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1.101.21\02企業振興部\01 設備導入支援課\2023年度 設備導入支援課\05 DX設備導入支援事業\03 ★募集要領等\"/>
    </mc:Choice>
  </mc:AlternateContent>
  <xr:revisionPtr revIDLastSave="0" documentId="13_ncr:1_{3F70345A-8180-44E8-BACD-2AF713156402}" xr6:coauthVersionLast="47" xr6:coauthVersionMax="47" xr10:uidLastSave="{00000000-0000-0000-0000-000000000000}"/>
  <workbookProtection workbookAlgorithmName="SHA-512" workbookHashValue="PbvcxV3xB/qJaPJDj/XSYBFbZYAiHTB/ATYTwpXo66JVA99xthqPAcxkq5eVBSrNd69QfeyAaIQJNKy7k+YQJg==" workbookSaltValue="O8BUY89FXjlw94jYNjmUhA==" workbookSpinCount="100000" lockStructure="1"/>
  <bookViews>
    <workbookView xWindow="-120" yWindow="-120" windowWidth="29040" windowHeight="15720" tabRatio="912" activeTab="2" xr2:uid="{BA1F9898-EC56-4AD4-8702-6BBEC346C315}"/>
  </bookViews>
  <sheets>
    <sheet name="提出物チェックリスト" sheetId="11" r:id="rId1"/>
    <sheet name="交付申請書（別記様式）" sheetId="1" r:id="rId2"/>
    <sheet name="事業計画（別紙1）" sheetId="5" r:id="rId3"/>
    <sheet name="事業予算（別紙2）" sheetId="2" r:id="rId4"/>
    <sheet name="【賃上げ要件】賃金引上げ計画の誓約書" sheetId="9" r:id="rId5"/>
    <sheet name="事業計画（別紙1） ＜記載例＞" sheetId="14" r:id="rId6"/>
    <sheet name="事業予算（別紙2） ＜記載例＞" sheetId="15" r:id="rId7"/>
    <sheet name="出力リスト" sheetId="12" r:id="rId8"/>
  </sheets>
  <definedNames>
    <definedName name="_xlnm._FilterDatabase" localSheetId="1" hidden="1">'交付申請書（別記様式）'!$A$8:$AD$38</definedName>
    <definedName name="_xlnm._FilterDatabase" localSheetId="3" hidden="1">'事業予算（別紙2）'!$A$1:$BO$41</definedName>
    <definedName name="_xlnm._FilterDatabase" localSheetId="6" hidden="1">'事業予算（別紙2） ＜記載例＞'!$A$1:$BN$41</definedName>
    <definedName name="_xlnm.Print_Area" localSheetId="4">【賃上げ要件】賃金引上げ計画の誓約書!$A$1:$S$33</definedName>
    <definedName name="_xlnm.Print_Area" localSheetId="1">'交付申請書（別記様式）'!$A$1:$AC$38</definedName>
    <definedName name="_xlnm.Print_Area" localSheetId="2">'事業計画（別紙1）'!$A$1:$AC$56</definedName>
    <definedName name="_xlnm.Print_Area" localSheetId="5">'事業計画（別紙1） ＜記載例＞'!$A$1:$AC$56</definedName>
    <definedName name="_xlnm.Print_Area" localSheetId="3">'事業予算（別紙2）'!$A$1:$BN$49</definedName>
    <definedName name="_xlnm.Print_Area" localSheetId="6">'事業予算（別紙2） ＜記載例＞'!$A$1:$BN$49</definedName>
    <definedName name="_xlnm.Print_Area" localSheetId="7">出力リスト!$B$2:$AS$3</definedName>
    <definedName name="_xlnm.Print_Area" localSheetId="0">提出物チェックリスト!$A$1:$AF$10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5" l="1"/>
  <c r="AS3" i="12"/>
  <c r="AR3" i="12"/>
  <c r="AQ3" i="12"/>
  <c r="AP3" i="12"/>
  <c r="AO3" i="12"/>
  <c r="AN3" i="12"/>
  <c r="M21" i="9" l="1"/>
  <c r="B1" i="9"/>
  <c r="M26" i="9" l="1"/>
  <c r="D26" i="9"/>
  <c r="O22" i="9"/>
  <c r="F22" i="9"/>
  <c r="A3" i="1" l="1"/>
  <c r="AS5" i="2" l="1"/>
  <c r="AS48" i="15"/>
  <c r="AS49" i="15" s="1"/>
  <c r="AS36" i="15"/>
  <c r="AS35" i="15"/>
  <c r="AS34" i="15"/>
  <c r="AS33" i="15"/>
  <c r="AS32" i="15"/>
  <c r="AS31" i="15"/>
  <c r="AS30" i="15"/>
  <c r="AS28" i="15"/>
  <c r="AS27" i="15"/>
  <c r="AS26" i="15"/>
  <c r="AS25" i="15"/>
  <c r="AS24" i="15"/>
  <c r="AS22" i="15"/>
  <c r="AS21" i="15"/>
  <c r="AS20" i="15"/>
  <c r="AS19" i="15"/>
  <c r="AS18" i="15"/>
  <c r="AS17" i="15"/>
  <c r="AS16" i="15"/>
  <c r="AS15" i="15"/>
  <c r="AS14" i="15"/>
  <c r="AS13" i="15"/>
  <c r="AS11" i="15"/>
  <c r="AS10" i="15"/>
  <c r="AS9" i="15"/>
  <c r="AS8" i="15"/>
  <c r="AS7" i="15"/>
  <c r="AS6" i="15"/>
  <c r="AS5" i="15"/>
  <c r="AL3" i="12"/>
  <c r="AK3" i="12"/>
  <c r="AJ3" i="12"/>
  <c r="AI3" i="12"/>
  <c r="AH3" i="12"/>
  <c r="AG3" i="12"/>
  <c r="AF3" i="12"/>
  <c r="AE3" i="12"/>
  <c r="AC3" i="12"/>
  <c r="AB3" i="12"/>
  <c r="AA3" i="12"/>
  <c r="Z3" i="12"/>
  <c r="Y3" i="12"/>
  <c r="X3" i="12"/>
  <c r="V3" i="12"/>
  <c r="U3" i="12"/>
  <c r="T3" i="12"/>
  <c r="S3" i="12"/>
  <c r="R3" i="12"/>
  <c r="Q3" i="12"/>
  <c r="P3" i="12"/>
  <c r="N3" i="12"/>
  <c r="M3" i="12"/>
  <c r="L3" i="12"/>
  <c r="K3" i="12"/>
  <c r="J3" i="12"/>
  <c r="I3" i="12"/>
  <c r="H3" i="12"/>
  <c r="G3" i="12"/>
  <c r="F3" i="12"/>
  <c r="E3" i="12"/>
  <c r="D3" i="12"/>
  <c r="AS23" i="15" l="1"/>
  <c r="AS38" i="15" s="1"/>
  <c r="AS39" i="15" s="1"/>
  <c r="AS12" i="15"/>
  <c r="AS29" i="15"/>
  <c r="AS37" i="15"/>
  <c r="N2" i="1"/>
  <c r="AM27" i="1" l="1"/>
  <c r="D1" i="2" l="1"/>
  <c r="AS17" i="2"/>
  <c r="AS18" i="2"/>
  <c r="AS19" i="2"/>
  <c r="AS32" i="2"/>
  <c r="AS33" i="2"/>
  <c r="T29" i="1" l="1"/>
  <c r="AD3" i="12" s="1"/>
  <c r="AM18" i="1" l="1"/>
  <c r="F18" i="1" l="1"/>
  <c r="O3" i="12" s="1"/>
  <c r="AM19" i="1" l="1"/>
  <c r="BL38" i="2" s="1"/>
  <c r="AS36" i="2"/>
  <c r="AS35" i="2"/>
  <c r="AS34" i="2"/>
  <c r="AS31" i="2"/>
  <c r="AS30" i="2"/>
  <c r="AS28" i="2"/>
  <c r="AS27" i="2"/>
  <c r="AS26" i="2"/>
  <c r="AS25" i="2"/>
  <c r="AS24" i="2"/>
  <c r="AS13" i="2"/>
  <c r="AS22" i="2"/>
  <c r="AS21" i="2"/>
  <c r="AS20" i="2"/>
  <c r="AS16" i="2"/>
  <c r="AS15" i="2"/>
  <c r="AS14" i="2"/>
  <c r="AS6" i="2"/>
  <c r="AS7" i="2"/>
  <c r="AS8" i="2"/>
  <c r="AS9" i="2"/>
  <c r="AS10" i="2"/>
  <c r="AS11" i="2"/>
  <c r="AS37" i="2" l="1"/>
  <c r="AM3" i="12"/>
  <c r="AS23" i="2"/>
  <c r="AS12" i="2"/>
  <c r="AS29" i="2"/>
  <c r="AS38" i="2" l="1"/>
  <c r="W3" i="12"/>
  <c r="AS39" i="2" l="1"/>
  <c r="K1" i="2" l="1"/>
  <c r="A4" i="1"/>
  <c r="AS48" i="2" l="1"/>
  <c r="AS49" i="2" l="1"/>
  <c r="R1" i="2" s="1"/>
</calcChain>
</file>

<file path=xl/sharedStrings.xml><?xml version="1.0" encoding="utf-8"?>
<sst xmlns="http://schemas.openxmlformats.org/spreadsheetml/2006/main" count="342" uniqueCount="247">
  <si>
    <t>別記様式</t>
    <rPh sb="0" eb="4">
      <t>ベッキヨウシキ</t>
    </rPh>
    <phoneticPr fontId="1"/>
  </si>
  <si>
    <t>（公財）石川県産業創出支援機構　理事長 殿</t>
    <rPh sb="1" eb="2">
      <t>コウ</t>
    </rPh>
    <rPh sb="2" eb="3">
      <t>ザイ</t>
    </rPh>
    <rPh sb="4" eb="7">
      <t>イシカワケン</t>
    </rPh>
    <rPh sb="7" eb="15">
      <t>サンギョウソウシュツシエンキコウ</t>
    </rPh>
    <rPh sb="16" eb="19">
      <t>リジチョウ</t>
    </rPh>
    <rPh sb="20" eb="21">
      <t>ドノ</t>
    </rPh>
    <phoneticPr fontId="1"/>
  </si>
  <si>
    <t>日</t>
    <rPh sb="0" eb="1">
      <t>ニチ</t>
    </rPh>
    <phoneticPr fontId="1"/>
  </si>
  <si>
    <t>企業名</t>
    <rPh sb="0" eb="3">
      <t>キギョウメイ</t>
    </rPh>
    <phoneticPr fontId="1"/>
  </si>
  <si>
    <t>所在地</t>
    <phoneticPr fontId="1"/>
  </si>
  <si>
    <t>代表者役職・氏名</t>
    <rPh sb="0" eb="3">
      <t>ダイヒョウシャ</t>
    </rPh>
    <rPh sb="3" eb="5">
      <t>ヤクショク</t>
    </rPh>
    <rPh sb="6" eb="8">
      <t>シメイ</t>
    </rPh>
    <phoneticPr fontId="1"/>
  </si>
  <si>
    <t>記</t>
    <rPh sb="0" eb="1">
      <t>キ</t>
    </rPh>
    <phoneticPr fontId="1"/>
  </si>
  <si>
    <t>企業名</t>
    <rPh sb="0" eb="3">
      <t>キギョウメイ</t>
    </rPh>
    <phoneticPr fontId="1"/>
  </si>
  <si>
    <t>代表者役職</t>
    <rPh sb="0" eb="3">
      <t>ダイヒョウシャ</t>
    </rPh>
    <rPh sb="3" eb="5">
      <t>ヤクショク</t>
    </rPh>
    <phoneticPr fontId="1"/>
  </si>
  <si>
    <t>代表者氏名</t>
    <rPh sb="0" eb="5">
      <t>ダイヒョウシャシメイ</t>
    </rPh>
    <phoneticPr fontId="1"/>
  </si>
  <si>
    <t>〒</t>
    <phoneticPr fontId="1"/>
  </si>
  <si>
    <t>資本金</t>
    <rPh sb="0" eb="3">
      <t>シホンキン</t>
    </rPh>
    <phoneticPr fontId="1"/>
  </si>
  <si>
    <t>区　分</t>
    <rPh sb="0" eb="1">
      <t>ク</t>
    </rPh>
    <rPh sb="2" eb="3">
      <t>ブン</t>
    </rPh>
    <phoneticPr fontId="1"/>
  </si>
  <si>
    <t>業　種</t>
    <rPh sb="0" eb="1">
      <t>ギョウ</t>
    </rPh>
    <rPh sb="2" eb="3">
      <t>シュ</t>
    </rPh>
    <phoneticPr fontId="1"/>
  </si>
  <si>
    <t>直近売上高</t>
    <rPh sb="0" eb="2">
      <t>チョッキン</t>
    </rPh>
    <rPh sb="2" eb="5">
      <t>ウリアゲダカ</t>
    </rPh>
    <phoneticPr fontId="1"/>
  </si>
  <si>
    <t>補助金申請額</t>
    <rPh sb="0" eb="6">
      <t>ホジョキンシンセイガク</t>
    </rPh>
    <phoneticPr fontId="1"/>
  </si>
  <si>
    <t>事業終了時期</t>
    <rPh sb="0" eb="2">
      <t>ジギョウ</t>
    </rPh>
    <rPh sb="2" eb="4">
      <t>シュウリョウ</t>
    </rPh>
    <rPh sb="4" eb="6">
      <t>ジキ</t>
    </rPh>
    <phoneticPr fontId="1"/>
  </si>
  <si>
    <t>TEL</t>
    <phoneticPr fontId="1"/>
  </si>
  <si>
    <t>E-mail</t>
    <phoneticPr fontId="1"/>
  </si>
  <si>
    <t>千円</t>
    <phoneticPr fontId="1"/>
  </si>
  <si>
    <t>年</t>
    <phoneticPr fontId="1"/>
  </si>
  <si>
    <t>人</t>
    <phoneticPr fontId="1"/>
  </si>
  <si>
    <t>（</t>
    <phoneticPr fontId="1"/>
  </si>
  <si>
    <t>年</t>
    <rPh sb="0" eb="1">
      <t>ネン</t>
    </rPh>
    <phoneticPr fontId="1"/>
  </si>
  <si>
    <t>月期）</t>
    <phoneticPr fontId="1"/>
  </si>
  <si>
    <t>千円</t>
    <rPh sb="0" eb="2">
      <t>センエン</t>
    </rPh>
    <phoneticPr fontId="1"/>
  </si>
  <si>
    <t>計</t>
    <rPh sb="0" eb="1">
      <t>ケイ</t>
    </rPh>
    <phoneticPr fontId="1"/>
  </si>
  <si>
    <t>材料・
消耗品費</t>
    <rPh sb="0" eb="2">
      <t>ザイリョウ</t>
    </rPh>
    <rPh sb="4" eb="8">
      <t>ショウモウヒンヒ</t>
    </rPh>
    <phoneticPr fontId="1"/>
  </si>
  <si>
    <t>補助率</t>
    <rPh sb="0" eb="3">
      <t>ホジョリツ</t>
    </rPh>
    <phoneticPr fontId="1"/>
  </si>
  <si>
    <t>自己資金</t>
    <rPh sb="0" eb="4">
      <t>ジコシキン</t>
    </rPh>
    <phoneticPr fontId="1"/>
  </si>
  <si>
    <t>借入金</t>
    <rPh sb="0" eb="3">
      <t>カリイレキン</t>
    </rPh>
    <phoneticPr fontId="1"/>
  </si>
  <si>
    <t>その他</t>
    <rPh sb="2" eb="3">
      <t>タ</t>
    </rPh>
    <phoneticPr fontId="1"/>
  </si>
  <si>
    <t>補助金</t>
    <rPh sb="0" eb="3">
      <t>ホジョキン</t>
    </rPh>
    <phoneticPr fontId="1"/>
  </si>
  <si>
    <t>主な調達先</t>
    <rPh sb="0" eb="1">
      <t>オモ</t>
    </rPh>
    <rPh sb="2" eb="5">
      <t>チョウタツサキ</t>
    </rPh>
    <phoneticPr fontId="1"/>
  </si>
  <si>
    <t>（別紙1）</t>
    <rPh sb="1" eb="3">
      <t>ベッシ</t>
    </rPh>
    <phoneticPr fontId="1"/>
  </si>
  <si>
    <t>事業テーマ名</t>
    <rPh sb="0" eb="2">
      <t>ジギョウ</t>
    </rPh>
    <rPh sb="5" eb="6">
      <t>メイ</t>
    </rPh>
    <phoneticPr fontId="1"/>
  </si>
  <si>
    <t>● 補助金申請額は、別紙3から自動転記されるため、記載不要です。</t>
    <rPh sb="2" eb="5">
      <t>ホジョキン</t>
    </rPh>
    <rPh sb="5" eb="8">
      <t>シンセイガク</t>
    </rPh>
    <rPh sb="10" eb="12">
      <t>ベッシ</t>
    </rPh>
    <rPh sb="15" eb="19">
      <t>ジドウテンキ</t>
    </rPh>
    <rPh sb="25" eb="29">
      <t>キサイフヨウ</t>
    </rPh>
    <phoneticPr fontId="1"/>
  </si>
  <si>
    <t>　</t>
  </si>
  <si>
    <t>（別紙2）</t>
    <rPh sb="1" eb="3">
      <t>ベッシ</t>
    </rPh>
    <phoneticPr fontId="1"/>
  </si>
  <si>
    <t xml:space="preserve"> </t>
    <phoneticPr fontId="1"/>
  </si>
  <si>
    <t>内容</t>
    <rPh sb="0" eb="2">
      <t>ナイヨウ</t>
    </rPh>
    <phoneticPr fontId="1"/>
  </si>
  <si>
    <t>（１）事業課題　［設備導入によって解決しようとする課題を記載してください。］</t>
    <rPh sb="3" eb="5">
      <t>ジギョウ</t>
    </rPh>
    <rPh sb="5" eb="7">
      <t>カダイ</t>
    </rPh>
    <rPh sb="9" eb="13">
      <t>セツビドウニュウ</t>
    </rPh>
    <rPh sb="17" eb="19">
      <t>カイケツ</t>
    </rPh>
    <rPh sb="25" eb="27">
      <t>カダイ</t>
    </rPh>
    <rPh sb="28" eb="30">
      <t>キサイ</t>
    </rPh>
    <phoneticPr fontId="1"/>
  </si>
  <si>
    <t>（２）取組背景（検討経緯）［申請に至った動機・きっかけ・必要性などを記載してください。］</t>
    <rPh sb="3" eb="7">
      <t>トリクミハイケイ</t>
    </rPh>
    <rPh sb="14" eb="16">
      <t>シンセイ</t>
    </rPh>
    <rPh sb="17" eb="18">
      <t>イタ</t>
    </rPh>
    <rPh sb="34" eb="36">
      <t>キサイ</t>
    </rPh>
    <phoneticPr fontId="1"/>
  </si>
  <si>
    <t>（２）現状の問題点　［上記事業課題を設定した理由などを記載してください。］</t>
    <rPh sb="3" eb="5">
      <t>ゲンジョウ</t>
    </rPh>
    <rPh sb="6" eb="9">
      <t>モンダイテン</t>
    </rPh>
    <rPh sb="11" eb="13">
      <t>ジョウキ</t>
    </rPh>
    <rPh sb="13" eb="15">
      <t>ジギョウ</t>
    </rPh>
    <rPh sb="15" eb="17">
      <t>カダイ</t>
    </rPh>
    <rPh sb="18" eb="20">
      <t>セッテイ</t>
    </rPh>
    <rPh sb="22" eb="24">
      <t>リユウ</t>
    </rPh>
    <rPh sb="27" eb="29">
      <t>キサイ</t>
    </rPh>
    <phoneticPr fontId="1"/>
  </si>
  <si>
    <t>　  フォーマットに収まるように内容を調整して記載してください。</t>
    <rPh sb="10" eb="11">
      <t>オサ</t>
    </rPh>
    <rPh sb="16" eb="18">
      <t>ナイヨウ</t>
    </rPh>
    <rPh sb="19" eb="21">
      <t>チョウセイ</t>
    </rPh>
    <rPh sb="23" eb="25">
      <t>キサイ</t>
    </rPh>
    <phoneticPr fontId="1"/>
  </si>
  <si>
    <t>● レイアウト、文字サイズ、行追加、余白などは変更できませんので、</t>
    <rPh sb="8" eb="10">
      <t>モジ</t>
    </rPh>
    <rPh sb="14" eb="17">
      <t>ギョウツイカ</t>
    </rPh>
    <rPh sb="18" eb="20">
      <t>ヨハク</t>
    </rPh>
    <rPh sb="23" eb="25">
      <t>ヘンコウ</t>
    </rPh>
    <phoneticPr fontId="1"/>
  </si>
  <si>
    <t>親会社の有無</t>
    <rPh sb="0" eb="3">
      <t>オヤカイシャ</t>
    </rPh>
    <rPh sb="4" eb="6">
      <t>ウム</t>
    </rPh>
    <phoneticPr fontId="1"/>
  </si>
  <si>
    <t>（有の場合は親会社名）</t>
    <rPh sb="1" eb="2">
      <t>ア</t>
    </rPh>
    <rPh sb="3" eb="5">
      <t>バアイ</t>
    </rPh>
    <rPh sb="6" eb="9">
      <t>オヤガイシャ</t>
    </rPh>
    <rPh sb="9" eb="10">
      <t>メイ</t>
    </rPh>
    <phoneticPr fontId="1"/>
  </si>
  <si>
    <t>　ISICOが補助金情報やイベント情報などを提供する「メルマガ」の配信を希望（任意記入）</t>
    <rPh sb="7" eb="12">
      <t>ホジョキンジョウホウ</t>
    </rPh>
    <rPh sb="17" eb="19">
      <t>ジョウホウ</t>
    </rPh>
    <rPh sb="22" eb="24">
      <t>テイキョウ</t>
    </rPh>
    <rPh sb="33" eb="35">
      <t>ハイシン</t>
    </rPh>
    <rPh sb="36" eb="38">
      <t>キボウ</t>
    </rPh>
    <rPh sb="39" eb="41">
      <t>ニンイ</t>
    </rPh>
    <rPh sb="41" eb="43">
      <t>キニュウ</t>
    </rPh>
    <phoneticPr fontId="1"/>
  </si>
  <si>
    <t>部署名</t>
    <rPh sb="0" eb="2">
      <t>ブショ</t>
    </rPh>
    <rPh sb="2" eb="3">
      <t>メイ</t>
    </rPh>
    <phoneticPr fontId="1"/>
  </si>
  <si>
    <t>（カナ）</t>
    <phoneticPr fontId="1"/>
  </si>
  <si>
    <t>● 必要に応じて、図表やイラスト、写真などを貼り付けしてください。</t>
    <rPh sb="2" eb="4">
      <t>ヒツヨウ</t>
    </rPh>
    <rPh sb="5" eb="6">
      <t>オウ</t>
    </rPh>
    <rPh sb="9" eb="11">
      <t>ズヒョウ</t>
    </rPh>
    <rPh sb="17" eb="19">
      <t>シャシン</t>
    </rPh>
    <rPh sb="22" eb="23">
      <t>ハ</t>
    </rPh>
    <rPh sb="24" eb="25">
      <t>ツ</t>
    </rPh>
    <phoneticPr fontId="1"/>
  </si>
  <si>
    <t>事業目的</t>
    <rPh sb="0" eb="4">
      <t>ジギョウモクテキ</t>
    </rPh>
    <phoneticPr fontId="1"/>
  </si>
  <si>
    <t>（その他の場合）</t>
    <rPh sb="3" eb="4">
      <t>タ</t>
    </rPh>
    <rPh sb="5" eb="7">
      <t>バアイ</t>
    </rPh>
    <phoneticPr fontId="1"/>
  </si>
  <si>
    <t xml:space="preserve"> １ 企業概要</t>
    <rPh sb="3" eb="5">
      <t>キギョウ</t>
    </rPh>
    <rPh sb="5" eb="7">
      <t>ガイヨウ</t>
    </rPh>
    <phoneticPr fontId="1"/>
  </si>
  <si>
    <t xml:space="preserve"> ２ 申請事業</t>
    <rPh sb="3" eb="5">
      <t>シンセイ</t>
    </rPh>
    <rPh sb="5" eb="7">
      <t>ジギョウ</t>
    </rPh>
    <phoneticPr fontId="1"/>
  </si>
  <si>
    <t>● 従業員数に、会社役員(従業員との兼務役員は除く)、個人事業主本人および同居の親族従業員、</t>
    <phoneticPr fontId="1"/>
  </si>
  <si>
    <t xml:space="preserve">    定めて使用される者、試みの使用期間中の者は含まれません。</t>
    <phoneticPr fontId="1"/>
  </si>
  <si>
    <t>● メルマガの配信を新たに希望する場合及び、既に希望済み(配信済)の場合は、□欄をチェックしてください。</t>
    <rPh sb="7" eb="9">
      <t>ハイシン</t>
    </rPh>
    <rPh sb="10" eb="11">
      <t>アラ</t>
    </rPh>
    <rPh sb="13" eb="15">
      <t>キボウ</t>
    </rPh>
    <rPh sb="17" eb="19">
      <t>バアイ</t>
    </rPh>
    <rPh sb="19" eb="20">
      <t>オヨ</t>
    </rPh>
    <rPh sb="22" eb="23">
      <t>スデ</t>
    </rPh>
    <rPh sb="24" eb="27">
      <t>キボウズ</t>
    </rPh>
    <rPh sb="29" eb="31">
      <t>ハイシン</t>
    </rPh>
    <rPh sb="31" eb="32">
      <t>ズミ</t>
    </rPh>
    <rPh sb="34" eb="36">
      <t>バアイ</t>
    </rPh>
    <rPh sb="39" eb="40">
      <t>ラン</t>
    </rPh>
    <phoneticPr fontId="1"/>
  </si>
  <si>
    <t>● 区分は、従業員数及び業種から自動的に記載されます。</t>
    <rPh sb="2" eb="4">
      <t>クブン</t>
    </rPh>
    <rPh sb="6" eb="10">
      <t>ジュウギョウインスウ</t>
    </rPh>
    <rPh sb="10" eb="11">
      <t>オヨ</t>
    </rPh>
    <rPh sb="12" eb="14">
      <t>ギョウシュ</t>
    </rPh>
    <rPh sb="18" eb="19">
      <t>テキ</t>
    </rPh>
    <rPh sb="20" eb="22">
      <t>キサイ</t>
    </rPh>
    <phoneticPr fontId="1"/>
  </si>
  <si>
    <t>月</t>
    <rPh sb="0" eb="1">
      <t>ツキ</t>
    </rPh>
    <phoneticPr fontId="1"/>
  </si>
  <si>
    <t>年</t>
    <rPh sb="0" eb="1">
      <t>ネン</t>
    </rPh>
    <phoneticPr fontId="1"/>
  </si>
  <si>
    <t>申請上限額</t>
    <rPh sb="0" eb="2">
      <t>シンセイ</t>
    </rPh>
    <rPh sb="2" eb="5">
      <t>ジョウゲンガク</t>
    </rPh>
    <phoneticPr fontId="1"/>
  </si>
  <si>
    <t>　　また、略字（㈱、㈲）ではなく、正式名称を記載してください。</t>
    <phoneticPr fontId="1"/>
  </si>
  <si>
    <t>● 採択された際には、記載いただいた「企業名」「代表者役職」「代表者氏名」を</t>
    <rPh sb="2" eb="4">
      <t>サイタク</t>
    </rPh>
    <rPh sb="7" eb="8">
      <t>サイ</t>
    </rPh>
    <rPh sb="11" eb="13">
      <t>キサイ</t>
    </rPh>
    <rPh sb="19" eb="22">
      <t>キギョウメイ</t>
    </rPh>
    <rPh sb="24" eb="27">
      <t>ダイヒョウシャ</t>
    </rPh>
    <rPh sb="27" eb="29">
      <t>ヤクショク</t>
    </rPh>
    <rPh sb="31" eb="34">
      <t>ダイヒョウシャ</t>
    </rPh>
    <rPh sb="34" eb="36">
      <t>シメイ</t>
    </rPh>
    <phoneticPr fontId="1"/>
  </si>
  <si>
    <t>　  採択決定通知書にそのまま使用しますので、誤りがないように記載してください。</t>
    <rPh sb="23" eb="24">
      <t>アヤマ</t>
    </rPh>
    <rPh sb="31" eb="33">
      <t>キサイ</t>
    </rPh>
    <phoneticPr fontId="1"/>
  </si>
  <si>
    <t>● 事業目的をリストから選択してください。その他の場合のみ、その内容を右の欄に簡潔に記載してください。</t>
    <rPh sb="2" eb="4">
      <t>ジギョウ</t>
    </rPh>
    <rPh sb="4" eb="6">
      <t>モクテキ</t>
    </rPh>
    <rPh sb="12" eb="14">
      <t>センタク</t>
    </rPh>
    <rPh sb="23" eb="24">
      <t>タ</t>
    </rPh>
    <rPh sb="25" eb="27">
      <t>バアイ</t>
    </rPh>
    <rPh sb="32" eb="34">
      <t>ナイヨウ</t>
    </rPh>
    <rPh sb="35" eb="36">
      <t>ミギ</t>
    </rPh>
    <rPh sb="37" eb="38">
      <t>ラン</t>
    </rPh>
    <rPh sb="39" eb="41">
      <t>カンケツ</t>
    </rPh>
    <rPh sb="42" eb="44">
      <t>キサイ</t>
    </rPh>
    <phoneticPr fontId="1"/>
  </si>
  <si>
    <t>● TEL及びE-mailは、誤りがないように必ず記載してください。（誤りがあると連絡できません。）</t>
    <rPh sb="5" eb="6">
      <t>オヨ</t>
    </rPh>
    <rPh sb="15" eb="16">
      <t>アヤマ</t>
    </rPh>
    <rPh sb="23" eb="24">
      <t>カナラ</t>
    </rPh>
    <rPh sb="25" eb="27">
      <t>キサイ</t>
    </rPh>
    <rPh sb="35" eb="36">
      <t>アヤマ</t>
    </rPh>
    <rPh sb="41" eb="43">
      <t>レンラク</t>
    </rPh>
    <phoneticPr fontId="1"/>
  </si>
  <si>
    <t>　【注意事項・記載方法など】</t>
    <rPh sb="2" eb="6">
      <t>チュウイジコウ</t>
    </rPh>
    <rPh sb="7" eb="11">
      <t>キサイホウホウ</t>
    </rPh>
    <phoneticPr fontId="1"/>
  </si>
  <si>
    <t>　【注意事項・記載方法など】</t>
    <phoneticPr fontId="1"/>
  </si>
  <si>
    <t>補助対象経費(税抜)</t>
    <rPh sb="0" eb="6">
      <t>ホジョタイショウケイヒ</t>
    </rPh>
    <rPh sb="7" eb="9">
      <t>ゼイヌ</t>
    </rPh>
    <phoneticPr fontId="1"/>
  </si>
  <si>
    <t>　　</t>
    <phoneticPr fontId="1"/>
  </si>
  <si>
    <t xml:space="preserve"> ３ 計画作成者（連絡先）</t>
    <rPh sb="3" eb="5">
      <t>ケイカク</t>
    </rPh>
    <rPh sb="5" eb="8">
      <t>サクセイシャ</t>
    </rPh>
    <rPh sb="9" eb="12">
      <t>レンラクサキ</t>
    </rPh>
    <phoneticPr fontId="1"/>
  </si>
  <si>
    <t>● 計画作成者に、書類の不備や採択の連絡など各種連絡をさせて頂きますので、社内の担当者を記載してください。</t>
    <rPh sb="2" eb="7">
      <t>ケイカクサクセイシャ</t>
    </rPh>
    <rPh sb="9" eb="11">
      <t>ショルイ</t>
    </rPh>
    <rPh sb="12" eb="14">
      <t>フビ</t>
    </rPh>
    <rPh sb="15" eb="17">
      <t>サイタク</t>
    </rPh>
    <rPh sb="18" eb="20">
      <t>レンラク</t>
    </rPh>
    <rPh sb="22" eb="24">
      <t>カクシュ</t>
    </rPh>
    <rPh sb="24" eb="26">
      <t>レンラク</t>
    </rPh>
    <rPh sb="30" eb="31">
      <t>イタダ</t>
    </rPh>
    <rPh sb="37" eb="39">
      <t>シャナイ</t>
    </rPh>
    <rPh sb="40" eb="43">
      <t>タントウシャ</t>
    </rPh>
    <rPh sb="44" eb="46">
      <t>キサイ</t>
    </rPh>
    <phoneticPr fontId="1"/>
  </si>
  <si>
    <r>
      <t>設立</t>
    </r>
    <r>
      <rPr>
        <sz val="10"/>
        <color theme="1"/>
        <rFont val="Meiryo UI"/>
        <family val="3"/>
        <charset val="128"/>
      </rPr>
      <t>（西暦）</t>
    </r>
    <rPh sb="0" eb="1">
      <t>セツ</t>
    </rPh>
    <rPh sb="1" eb="2">
      <t>タチ</t>
    </rPh>
    <rPh sb="3" eb="5">
      <t>セイレキ</t>
    </rPh>
    <phoneticPr fontId="1"/>
  </si>
  <si>
    <t>従業員数</t>
    <rPh sb="0" eb="4">
      <t>ジュウギョウインスウ</t>
    </rPh>
    <phoneticPr fontId="1"/>
  </si>
  <si>
    <t>● 資本金、直近売上高の単位は、「千円」なので誤りがないように記入ください。</t>
    <rPh sb="2" eb="5">
      <t>シホンキン</t>
    </rPh>
    <rPh sb="6" eb="8">
      <t>チョッキン</t>
    </rPh>
    <rPh sb="8" eb="11">
      <t>ウリアゲダカ</t>
    </rPh>
    <rPh sb="12" eb="14">
      <t>タンイ</t>
    </rPh>
    <rPh sb="17" eb="19">
      <t>センエン</t>
    </rPh>
    <rPh sb="23" eb="24">
      <t>アヤマ</t>
    </rPh>
    <rPh sb="31" eb="33">
      <t>キニュウ</t>
    </rPh>
    <phoneticPr fontId="1"/>
  </si>
  <si>
    <r>
      <t xml:space="preserve">企業の特徴
</t>
    </r>
    <r>
      <rPr>
        <sz val="9"/>
        <color theme="1"/>
        <rFont val="Meiryo UI"/>
        <family val="3"/>
        <charset val="128"/>
      </rPr>
      <t>[140文字以内]</t>
    </r>
    <rPh sb="0" eb="2">
      <t>キギョウ</t>
    </rPh>
    <rPh sb="3" eb="5">
      <t>トクチョウ</t>
    </rPh>
    <rPh sb="10" eb="12">
      <t>モジ</t>
    </rPh>
    <rPh sb="12" eb="14">
      <t>イナイ</t>
    </rPh>
    <phoneticPr fontId="1"/>
  </si>
  <si>
    <r>
      <t>時期</t>
    </r>
    <r>
      <rPr>
        <sz val="10.5"/>
        <color theme="1"/>
        <rFont val="Meiryo UI"/>
        <family val="3"/>
        <charset val="128"/>
      </rPr>
      <t>（西暦）</t>
    </r>
    <rPh sb="0" eb="2">
      <t>ジキ</t>
    </rPh>
    <rPh sb="3" eb="5">
      <t>セイレキ</t>
    </rPh>
    <phoneticPr fontId="1"/>
  </si>
  <si>
    <t>備考</t>
    <rPh sb="0" eb="2">
      <t>ビコウ</t>
    </rPh>
    <phoneticPr fontId="1"/>
  </si>
  <si>
    <t>技術
指導費</t>
    <rPh sb="0" eb="2">
      <t>ギジュツ</t>
    </rPh>
    <rPh sb="3" eb="5">
      <t>シドウ</t>
    </rPh>
    <rPh sb="5" eb="6">
      <t>ヒ</t>
    </rPh>
    <phoneticPr fontId="1"/>
  </si>
  <si>
    <t>● 支出合計額（A）と収入合計額（B）は、一致させる必要があります。</t>
    <rPh sb="2" eb="4">
      <t>シシュツ</t>
    </rPh>
    <rPh sb="4" eb="7">
      <t>ゴウケイガク</t>
    </rPh>
    <rPh sb="11" eb="13">
      <t>シュウニュウ</t>
    </rPh>
    <rPh sb="13" eb="16">
      <t>ゴウケイガク</t>
    </rPh>
    <rPh sb="21" eb="23">
      <t>イッチ</t>
    </rPh>
    <rPh sb="26" eb="28">
      <t>ヒツヨウ</t>
    </rPh>
    <phoneticPr fontId="1"/>
  </si>
  <si>
    <t>支出合計額（A）</t>
    <rPh sb="0" eb="2">
      <t>シシュツ</t>
    </rPh>
    <rPh sb="2" eb="3">
      <t>ゴウ</t>
    </rPh>
    <rPh sb="3" eb="4">
      <t>ケイ</t>
    </rPh>
    <rPh sb="4" eb="5">
      <t>ガク</t>
    </rPh>
    <phoneticPr fontId="1"/>
  </si>
  <si>
    <t>収入合計額（B）</t>
    <rPh sb="0" eb="2">
      <t>シュウニュウ</t>
    </rPh>
    <rPh sb="2" eb="3">
      <t>ゴウ</t>
    </rPh>
    <rPh sb="3" eb="4">
      <t>ケイ</t>
    </rPh>
    <rPh sb="4" eb="5">
      <t>ガク</t>
    </rPh>
    <phoneticPr fontId="1"/>
  </si>
  <si>
    <t>● 記入欄に収まるように簡潔に記載してください。（枠外の部分は審査対象外となります）</t>
    <rPh sb="2" eb="4">
      <t>キニュウ</t>
    </rPh>
    <rPh sb="4" eb="5">
      <t>ラン</t>
    </rPh>
    <rPh sb="6" eb="7">
      <t>オサ</t>
    </rPh>
    <rPh sb="12" eb="14">
      <t>カンケツ</t>
    </rPh>
    <rPh sb="15" eb="17">
      <t>キサイ</t>
    </rPh>
    <rPh sb="25" eb="27">
      <t>ワクガイ</t>
    </rPh>
    <rPh sb="28" eb="30">
      <t>ブブン</t>
    </rPh>
    <rPh sb="31" eb="36">
      <t>シンサタイショウガイ</t>
    </rPh>
    <phoneticPr fontId="1"/>
  </si>
  <si>
    <t>● 補助金の欄は、上記補助金申請額が自動転記されるため記載不要です。</t>
    <rPh sb="2" eb="5">
      <t>ホジョキン</t>
    </rPh>
    <rPh sb="6" eb="7">
      <t>ラン</t>
    </rPh>
    <rPh sb="9" eb="11">
      <t>ジョウキ</t>
    </rPh>
    <rPh sb="11" eb="14">
      <t>ホジョキン</t>
    </rPh>
    <rPh sb="14" eb="17">
      <t>シンセイガク</t>
    </rPh>
    <rPh sb="18" eb="20">
      <t>ジドウ</t>
    </rPh>
    <rPh sb="20" eb="22">
      <t>テンキ</t>
    </rPh>
    <rPh sb="27" eb="29">
      <t>キサイ</t>
    </rPh>
    <rPh sb="29" eb="31">
      <t>フヨウ</t>
    </rPh>
    <phoneticPr fontId="1"/>
  </si>
  <si>
    <t>　　日々雇い入れられる者、2か月以内の期間を定めて使用される者、季節業務に4か月以内の期間を</t>
    <phoneticPr fontId="1"/>
  </si>
  <si>
    <t>　　配信は計画作成者宛となります。なお、配信を希望しない場合でも、審査に影響はありません。</t>
    <rPh sb="2" eb="4">
      <t>ハイシン</t>
    </rPh>
    <rPh sb="5" eb="10">
      <t>ケイカクサクセイシャ</t>
    </rPh>
    <rPh sb="10" eb="11">
      <t>アテ</t>
    </rPh>
    <rPh sb="20" eb="22">
      <t>ハイシン</t>
    </rPh>
    <rPh sb="23" eb="25">
      <t>キボウ</t>
    </rPh>
    <rPh sb="28" eb="30">
      <t>バアイ</t>
    </rPh>
    <rPh sb="33" eb="35">
      <t>シンサ</t>
    </rPh>
    <rPh sb="36" eb="38">
      <t>エイキョウ</t>
    </rPh>
    <phoneticPr fontId="1"/>
  </si>
  <si>
    <r>
      <t xml:space="preserve">● </t>
    </r>
    <r>
      <rPr>
        <b/>
        <u/>
        <sz val="14"/>
        <color rgb="FFC00000"/>
        <rFont val="Meiryo UI"/>
        <family val="3"/>
        <charset val="128"/>
      </rPr>
      <t>左側のチェック欄が全て消えた状態で提出してください。</t>
    </r>
    <rPh sb="2" eb="4">
      <t>ヒダリガワ</t>
    </rPh>
    <rPh sb="9" eb="10">
      <t>ラン</t>
    </rPh>
    <rPh sb="11" eb="12">
      <t>スベ</t>
    </rPh>
    <rPh sb="13" eb="14">
      <t>キ</t>
    </rPh>
    <rPh sb="16" eb="18">
      <t>ジョウタイ</t>
    </rPh>
    <rPh sb="19" eb="21">
      <t>テイシュツ</t>
    </rPh>
    <phoneticPr fontId="1"/>
  </si>
  <si>
    <r>
      <t xml:space="preserve">● </t>
    </r>
    <r>
      <rPr>
        <b/>
        <u/>
        <sz val="13"/>
        <color rgb="FFC00000"/>
        <rFont val="Meiryo UI"/>
        <family val="3"/>
        <charset val="128"/>
      </rPr>
      <t>上部のチェック欄が消えた状態で提出してください。</t>
    </r>
    <rPh sb="2" eb="4">
      <t>ジョウブ</t>
    </rPh>
    <phoneticPr fontId="1"/>
  </si>
  <si>
    <r>
      <t xml:space="preserve">● </t>
    </r>
    <r>
      <rPr>
        <b/>
        <u/>
        <sz val="13"/>
        <color rgb="FFC00000"/>
        <rFont val="Meiryo UI"/>
        <family val="3"/>
        <charset val="128"/>
      </rPr>
      <t>上部のチェック欄が全て消えた状態で提出してください。</t>
    </r>
    <rPh sb="2" eb="4">
      <t>ジョウブ</t>
    </rPh>
    <rPh sb="11" eb="12">
      <t>スベ</t>
    </rPh>
    <phoneticPr fontId="1"/>
  </si>
  <si>
    <t>補助対象経費
(税抜)</t>
    <rPh sb="0" eb="6">
      <t>ホジョタイショウケイヒ</t>
    </rPh>
    <rPh sb="8" eb="10">
      <t>ゼイヌ</t>
    </rPh>
    <phoneticPr fontId="1"/>
  </si>
  <si>
    <t>補助金申請額
（千円未満の端数切捨て）</t>
    <rPh sb="0" eb="6">
      <t>ホジョキンシンセイガク</t>
    </rPh>
    <rPh sb="8" eb="12">
      <t>センエンミマン</t>
    </rPh>
    <rPh sb="13" eb="15">
      <t>ハスウ</t>
    </rPh>
    <rPh sb="15" eb="17">
      <t>キリス</t>
    </rPh>
    <phoneticPr fontId="1"/>
  </si>
  <si>
    <t>加点要件</t>
    <rPh sb="0" eb="2">
      <t>カテン</t>
    </rPh>
    <rPh sb="2" eb="4">
      <t>ヨウケン</t>
    </rPh>
    <phoneticPr fontId="1"/>
  </si>
  <si>
    <t>役  職</t>
    <rPh sb="0" eb="1">
      <t>ヤク</t>
    </rPh>
    <rPh sb="3" eb="4">
      <t>ショク</t>
    </rPh>
    <phoneticPr fontId="1"/>
  </si>
  <si>
    <t>氏  名</t>
    <rPh sb="0" eb="1">
      <t>シ</t>
    </rPh>
    <rPh sb="3" eb="4">
      <t>メイ</t>
    </rPh>
    <phoneticPr fontId="1"/>
  </si>
  <si>
    <t>種  別</t>
    <rPh sb="0" eb="1">
      <t>タネ</t>
    </rPh>
    <rPh sb="3" eb="4">
      <t>ベツ</t>
    </rPh>
    <phoneticPr fontId="1"/>
  </si>
  <si>
    <t>● 補助率の欄は、別紙様式をもとに自動計算されるため記載不要です。</t>
    <rPh sb="2" eb="4">
      <t>ホジョ</t>
    </rPh>
    <rPh sb="4" eb="5">
      <t>リツ</t>
    </rPh>
    <rPh sb="6" eb="7">
      <t>ラン</t>
    </rPh>
    <rPh sb="9" eb="13">
      <t>ベッシヨウシキ</t>
    </rPh>
    <rPh sb="17" eb="19">
      <t>ジドウ</t>
    </rPh>
    <rPh sb="19" eb="21">
      <t>ケイサン</t>
    </rPh>
    <rPh sb="26" eb="28">
      <t>キサイ</t>
    </rPh>
    <rPh sb="28" eb="30">
      <t>フヨウ</t>
    </rPh>
    <phoneticPr fontId="1"/>
  </si>
  <si>
    <t>賃金引上げ計画の誓約書</t>
    <rPh sb="8" eb="10">
      <t>セイヤク</t>
    </rPh>
    <phoneticPr fontId="1"/>
  </si>
  <si>
    <t>（公財）石川県産業創出支援機構　理事長 殿</t>
  </si>
  <si>
    <t>代表者役職・氏名</t>
  </si>
  <si>
    <t>1．</t>
    <phoneticPr fontId="1"/>
  </si>
  <si>
    <t>2．</t>
    <phoneticPr fontId="1"/>
  </si>
  <si>
    <r>
      <t>　（</t>
    </r>
    <r>
      <rPr>
        <b/>
        <u/>
        <sz val="14"/>
        <color rgb="FFC00000"/>
        <rFont val="Meiryo UI"/>
        <family val="3"/>
        <charset val="128"/>
      </rPr>
      <t>チェック欄が全て消えていない状態で申請された場合、審査の際に不利になることがあります</t>
    </r>
    <r>
      <rPr>
        <b/>
        <sz val="14"/>
        <color rgb="FFC00000"/>
        <rFont val="Meiryo UI"/>
        <family val="3"/>
        <charset val="128"/>
      </rPr>
      <t>）</t>
    </r>
    <rPh sb="6" eb="7">
      <t>ラン</t>
    </rPh>
    <rPh sb="8" eb="9">
      <t>スベ</t>
    </rPh>
    <rPh sb="10" eb="11">
      <t>キ</t>
    </rPh>
    <rPh sb="16" eb="18">
      <t>ジョウタイ</t>
    </rPh>
    <rPh sb="19" eb="21">
      <t>シンセイ</t>
    </rPh>
    <rPh sb="24" eb="26">
      <t>バアイ</t>
    </rPh>
    <rPh sb="27" eb="29">
      <t>シンサ</t>
    </rPh>
    <rPh sb="30" eb="31">
      <t>サイ</t>
    </rPh>
    <rPh sb="32" eb="34">
      <t>フリ</t>
    </rPh>
    <phoneticPr fontId="1"/>
  </si>
  <si>
    <t>導入検討設備</t>
    <rPh sb="0" eb="2">
      <t>ドウニュウ</t>
    </rPh>
    <rPh sb="2" eb="4">
      <t>ケントウ</t>
    </rPh>
    <rPh sb="4" eb="6">
      <t>セツビ</t>
    </rPh>
    <phoneticPr fontId="1"/>
  </si>
  <si>
    <t>「FS調査枠」</t>
    <rPh sb="3" eb="5">
      <t>チョウサ</t>
    </rPh>
    <phoneticPr fontId="1"/>
  </si>
  <si>
    <t xml:space="preserve"> 2. 事業課題・調査内容</t>
    <rPh sb="4" eb="8">
      <t>ジギョウカダイ</t>
    </rPh>
    <rPh sb="9" eb="11">
      <t>チョウサ</t>
    </rPh>
    <rPh sb="11" eb="13">
      <t>ナイヨウ</t>
    </rPh>
    <phoneticPr fontId="1"/>
  </si>
  <si>
    <t>評価
分析費</t>
    <rPh sb="0" eb="2">
      <t>ヒョウカ</t>
    </rPh>
    <rPh sb="3" eb="6">
      <t>ブンセキヒ</t>
    </rPh>
    <phoneticPr fontId="1"/>
  </si>
  <si>
    <t xml:space="preserve"> 1. 支出</t>
    <rPh sb="4" eb="6">
      <t>シシュツ</t>
    </rPh>
    <phoneticPr fontId="1"/>
  </si>
  <si>
    <t xml:space="preserve"> 2. 収入</t>
    <rPh sb="4" eb="6">
      <t>シュウニュウ</t>
    </rPh>
    <phoneticPr fontId="1"/>
  </si>
  <si>
    <t>機械装置・
システム費の賃借費</t>
    <rPh sb="0" eb="2">
      <t>キカイ</t>
    </rPh>
    <rPh sb="2" eb="4">
      <t>ソウチ</t>
    </rPh>
    <rPh sb="10" eb="11">
      <t>ヒ</t>
    </rPh>
    <rPh sb="12" eb="15">
      <t>チンシャクヒ</t>
    </rPh>
    <phoneticPr fontId="1"/>
  </si>
  <si>
    <t>　事 業 予 算</t>
    <rPh sb="1" eb="2">
      <t>コト</t>
    </rPh>
    <rPh sb="3" eb="4">
      <t>ギョウ</t>
    </rPh>
    <rPh sb="5" eb="6">
      <t>ヨ</t>
    </rPh>
    <rPh sb="7" eb="8">
      <t>サン</t>
    </rPh>
    <phoneticPr fontId="1"/>
  </si>
  <si>
    <t>支出予定先</t>
    <rPh sb="0" eb="2">
      <t>シシュツ</t>
    </rPh>
    <rPh sb="2" eb="4">
      <t>ヨテイ</t>
    </rPh>
    <rPh sb="4" eb="5">
      <t>サキ</t>
    </rPh>
    <phoneticPr fontId="1"/>
  </si>
  <si>
    <t>購入単価
（税抜）</t>
    <rPh sb="0" eb="4">
      <t>コウニュウタンカ</t>
    </rPh>
    <rPh sb="6" eb="8">
      <t>ゼイヌキ</t>
    </rPh>
    <phoneticPr fontId="1"/>
  </si>
  <si>
    <t>数量</t>
    <rPh sb="0" eb="2">
      <t>スウリョウ</t>
    </rPh>
    <phoneticPr fontId="1"/>
  </si>
  <si>
    <t>単位</t>
    <rPh sb="0" eb="2">
      <t>タンイ</t>
    </rPh>
    <phoneticPr fontId="1"/>
  </si>
  <si>
    <t>期間の
定め</t>
    <rPh sb="0" eb="2">
      <t>キカン</t>
    </rPh>
    <rPh sb="4" eb="5">
      <t>サダ</t>
    </rPh>
    <phoneticPr fontId="1"/>
  </si>
  <si>
    <t>支払方法
（予定）</t>
    <rPh sb="0" eb="4">
      <t>シハライホウホウ</t>
    </rPh>
    <rPh sb="6" eb="8">
      <t>ヨテイ</t>
    </rPh>
    <phoneticPr fontId="1"/>
  </si>
  <si>
    <t>（単位：円）</t>
    <rPh sb="1" eb="3">
      <t>タンイ</t>
    </rPh>
    <rPh sb="4" eb="5">
      <t>エン</t>
    </rPh>
    <phoneticPr fontId="1"/>
  </si>
  <si>
    <t>本社所在地</t>
    <rPh sb="0" eb="2">
      <t>ホンシャ</t>
    </rPh>
    <rPh sb="2" eb="5">
      <t>ショザイチ</t>
    </rPh>
    <phoneticPr fontId="1"/>
  </si>
  <si>
    <r>
      <t xml:space="preserve">勤務先住所
</t>
    </r>
    <r>
      <rPr>
        <sz val="10"/>
        <color theme="1"/>
        <rFont val="Meiryo UI"/>
        <family val="3"/>
        <charset val="128"/>
      </rPr>
      <t>（書類送付先）</t>
    </r>
    <rPh sb="0" eb="3">
      <t>キンムサキ</t>
    </rPh>
    <rPh sb="3" eb="5">
      <t>ジュウショ</t>
    </rPh>
    <rPh sb="7" eb="12">
      <t>ショルイソウフサキ</t>
    </rPh>
    <phoneticPr fontId="1"/>
  </si>
  <si>
    <t>● 品目は、見積書の記載内訳をもとに、できるだけ分けたうえで、品名・規格・メーカー名・
    数量など詳しく記載してください。</t>
    <rPh sb="2" eb="4">
      <t>ヒンモク</t>
    </rPh>
    <rPh sb="6" eb="9">
      <t>ミツモリショ</t>
    </rPh>
    <rPh sb="10" eb="12">
      <t>キサイ</t>
    </rPh>
    <rPh sb="12" eb="14">
      <t>ウチワケ</t>
    </rPh>
    <rPh sb="31" eb="33">
      <t>ヒンメイ</t>
    </rPh>
    <rPh sb="34" eb="36">
      <t>キカク</t>
    </rPh>
    <rPh sb="41" eb="42">
      <t>メイ</t>
    </rPh>
    <rPh sb="48" eb="50">
      <t>スウリョウ</t>
    </rPh>
    <rPh sb="52" eb="53">
      <t>クワ</t>
    </rPh>
    <phoneticPr fontId="1"/>
  </si>
  <si>
    <r>
      <t xml:space="preserve">● </t>
    </r>
    <r>
      <rPr>
        <b/>
        <u/>
        <sz val="13"/>
        <color rgb="FFC00000"/>
        <rFont val="Meiryo UI"/>
        <family val="3"/>
        <charset val="128"/>
      </rPr>
      <t>「何を」・「誰から」・「どれだけ」購入するかが分からないものは、補助対象外となります!</t>
    </r>
    <phoneticPr fontId="1"/>
  </si>
  <si>
    <t>● 支払方法（予定）は、「銀行振込」もしくは「口座引落」を推奨しています。</t>
    <rPh sb="2" eb="4">
      <t>シハラ</t>
    </rPh>
    <rPh sb="4" eb="6">
      <t>ホウホウ</t>
    </rPh>
    <rPh sb="7" eb="9">
      <t>ヨテイ</t>
    </rPh>
    <rPh sb="13" eb="17">
      <t>ギンコウフリコミ</t>
    </rPh>
    <rPh sb="23" eb="27">
      <t>コウザヒキオトシ</t>
    </rPh>
    <rPh sb="29" eb="31">
      <t>スイショウ</t>
    </rPh>
    <phoneticPr fontId="1"/>
  </si>
  <si>
    <t xml:space="preserve">
</t>
    <phoneticPr fontId="1"/>
  </si>
  <si>
    <t>● 記入欄に収まるように簡潔に記載してください。（枠外の部分は審査対象外となります）</t>
    <phoneticPr fontId="1"/>
  </si>
  <si>
    <t>● 期間の定めは、一度購入行為をすればそれで完結するもの（＝買い切りのもの）は
　　期間の定め「なし」と記載してください。毎月、毎年利用料がかかるものや期間限定の
　　ライセンスなど、利用期間が限定されるものは、期間の定め「あり」と記載してください。</t>
    <rPh sb="2" eb="4">
      <t>キカン</t>
    </rPh>
    <rPh sb="5" eb="6">
      <t>サダ</t>
    </rPh>
    <rPh sb="9" eb="11">
      <t>イチド</t>
    </rPh>
    <rPh sb="11" eb="13">
      <t>コウニュウ</t>
    </rPh>
    <rPh sb="13" eb="15">
      <t>コウイ</t>
    </rPh>
    <rPh sb="22" eb="24">
      <t>カンケツ</t>
    </rPh>
    <rPh sb="30" eb="31">
      <t>カ</t>
    </rPh>
    <rPh sb="32" eb="33">
      <t>キ</t>
    </rPh>
    <rPh sb="42" eb="44">
      <t>キカン</t>
    </rPh>
    <rPh sb="45" eb="46">
      <t>サダ</t>
    </rPh>
    <rPh sb="52" eb="54">
      <t>キサイ</t>
    </rPh>
    <rPh sb="92" eb="96">
      <t>リヨウキカン</t>
    </rPh>
    <rPh sb="97" eb="99">
      <t>ゲンテイ</t>
    </rPh>
    <phoneticPr fontId="1"/>
  </si>
  <si>
    <t>円</t>
    <phoneticPr fontId="1"/>
  </si>
  <si>
    <r>
      <t xml:space="preserve">品目（品名・規格・メーカー名・数量など）
</t>
    </r>
    <r>
      <rPr>
        <sz val="11"/>
        <rFont val="Meiryo UI"/>
        <family val="3"/>
        <charset val="128"/>
      </rPr>
      <t>（</t>
    </r>
    <r>
      <rPr>
        <u/>
        <sz val="11"/>
        <rFont val="Meiryo UI"/>
        <family val="3"/>
        <charset val="128"/>
      </rPr>
      <t>見積書の記載内訳をもとに、できるだけ分けたうえで、詳しく記載してください。）</t>
    </r>
    <rPh sb="0" eb="2">
      <t>ヒンモク</t>
    </rPh>
    <rPh sb="3" eb="5">
      <t>ヒンメイ</t>
    </rPh>
    <rPh sb="6" eb="8">
      <t>キカク</t>
    </rPh>
    <rPh sb="13" eb="14">
      <t>メイ</t>
    </rPh>
    <rPh sb="15" eb="17">
      <t>スウリョウ</t>
    </rPh>
    <rPh sb="22" eb="25">
      <t>ミツモリショ</t>
    </rPh>
    <rPh sb="26" eb="28">
      <t>キサイ</t>
    </rPh>
    <rPh sb="28" eb="30">
      <t>ウチワケ</t>
    </rPh>
    <rPh sb="40" eb="41">
      <t>ワ</t>
    </rPh>
    <rPh sb="47" eb="48">
      <t>クワ</t>
    </rPh>
    <rPh sb="50" eb="52">
      <t>キサイ</t>
    </rPh>
    <phoneticPr fontId="1"/>
  </si>
  <si>
    <t xml:space="preserve"> ・賃上げ後（任意の連続する2か月）の一人当たり平均給与支給額</t>
    <rPh sb="2" eb="4">
      <t>チンア</t>
    </rPh>
    <rPh sb="5" eb="6">
      <t>ゴ</t>
    </rPh>
    <rPh sb="7" eb="9">
      <t>ニンイ</t>
    </rPh>
    <rPh sb="10" eb="12">
      <t>レンゾク</t>
    </rPh>
    <rPh sb="16" eb="17">
      <t>ゲツ</t>
    </rPh>
    <rPh sb="19" eb="21">
      <t>ヒトリ</t>
    </rPh>
    <rPh sb="21" eb="22">
      <t>ア</t>
    </rPh>
    <rPh sb="24" eb="26">
      <t>ヘイキン</t>
    </rPh>
    <rPh sb="26" eb="28">
      <t>キュウヨ</t>
    </rPh>
    <rPh sb="28" eb="30">
      <t>シキュウ</t>
    </rPh>
    <rPh sb="30" eb="31">
      <t>ガク</t>
    </rPh>
    <phoneticPr fontId="1"/>
  </si>
  <si>
    <t xml:space="preserve"> ・賃上げ前（前年同期間）の一人当たり平均給与支給額</t>
    <rPh sb="2" eb="4">
      <t>チンア</t>
    </rPh>
    <rPh sb="5" eb="6">
      <t>マエ</t>
    </rPh>
    <rPh sb="7" eb="12">
      <t>ゼンネンドウキカン</t>
    </rPh>
    <rPh sb="14" eb="16">
      <t>ヒトリ</t>
    </rPh>
    <rPh sb="16" eb="17">
      <t>ア</t>
    </rPh>
    <rPh sb="19" eb="21">
      <t>ヘイキン</t>
    </rPh>
    <rPh sb="21" eb="23">
      <t>キュウヨ</t>
    </rPh>
    <rPh sb="23" eb="25">
      <t>シキュウ</t>
    </rPh>
    <rPh sb="25" eb="26">
      <t>ガク</t>
    </rPh>
    <phoneticPr fontId="1"/>
  </si>
  <si>
    <t>※ 現時点での賃上げ予定時期及び賃上げ後の一人当たり平均給与支給額（予定）を記載してください。</t>
    <rPh sb="2" eb="5">
      <t>ゲンジテン</t>
    </rPh>
    <rPh sb="7" eb="9">
      <t>チンア</t>
    </rPh>
    <rPh sb="10" eb="14">
      <t>ヨテイジキ</t>
    </rPh>
    <rPh sb="14" eb="15">
      <t>オヨ</t>
    </rPh>
    <rPh sb="16" eb="18">
      <t>チンア</t>
    </rPh>
    <rPh sb="19" eb="20">
      <t>ゴ</t>
    </rPh>
    <rPh sb="21" eb="24">
      <t>ヒトリア</t>
    </rPh>
    <rPh sb="26" eb="33">
      <t>ヘイキンキュウヨシキュウガク</t>
    </rPh>
    <rPh sb="34" eb="36">
      <t>ヨテイ</t>
    </rPh>
    <rPh sb="38" eb="40">
      <t>キサイ</t>
    </rPh>
    <phoneticPr fontId="1"/>
  </si>
  <si>
    <t>補助事業終了後の実績報告時に、第1項の賃上げ要件を満たさないことが判明した場合は、補助率が2/3から
1/2に変更となることに同意します。</t>
    <rPh sb="4" eb="7">
      <t>シュウリョウゴ</t>
    </rPh>
    <rPh sb="8" eb="13">
      <t>ジッセキホウコクジ</t>
    </rPh>
    <rPh sb="15" eb="16">
      <t>ダイ</t>
    </rPh>
    <rPh sb="17" eb="18">
      <t>コウ</t>
    </rPh>
    <rPh sb="19" eb="21">
      <t>チンア</t>
    </rPh>
    <rPh sb="22" eb="24">
      <t>ヨウケン</t>
    </rPh>
    <rPh sb="25" eb="26">
      <t>ミ</t>
    </rPh>
    <rPh sb="33" eb="35">
      <t>ハンメイ</t>
    </rPh>
    <rPh sb="37" eb="39">
      <t>バアイ</t>
    </rPh>
    <rPh sb="41" eb="44">
      <t>ホジョリツ</t>
    </rPh>
    <rPh sb="55" eb="57">
      <t>ヘンコウ</t>
    </rPh>
    <rPh sb="63" eb="65">
      <t>ドウイ</t>
    </rPh>
    <phoneticPr fontId="1"/>
  </si>
  <si>
    <t>※ 既に賃上げを行っている場合は、その実績を記載してください。</t>
    <rPh sb="2" eb="3">
      <t>スデ</t>
    </rPh>
    <rPh sb="4" eb="6">
      <t>チンア</t>
    </rPh>
    <rPh sb="8" eb="9">
      <t>オコナ</t>
    </rPh>
    <rPh sb="13" eb="15">
      <t>バアイ</t>
    </rPh>
    <rPh sb="19" eb="21">
      <t>ジッセキ</t>
    </rPh>
    <phoneticPr fontId="1"/>
  </si>
  <si>
    <t>※ 上記賃上げ予定（実績）時期の前年同月の一人当たり平均給与支給額（実績）を記載してください。</t>
    <rPh sb="2" eb="4">
      <t>ジョウキ</t>
    </rPh>
    <rPh sb="4" eb="6">
      <t>チンア</t>
    </rPh>
    <rPh sb="7" eb="9">
      <t>ヨテイ</t>
    </rPh>
    <rPh sb="10" eb="12">
      <t>ジッセキ</t>
    </rPh>
    <rPh sb="13" eb="15">
      <t>ジキ</t>
    </rPh>
    <rPh sb="16" eb="18">
      <t>ゼンネン</t>
    </rPh>
    <rPh sb="18" eb="20">
      <t>ドウゲツ</t>
    </rPh>
    <rPh sb="34" eb="36">
      <t>ジッセキ</t>
    </rPh>
    <rPh sb="38" eb="40">
      <t>キサイ</t>
    </rPh>
    <phoneticPr fontId="1"/>
  </si>
  <si>
    <t>● 一人当たり平均給与支給額は、「給与支給総額／全従業員数」で算定します。</t>
    <phoneticPr fontId="1"/>
  </si>
  <si>
    <t>賃上げ要件</t>
    <rPh sb="0" eb="2">
      <t>チンア</t>
    </rPh>
    <rPh sb="3" eb="5">
      <t>ヨウケン</t>
    </rPh>
    <phoneticPr fontId="1"/>
  </si>
  <si>
    <t>● 電子申請システム（jGrants）で提出した場合は、押印した原本の提出は不要となります。
    なお、メール送付の場合は、押印した原本を別途提出して下さい。</t>
    <phoneticPr fontId="1"/>
  </si>
  <si>
    <t>● 事業課題などが複数ある場合は、①、②などと分けて表記してください。</t>
    <phoneticPr fontId="1"/>
  </si>
  <si>
    <t>　　できるだけ対応させてください。［下記、記載方法例］</t>
    <rPh sb="18" eb="20">
      <t>カキ</t>
    </rPh>
    <rPh sb="21" eb="26">
      <t>キサイホウホウレイ</t>
    </rPh>
    <phoneticPr fontId="1"/>
  </si>
  <si>
    <r>
      <t xml:space="preserve">● </t>
    </r>
    <r>
      <rPr>
        <b/>
        <u/>
        <sz val="13"/>
        <color rgb="FFC00000"/>
        <rFont val="Meiryo UI"/>
        <family val="3"/>
        <charset val="128"/>
      </rPr>
      <t>原則、見積書に記載がない経費（品目）については、補助対象外となります！</t>
    </r>
    <rPh sb="2" eb="4">
      <t>ゲンソク</t>
    </rPh>
    <rPh sb="9" eb="11">
      <t>キサイ</t>
    </rPh>
    <rPh sb="14" eb="16">
      <t>ケイヒ</t>
    </rPh>
    <rPh sb="17" eb="19">
      <t>ヒンモク</t>
    </rPh>
    <phoneticPr fontId="1"/>
  </si>
  <si>
    <t>● 支出予定先は、見積書をもとに購入予定先を記載してください。</t>
    <rPh sb="2" eb="7">
      <t>シシュツヨテイサキ</t>
    </rPh>
    <rPh sb="9" eb="12">
      <t>ミツモリショ</t>
    </rPh>
    <rPh sb="16" eb="21">
      <t>コウニュウヨテイサキ</t>
    </rPh>
    <rPh sb="22" eb="24">
      <t>キサイ</t>
    </rPh>
    <phoneticPr fontId="1"/>
  </si>
  <si>
    <r>
      <rPr>
        <b/>
        <sz val="13"/>
        <color rgb="FFC00000"/>
        <rFont val="Meiryo UI"/>
        <family val="3"/>
        <charset val="128"/>
      </rPr>
      <t xml:space="preserve">● </t>
    </r>
    <r>
      <rPr>
        <b/>
        <u/>
        <sz val="13"/>
        <color rgb="FFC00000"/>
        <rFont val="Meiryo UI"/>
        <family val="3"/>
        <charset val="128"/>
      </rPr>
      <t>購入単価は、必ず税抜の価格を「千円単位」ではなく「円単位」で記載してください。</t>
    </r>
    <rPh sb="2" eb="6">
      <t>コウニュウタンカ</t>
    </rPh>
    <rPh sb="17" eb="21">
      <t>センエンタンイ</t>
    </rPh>
    <rPh sb="27" eb="28">
      <t>エン</t>
    </rPh>
    <rPh sb="28" eb="30">
      <t>タンイ</t>
    </rPh>
    <phoneticPr fontId="1"/>
  </si>
  <si>
    <t>● 技術指導費については、機械装置やシステム等の借用に伴う助言の場合を除き、
　　原則、機械装置やシステム等の購入想定ベンダーやメーカー以外の第3者の立場にある
　　専門家による助言であることが必要です。</t>
    <rPh sb="2" eb="7">
      <t>ギジュツシドウヒ</t>
    </rPh>
    <rPh sb="13" eb="15">
      <t>キカイ</t>
    </rPh>
    <rPh sb="15" eb="17">
      <t>ソウチ</t>
    </rPh>
    <rPh sb="22" eb="23">
      <t>トウ</t>
    </rPh>
    <rPh sb="24" eb="26">
      <t>シャクヨウ</t>
    </rPh>
    <rPh sb="27" eb="28">
      <t>トモナ</t>
    </rPh>
    <rPh sb="29" eb="31">
      <t>ジョゲン</t>
    </rPh>
    <rPh sb="32" eb="34">
      <t>バアイ</t>
    </rPh>
    <rPh sb="35" eb="36">
      <t>ノゾ</t>
    </rPh>
    <rPh sb="41" eb="43">
      <t>ゲンソク</t>
    </rPh>
    <rPh sb="44" eb="46">
      <t>キカイ</t>
    </rPh>
    <rPh sb="46" eb="48">
      <t>ソウチ</t>
    </rPh>
    <rPh sb="53" eb="54">
      <t>トウ</t>
    </rPh>
    <rPh sb="55" eb="57">
      <t>コウニュウ</t>
    </rPh>
    <rPh sb="57" eb="59">
      <t>ソウテイ</t>
    </rPh>
    <rPh sb="68" eb="70">
      <t>イガイ</t>
    </rPh>
    <rPh sb="71" eb="72">
      <t>ダイ</t>
    </rPh>
    <rPh sb="73" eb="74">
      <t>シャ</t>
    </rPh>
    <rPh sb="75" eb="77">
      <t>タチバ</t>
    </rPh>
    <rPh sb="83" eb="86">
      <t>センモンカ</t>
    </rPh>
    <rPh sb="89" eb="91">
      <t>ジョゲン</t>
    </rPh>
    <rPh sb="97" eb="99">
      <t>ヒツヨウ</t>
    </rPh>
    <phoneticPr fontId="1"/>
  </si>
  <si>
    <t>　  ただし、中小企業者等に区分された場合でも、大企業やみなし大企業の場合（中堅企業を除く）は、補助対象外となります。</t>
    <rPh sb="7" eb="12">
      <t>チュウショウキギョウシャ</t>
    </rPh>
    <rPh sb="12" eb="13">
      <t>トウ</t>
    </rPh>
    <rPh sb="14" eb="16">
      <t>クブン</t>
    </rPh>
    <rPh sb="19" eb="21">
      <t>バアイ</t>
    </rPh>
    <rPh sb="24" eb="27">
      <t>ダイキギョウ</t>
    </rPh>
    <rPh sb="31" eb="34">
      <t>ダイキギョウ</t>
    </rPh>
    <rPh sb="35" eb="37">
      <t>バアイ</t>
    </rPh>
    <rPh sb="38" eb="42">
      <t>チュウケンキギョウ</t>
    </rPh>
    <rPh sb="43" eb="44">
      <t>ノゾ</t>
    </rPh>
    <rPh sb="48" eb="53">
      <t>ホジョタイショウガイ</t>
    </rPh>
    <phoneticPr fontId="1"/>
  </si>
  <si>
    <t>● 導入検討設備の種類を簡潔に記載してください。（例えば、基幹システム、生産管理システムなど）</t>
    <rPh sb="2" eb="4">
      <t>ドウニュウ</t>
    </rPh>
    <rPh sb="4" eb="6">
      <t>ケントウ</t>
    </rPh>
    <rPh sb="6" eb="8">
      <t>セツビ</t>
    </rPh>
    <rPh sb="9" eb="11">
      <t>シュルイ</t>
    </rPh>
    <rPh sb="12" eb="14">
      <t>カンケツ</t>
    </rPh>
    <rPh sb="15" eb="17">
      <t>キサイ</t>
    </rPh>
    <rPh sb="25" eb="26">
      <t>タト</t>
    </rPh>
    <rPh sb="29" eb="31">
      <t>キカン</t>
    </rPh>
    <rPh sb="36" eb="38">
      <t>セイサン</t>
    </rPh>
    <rPh sb="38" eb="40">
      <t>カンリ</t>
    </rPh>
    <phoneticPr fontId="1"/>
  </si>
  <si>
    <t xml:space="preserve"> 4 その他</t>
    <rPh sb="5" eb="6">
      <t>タ</t>
    </rPh>
    <phoneticPr fontId="1"/>
  </si>
  <si>
    <t>● 賃上げ要件欄をチェックした場合でも、「賃金引上げ計画の誓約書」の提出がなければ適用されません。</t>
    <rPh sb="2" eb="4">
      <t>チンア</t>
    </rPh>
    <rPh sb="5" eb="7">
      <t>ヨウケン</t>
    </rPh>
    <rPh sb="7" eb="8">
      <t>ラン</t>
    </rPh>
    <rPh sb="15" eb="17">
      <t>バアイ</t>
    </rPh>
    <rPh sb="21" eb="23">
      <t>チンギン</t>
    </rPh>
    <rPh sb="23" eb="25">
      <t>ヒキア</t>
    </rPh>
    <rPh sb="26" eb="28">
      <t>ケイカク</t>
    </rPh>
    <rPh sb="29" eb="32">
      <t>セイヤクショ</t>
    </rPh>
    <rPh sb="34" eb="36">
      <t>テイシュツ</t>
    </rPh>
    <rPh sb="41" eb="43">
      <t>テキヨウ</t>
    </rPh>
    <phoneticPr fontId="1"/>
  </si>
  <si>
    <t>● 加点要件欄をチェックした場合でも、必要書類の提出がなければ適用されません。</t>
    <rPh sb="2" eb="6">
      <t>カテンヨウケン</t>
    </rPh>
    <rPh sb="6" eb="7">
      <t>ラン</t>
    </rPh>
    <rPh sb="14" eb="16">
      <t>バアイ</t>
    </rPh>
    <rPh sb="17" eb="18">
      <t>デ</t>
    </rPh>
    <rPh sb="19" eb="21">
      <t>ヒツヨウ</t>
    </rPh>
    <rPh sb="21" eb="23">
      <t>テイシュツ</t>
    </rPh>
    <rPh sb="28" eb="30">
      <t>テキヨウ</t>
    </rPh>
    <phoneticPr fontId="1"/>
  </si>
  <si>
    <t>チェック欄</t>
    <rPh sb="4" eb="5">
      <t>ラン</t>
    </rPh>
    <phoneticPr fontId="1"/>
  </si>
  <si>
    <t>提出書類</t>
    <rPh sb="0" eb="4">
      <t>テイシュツショルイ</t>
    </rPh>
    <phoneticPr fontId="1"/>
  </si>
  <si>
    <t>提出形式</t>
    <rPh sb="0" eb="4">
      <t>テイシュツケイシキ</t>
    </rPh>
    <phoneticPr fontId="1"/>
  </si>
  <si>
    <t>必須</t>
    <rPh sb="0" eb="2">
      <t>ヒッス</t>
    </rPh>
    <phoneticPr fontId="1"/>
  </si>
  <si>
    <t>エクセルファイル 【必須】
（本ファイルの別シート）</t>
    <rPh sb="10" eb="12">
      <t>ヒッス</t>
    </rPh>
    <rPh sb="15" eb="16">
      <t>ホン</t>
    </rPh>
    <rPh sb="21" eb="22">
      <t>ベツ</t>
    </rPh>
    <phoneticPr fontId="1"/>
  </si>
  <si>
    <t>PDFファイル
（ワード・エクセルファイル可）</t>
    <phoneticPr fontId="1"/>
  </si>
  <si>
    <t>賃上げ
要件</t>
    <rPh sb="0" eb="2">
      <t>チンア</t>
    </rPh>
    <rPh sb="4" eb="6">
      <t>ヨウケン</t>
    </rPh>
    <phoneticPr fontId="1"/>
  </si>
  <si>
    <t>エクセルファイル 【必須】
（本ファイルの別シート）</t>
    <rPh sb="10" eb="12">
      <t>ヒッス</t>
    </rPh>
    <phoneticPr fontId="1"/>
  </si>
  <si>
    <t>加点
要件</t>
    <rPh sb="0" eb="2">
      <t>カテン</t>
    </rPh>
    <rPh sb="3" eb="5">
      <t>ヨウケン</t>
    </rPh>
    <phoneticPr fontId="1"/>
  </si>
  <si>
    <t>CSVファイル</t>
    <phoneticPr fontId="1"/>
  </si>
  <si>
    <r>
      <t>　　　　　　　　　　　　　　　　　　　　　　　　＜ 提出物チェックリスト ＞　　　　　　　　　　　　　　　　　　　</t>
    </r>
    <r>
      <rPr>
        <sz val="10"/>
        <color theme="1"/>
        <rFont val="Meiryo UI"/>
        <family val="3"/>
        <charset val="128"/>
      </rPr>
      <t>　「FS調査枠」</t>
    </r>
    <rPh sb="26" eb="29">
      <t>テイシュツブツ</t>
    </rPh>
    <phoneticPr fontId="1"/>
  </si>
  <si>
    <t>4．独立行政法人情報処理推進機構（IPA）が実施する「SECURITY ACTION」
　   の「★一つ星」または「★二つ星」を宣言したことが分かる資料</t>
    <phoneticPr fontId="1"/>
  </si>
  <si>
    <r>
      <t xml:space="preserve">● </t>
    </r>
    <r>
      <rPr>
        <b/>
        <u/>
        <sz val="13"/>
        <color rgb="FFC00000"/>
        <rFont val="Meiryo UI"/>
        <family val="3"/>
        <charset val="128"/>
      </rPr>
      <t xml:space="preserve">補助金申請額は、「申請上限額以内」、かつ、「300千円以上1,000千円以下」
</t>
    </r>
    <r>
      <rPr>
        <b/>
        <sz val="13"/>
        <color rgb="FFC00000"/>
        <rFont val="Meiryo UI"/>
        <family val="3"/>
        <charset val="128"/>
      </rPr>
      <t>　　</t>
    </r>
    <r>
      <rPr>
        <b/>
        <u/>
        <sz val="13"/>
        <color rgb="FFC00000"/>
        <rFont val="Meiryo UI"/>
        <family val="3"/>
        <charset val="128"/>
      </rPr>
      <t>の必要があります。自動計算ではありませんので、必ず手入力してください。</t>
    </r>
    <rPh sb="2" eb="8">
      <t>ホジョキンシンセイガク</t>
    </rPh>
    <rPh sb="11" eb="16">
      <t>シンセイジョウゲンガク</t>
    </rPh>
    <rPh sb="16" eb="18">
      <t>イナイ</t>
    </rPh>
    <rPh sb="27" eb="29">
      <t>センエン</t>
    </rPh>
    <rPh sb="29" eb="31">
      <t>イジョウ</t>
    </rPh>
    <rPh sb="36" eb="38">
      <t>センエン</t>
    </rPh>
    <rPh sb="38" eb="40">
      <t>イカ</t>
    </rPh>
    <rPh sb="45" eb="47">
      <t>ヒツヨウ</t>
    </rPh>
    <rPh sb="53" eb="57">
      <t>ジドウケイサン</t>
    </rPh>
    <rPh sb="67" eb="68">
      <t>カナラ</t>
    </rPh>
    <rPh sb="69" eb="72">
      <t>テニュウリョク</t>
    </rPh>
    <phoneticPr fontId="1"/>
  </si>
  <si>
    <r>
      <rPr>
        <b/>
        <sz val="12"/>
        <color theme="1"/>
        <rFont val="Meiryo UI"/>
        <family val="3"/>
        <charset val="128"/>
      </rPr>
      <t>2．見積書（税抜単価50万円以上の場合は2者の見積書、もしくは業者選定理由書が必須）</t>
    </r>
    <r>
      <rPr>
        <sz val="12"/>
        <color theme="1"/>
        <rFont val="Meiryo UI"/>
        <family val="3"/>
        <charset val="128"/>
      </rPr>
      <t xml:space="preserve">
　　 　 </t>
    </r>
    <r>
      <rPr>
        <sz val="12"/>
        <color rgb="FFFF0000"/>
        <rFont val="Meiryo UI"/>
        <family val="3"/>
        <charset val="128"/>
      </rPr>
      <t>※ FS調査枠については必須です。</t>
    </r>
    <rPh sb="52" eb="55">
      <t>チョウサワク</t>
    </rPh>
    <rPh sb="60" eb="62">
      <t>ヒッス</t>
    </rPh>
    <phoneticPr fontId="1"/>
  </si>
  <si>
    <r>
      <rPr>
        <b/>
        <sz val="12"/>
        <color theme="1"/>
        <rFont val="Meiryo UI"/>
        <family val="3"/>
        <charset val="128"/>
      </rPr>
      <t>3．申請企業の決算書（直近2ヵ年分）</t>
    </r>
    <r>
      <rPr>
        <sz val="12"/>
        <color theme="1"/>
        <rFont val="Meiryo UI"/>
        <family val="3"/>
        <charset val="128"/>
      </rPr>
      <t xml:space="preserve">
　　  　</t>
    </r>
    <r>
      <rPr>
        <sz val="12"/>
        <color rgb="FFFF0000"/>
        <rFont val="Meiryo UI"/>
        <family val="3"/>
        <charset val="128"/>
      </rPr>
      <t>※ 「千円」単位ではなく、「円」単位で記載されたものが必須です。</t>
    </r>
    <rPh sb="2" eb="6">
      <t>シンセイキギョウ</t>
    </rPh>
    <rPh sb="7" eb="10">
      <t>ケッサンショ</t>
    </rPh>
    <rPh sb="11" eb="13">
      <t>チョッキン</t>
    </rPh>
    <rPh sb="15" eb="16">
      <t>ネン</t>
    </rPh>
    <rPh sb="16" eb="17">
      <t>ブン</t>
    </rPh>
    <rPh sb="27" eb="29">
      <t>センエン</t>
    </rPh>
    <rPh sb="30" eb="32">
      <t>タンイ</t>
    </rPh>
    <rPh sb="38" eb="39">
      <t>エン</t>
    </rPh>
    <rPh sb="40" eb="42">
      <t>タンイ</t>
    </rPh>
    <rPh sb="43" eb="45">
      <t>キサイ</t>
    </rPh>
    <rPh sb="51" eb="53">
      <t>ヒッス</t>
    </rPh>
    <phoneticPr fontId="1"/>
  </si>
  <si>
    <r>
      <rPr>
        <b/>
        <sz val="12"/>
        <color theme="1"/>
        <rFont val="Meiryo UI"/>
        <family val="3"/>
        <charset val="128"/>
      </rPr>
      <t>6．賃金引上げ計画の誓約書</t>
    </r>
    <r>
      <rPr>
        <sz val="12"/>
        <color theme="1"/>
        <rFont val="Meiryo UI"/>
        <family val="3"/>
        <charset val="128"/>
      </rPr>
      <t xml:space="preserve">
　　　　</t>
    </r>
    <r>
      <rPr>
        <sz val="12"/>
        <color rgb="FFFF0000"/>
        <rFont val="Meiryo UI"/>
        <family val="3"/>
        <charset val="128"/>
      </rPr>
      <t>※ 賃上げ要件の適用を希望する場合のみ提出してください。</t>
    </r>
    <rPh sb="20" eb="22">
      <t>チンア</t>
    </rPh>
    <rPh sb="23" eb="25">
      <t>ヨウケン</t>
    </rPh>
    <rPh sb="26" eb="28">
      <t>テキヨウ</t>
    </rPh>
    <rPh sb="29" eb="31">
      <t>キボウ</t>
    </rPh>
    <rPh sb="33" eb="35">
      <t>バアイ</t>
    </rPh>
    <rPh sb="37" eb="39">
      <t>テイシュツ</t>
    </rPh>
    <phoneticPr fontId="1"/>
  </si>
  <si>
    <r>
      <rPr>
        <b/>
        <sz val="12"/>
        <color theme="1"/>
        <rFont val="Meiryo UI"/>
        <family val="3"/>
        <charset val="128"/>
      </rPr>
      <t>7．「パートナーシップ構築宣言」の内容が記載された文書</t>
    </r>
    <r>
      <rPr>
        <sz val="12"/>
        <color theme="1"/>
        <rFont val="Meiryo UI"/>
        <family val="3"/>
        <charset val="128"/>
      </rPr>
      <t xml:space="preserve">
　　　　</t>
    </r>
    <r>
      <rPr>
        <sz val="12"/>
        <color rgb="FFFF0000"/>
        <rFont val="Meiryo UI"/>
        <family val="3"/>
        <charset val="128"/>
      </rPr>
      <t>※ 加点要件の適用を希望する場合のみ提出してください。</t>
    </r>
    <rPh sb="34" eb="36">
      <t>カテン</t>
    </rPh>
    <rPh sb="39" eb="41">
      <t>テキヨウ</t>
    </rPh>
    <phoneticPr fontId="1"/>
  </si>
  <si>
    <r>
      <rPr>
        <b/>
        <sz val="12"/>
        <color theme="1"/>
        <rFont val="Meiryo UI"/>
        <family val="3"/>
        <charset val="128"/>
      </rPr>
      <t>8．DX推進ポータル（DX推進指標）から出力される提出データ（自社が提出した自己診断結果）</t>
    </r>
    <r>
      <rPr>
        <sz val="12"/>
        <color theme="1"/>
        <rFont val="Meiryo UI"/>
        <family val="3"/>
        <charset val="128"/>
      </rPr>
      <t xml:space="preserve">
　　</t>
    </r>
    <r>
      <rPr>
        <sz val="12"/>
        <color rgb="FFFF0000"/>
        <rFont val="Meiryo UI"/>
        <family val="3"/>
        <charset val="128"/>
      </rPr>
      <t>　　※ 加点要件の適用を希望する場合のみ提出してください。</t>
    </r>
    <phoneticPr fontId="1"/>
  </si>
  <si>
    <t>受付番号</t>
    <rPh sb="0" eb="4">
      <t>ウケツケバンゴウ</t>
    </rPh>
    <phoneticPr fontId="1"/>
  </si>
  <si>
    <t>受付日</t>
    <rPh sb="0" eb="3">
      <t>ウケツケビ</t>
    </rPh>
    <phoneticPr fontId="1"/>
  </si>
  <si>
    <t>カナ（企業名）</t>
    <rPh sb="3" eb="6">
      <t>キギョウメイ</t>
    </rPh>
    <phoneticPr fontId="1"/>
  </si>
  <si>
    <t>種別</t>
    <rPh sb="0" eb="2">
      <t>シュベツ</t>
    </rPh>
    <phoneticPr fontId="1"/>
  </si>
  <si>
    <t>代表者氏名</t>
    <rPh sb="0" eb="3">
      <t>ダイヒョウシャ</t>
    </rPh>
    <rPh sb="3" eb="5">
      <t>シメイ</t>
    </rPh>
    <phoneticPr fontId="1"/>
  </si>
  <si>
    <t>カナ（代表者氏名）</t>
    <phoneticPr fontId="1"/>
  </si>
  <si>
    <t>郵便番号</t>
    <phoneticPr fontId="1"/>
  </si>
  <si>
    <t>設立</t>
    <rPh sb="0" eb="2">
      <t>セツリツ</t>
    </rPh>
    <phoneticPr fontId="1"/>
  </si>
  <si>
    <t>区分</t>
    <rPh sb="0" eb="2">
      <t>クブン</t>
    </rPh>
    <phoneticPr fontId="1"/>
  </si>
  <si>
    <t>業種</t>
    <rPh sb="0" eb="2">
      <t>ギョウシュ</t>
    </rPh>
    <phoneticPr fontId="1"/>
  </si>
  <si>
    <t>直近売上高</t>
    <rPh sb="0" eb="5">
      <t>チョッキンウリアゲダカ</t>
    </rPh>
    <phoneticPr fontId="1"/>
  </si>
  <si>
    <t>決算年</t>
    <rPh sb="0" eb="2">
      <t>ケッサン</t>
    </rPh>
    <rPh sb="2" eb="3">
      <t>ネン</t>
    </rPh>
    <phoneticPr fontId="1"/>
  </si>
  <si>
    <t>決算月</t>
    <rPh sb="0" eb="3">
      <t>ケッサンツキ</t>
    </rPh>
    <phoneticPr fontId="1"/>
  </si>
  <si>
    <t>企業の特徴</t>
    <rPh sb="0" eb="2">
      <t>キギョウ</t>
    </rPh>
    <rPh sb="3" eb="5">
      <t>トクチョウ</t>
    </rPh>
    <phoneticPr fontId="1"/>
  </si>
  <si>
    <t>親会社</t>
    <rPh sb="0" eb="3">
      <t>オヤガイシャ</t>
    </rPh>
    <phoneticPr fontId="1"/>
  </si>
  <si>
    <t>親会社名</t>
    <rPh sb="0" eb="4">
      <t>オヤガイシャメイ</t>
    </rPh>
    <phoneticPr fontId="1"/>
  </si>
  <si>
    <t>その他の場合</t>
    <rPh sb="2" eb="3">
      <t>タ</t>
    </rPh>
    <rPh sb="4" eb="6">
      <t>バアイ</t>
    </rPh>
    <phoneticPr fontId="1"/>
  </si>
  <si>
    <t>事業終了時期</t>
    <rPh sb="0" eb="6">
      <t>ジギョウシュウリョウジキ</t>
    </rPh>
    <phoneticPr fontId="1"/>
  </si>
  <si>
    <t>部署名（作成者）</t>
    <rPh sb="0" eb="3">
      <t>ブショメイ</t>
    </rPh>
    <rPh sb="4" eb="7">
      <t>サクセイシャ</t>
    </rPh>
    <phoneticPr fontId="1"/>
  </si>
  <si>
    <t>役職（作成者）</t>
    <rPh sb="0" eb="2">
      <t>ヤクショク</t>
    </rPh>
    <rPh sb="3" eb="6">
      <t>サクセイシャ</t>
    </rPh>
    <phoneticPr fontId="1"/>
  </si>
  <si>
    <t>氏名（作成者）</t>
    <rPh sb="0" eb="2">
      <t>シメイ</t>
    </rPh>
    <rPh sb="3" eb="6">
      <t>サクセイシャ</t>
    </rPh>
    <phoneticPr fontId="1"/>
  </si>
  <si>
    <t>郵便番号</t>
    <rPh sb="0" eb="4">
      <t>ユウビンバンゴウ</t>
    </rPh>
    <phoneticPr fontId="1"/>
  </si>
  <si>
    <t>勤務先住所</t>
    <rPh sb="0" eb="3">
      <t>キンムサキ</t>
    </rPh>
    <rPh sb="3" eb="5">
      <t>ジュウショ</t>
    </rPh>
    <phoneticPr fontId="1"/>
  </si>
  <si>
    <t>メルマガ</t>
    <phoneticPr fontId="1"/>
  </si>
  <si>
    <t>事業目的（概要）　［別紙1］</t>
    <rPh sb="0" eb="4">
      <t>ジギョウモクテキ</t>
    </rPh>
    <rPh sb="5" eb="7">
      <t>ガイヨウ</t>
    </rPh>
    <rPh sb="10" eb="12">
      <t>ベッシ</t>
    </rPh>
    <phoneticPr fontId="1"/>
  </si>
  <si>
    <t>取組背景（検討経緯）　［別紙1］</t>
    <rPh sb="0" eb="4">
      <t>トリクミハイケイ</t>
    </rPh>
    <rPh sb="5" eb="9">
      <t>ケントウケイイ</t>
    </rPh>
    <rPh sb="12" eb="14">
      <t>ベッシ</t>
    </rPh>
    <phoneticPr fontId="1"/>
  </si>
  <si>
    <t>事業課題　［別紙1］</t>
    <rPh sb="0" eb="4">
      <t>ジギョウカダイ</t>
    </rPh>
    <rPh sb="6" eb="8">
      <t>ベッシ</t>
    </rPh>
    <phoneticPr fontId="1"/>
  </si>
  <si>
    <t>導入検討設備</t>
    <rPh sb="0" eb="4">
      <t>ドウニュウケントウ</t>
    </rPh>
    <rPh sb="4" eb="6">
      <t>セツビ</t>
    </rPh>
    <phoneticPr fontId="1"/>
  </si>
  <si>
    <t>加点要件</t>
    <rPh sb="0" eb="4">
      <t>カテンヨウケン</t>
    </rPh>
    <phoneticPr fontId="1"/>
  </si>
  <si>
    <t>調査内容（解決策）　［別紙1］</t>
    <rPh sb="0" eb="2">
      <t>チョウサ</t>
    </rPh>
    <rPh sb="2" eb="4">
      <t>ナイヨウ</t>
    </rPh>
    <rPh sb="5" eb="8">
      <t>カイケツサク</t>
    </rPh>
    <rPh sb="11" eb="13">
      <t>ベッシ</t>
    </rPh>
    <phoneticPr fontId="1"/>
  </si>
  <si>
    <t>5．中小企業庁の「みらデジポータルサイト」の入力結果「みらデジ経営チェック結果」を出力
　　（画面コピー等）したもの</t>
    <phoneticPr fontId="1"/>
  </si>
  <si>
    <t>（３）実施内容（解決策）</t>
    <rPh sb="3" eb="5">
      <t>ジッシ</t>
    </rPh>
    <rPh sb="5" eb="7">
      <t>ナイヨウ</t>
    </rPh>
    <rPh sb="8" eb="11">
      <t>カイケツサク</t>
    </rPh>
    <phoneticPr fontId="1"/>
  </si>
  <si>
    <t>● 上記事業課題に対する直接的な実施内容を記載してください。</t>
    <rPh sb="2" eb="4">
      <t>ジョウキ</t>
    </rPh>
    <rPh sb="4" eb="6">
      <t>ジギョウ</t>
    </rPh>
    <rPh sb="6" eb="8">
      <t>カダイ</t>
    </rPh>
    <rPh sb="9" eb="10">
      <t>タイ</t>
    </rPh>
    <rPh sb="12" eb="14">
      <t>チョクセツ</t>
    </rPh>
    <rPh sb="14" eb="15">
      <t>テキ</t>
    </rPh>
    <rPh sb="16" eb="18">
      <t>ジッシ</t>
    </rPh>
    <rPh sb="18" eb="20">
      <t>ナイヨウ</t>
    </rPh>
    <rPh sb="21" eb="23">
      <t>キサイ</t>
    </rPh>
    <phoneticPr fontId="1"/>
  </si>
  <si>
    <t>　（最終的なシステム投資の内容を記載するものではありません。）</t>
    <rPh sb="2" eb="5">
      <t>サイシュウテキ</t>
    </rPh>
    <rPh sb="10" eb="12">
      <t>トウシ</t>
    </rPh>
    <rPh sb="13" eb="15">
      <t>ナイヨウ</t>
    </rPh>
    <rPh sb="16" eb="18">
      <t>キサイ</t>
    </rPh>
    <phoneticPr fontId="1"/>
  </si>
  <si>
    <t>「利益の圧迫」
人件費の高騰、原材料費の高騰、納期対応のための残業代など、利益を圧迫する内容が現状の工程の中には多くあります。これからも事業を継続していくためにも、利益率の増加が必須となってきます。</t>
    <rPh sb="1" eb="3">
      <t>リエキ</t>
    </rPh>
    <rPh sb="4" eb="6">
      <t>アッパク</t>
    </rPh>
    <rPh sb="8" eb="11">
      <t>ジンケンヒ</t>
    </rPh>
    <rPh sb="12" eb="14">
      <t>コウトウ</t>
    </rPh>
    <rPh sb="15" eb="18">
      <t>ゲンザイリョウ</t>
    </rPh>
    <rPh sb="18" eb="19">
      <t>ヒ</t>
    </rPh>
    <rPh sb="20" eb="22">
      <t>コウトウ</t>
    </rPh>
    <rPh sb="23" eb="25">
      <t>ノウキ</t>
    </rPh>
    <rPh sb="25" eb="27">
      <t>タイオウ</t>
    </rPh>
    <rPh sb="31" eb="34">
      <t>ザンギョウダイ</t>
    </rPh>
    <rPh sb="37" eb="39">
      <t>リエキ</t>
    </rPh>
    <rPh sb="40" eb="42">
      <t>アッパク</t>
    </rPh>
    <rPh sb="44" eb="46">
      <t>ナイヨウ</t>
    </rPh>
    <rPh sb="47" eb="49">
      <t>ゲンジョウ</t>
    </rPh>
    <rPh sb="50" eb="52">
      <t>コウテイ</t>
    </rPh>
    <rPh sb="53" eb="54">
      <t>ナカ</t>
    </rPh>
    <rPh sb="56" eb="57">
      <t>オオ</t>
    </rPh>
    <rPh sb="68" eb="70">
      <t>ジギョウ</t>
    </rPh>
    <rPh sb="71" eb="73">
      <t>ケイゾク</t>
    </rPh>
    <rPh sb="82" eb="85">
      <t>リエキリツ</t>
    </rPh>
    <rPh sb="86" eb="88">
      <t>ゾウカ</t>
    </rPh>
    <rPh sb="89" eb="91">
      <t>ヒッス</t>
    </rPh>
    <phoneticPr fontId="1"/>
  </si>
  <si>
    <t>　生産工程を一気通貫で管理することができる基幹システムを導入するため、××株式会社の石川五郎氏（ITコーディネーター）に指導を仰ぎます。システムの内容や仕様、工程のうちどういった部分をシステム化するか、どういった機能を盛り込むべきか、どういった業者にシステム構築を依頼すべきかなどの内容を、当社の工場や実際の生産工程を見ていただきながら検討したいと思います。
　現状は、下図のように、指示書の発行から生産計画、人員配置、工程管理、在庫管理までを一気通貫で行うことができるシステムをスクラッチで作成してもらうことを考えています。ただし、追加で含めた方がよい部分や、逆に含めない方がよい部分、細かい使い勝手や機能などを、専門家の意見を取り入れながら検討し、より良いシステムの導入を行いたいと思っています。</t>
    <rPh sb="1" eb="3">
      <t>セイサン</t>
    </rPh>
    <rPh sb="3" eb="5">
      <t>コウテイ</t>
    </rPh>
    <rPh sb="6" eb="10">
      <t>イッキツウカン</t>
    </rPh>
    <rPh sb="11" eb="13">
      <t>カンリ</t>
    </rPh>
    <rPh sb="21" eb="23">
      <t>キカン</t>
    </rPh>
    <rPh sb="28" eb="30">
      <t>ドウニュウ</t>
    </rPh>
    <rPh sb="37" eb="41">
      <t>カブシキガイシャ</t>
    </rPh>
    <rPh sb="42" eb="44">
      <t>イシカワ</t>
    </rPh>
    <rPh sb="44" eb="46">
      <t>ゴロウ</t>
    </rPh>
    <rPh sb="46" eb="47">
      <t>シ</t>
    </rPh>
    <rPh sb="60" eb="62">
      <t>シドウ</t>
    </rPh>
    <rPh sb="63" eb="64">
      <t>アオ</t>
    </rPh>
    <rPh sb="73" eb="75">
      <t>ナイヨウ</t>
    </rPh>
    <rPh sb="76" eb="78">
      <t>シヨウ</t>
    </rPh>
    <rPh sb="79" eb="81">
      <t>コウテイ</t>
    </rPh>
    <rPh sb="89" eb="91">
      <t>ブブン</t>
    </rPh>
    <rPh sb="96" eb="97">
      <t>カ</t>
    </rPh>
    <rPh sb="106" eb="108">
      <t>キノウ</t>
    </rPh>
    <rPh sb="109" eb="110">
      <t>モ</t>
    </rPh>
    <rPh sb="111" eb="112">
      <t>コ</t>
    </rPh>
    <rPh sb="122" eb="124">
      <t>ギョウシャ</t>
    </rPh>
    <rPh sb="129" eb="131">
      <t>コウチク</t>
    </rPh>
    <rPh sb="132" eb="134">
      <t>イライ</t>
    </rPh>
    <rPh sb="141" eb="143">
      <t>ナイヨウ</t>
    </rPh>
    <rPh sb="145" eb="147">
      <t>トウシャ</t>
    </rPh>
    <rPh sb="148" eb="150">
      <t>コウジョウ</t>
    </rPh>
    <rPh sb="151" eb="153">
      <t>ジッサイ</t>
    </rPh>
    <rPh sb="154" eb="156">
      <t>セイサン</t>
    </rPh>
    <rPh sb="156" eb="158">
      <t>コウテイ</t>
    </rPh>
    <rPh sb="159" eb="160">
      <t>ミ</t>
    </rPh>
    <rPh sb="168" eb="170">
      <t>ケントウ</t>
    </rPh>
    <rPh sb="174" eb="175">
      <t>オモ</t>
    </rPh>
    <rPh sb="181" eb="183">
      <t>ゲンジョウ</t>
    </rPh>
    <rPh sb="185" eb="187">
      <t>カズ</t>
    </rPh>
    <rPh sb="192" eb="195">
      <t>シジショ</t>
    </rPh>
    <rPh sb="196" eb="198">
      <t>ハッコウ</t>
    </rPh>
    <rPh sb="200" eb="204">
      <t>セイサンケイカク</t>
    </rPh>
    <rPh sb="205" eb="209">
      <t>ジンインハイチ</t>
    </rPh>
    <rPh sb="210" eb="214">
      <t>コウテイカンリ</t>
    </rPh>
    <rPh sb="215" eb="217">
      <t>ザイコ</t>
    </rPh>
    <rPh sb="217" eb="219">
      <t>カンリ</t>
    </rPh>
    <rPh sb="222" eb="226">
      <t>イッキツウカン</t>
    </rPh>
    <rPh sb="227" eb="228">
      <t>オコナ</t>
    </rPh>
    <rPh sb="246" eb="248">
      <t>サクセイ</t>
    </rPh>
    <rPh sb="256" eb="257">
      <t>カンガ</t>
    </rPh>
    <rPh sb="267" eb="269">
      <t>ツイカ</t>
    </rPh>
    <rPh sb="270" eb="271">
      <t>フク</t>
    </rPh>
    <rPh sb="273" eb="274">
      <t>ホウ</t>
    </rPh>
    <rPh sb="277" eb="279">
      <t>ブブン</t>
    </rPh>
    <rPh sb="281" eb="282">
      <t>ギャク</t>
    </rPh>
    <rPh sb="283" eb="284">
      <t>フク</t>
    </rPh>
    <rPh sb="287" eb="288">
      <t>ホウ</t>
    </rPh>
    <rPh sb="291" eb="293">
      <t>ブブン</t>
    </rPh>
    <rPh sb="294" eb="295">
      <t>コマ</t>
    </rPh>
    <rPh sb="297" eb="298">
      <t>ツカ</t>
    </rPh>
    <rPh sb="299" eb="301">
      <t>ガッテ</t>
    </rPh>
    <rPh sb="302" eb="304">
      <t>キノウ</t>
    </rPh>
    <rPh sb="308" eb="311">
      <t>センモンカ</t>
    </rPh>
    <rPh sb="312" eb="314">
      <t>イケン</t>
    </rPh>
    <rPh sb="315" eb="316">
      <t>ト</t>
    </rPh>
    <rPh sb="317" eb="318">
      <t>イ</t>
    </rPh>
    <rPh sb="322" eb="324">
      <t>ケントウ</t>
    </rPh>
    <rPh sb="328" eb="329">
      <t>ヨ</t>
    </rPh>
    <rPh sb="335" eb="337">
      <t>ドウニュウ</t>
    </rPh>
    <rPh sb="338" eb="339">
      <t>オコナ</t>
    </rPh>
    <rPh sb="343" eb="344">
      <t>オモ</t>
    </rPh>
    <phoneticPr fontId="1"/>
  </si>
  <si>
    <t>××株式会社　石川氏にアドバイス業務を正式依頼、システム検討開始</t>
    <rPh sb="2" eb="6">
      <t>カブシキガイシャ</t>
    </rPh>
    <rPh sb="7" eb="10">
      <t>イシカワシ</t>
    </rPh>
    <rPh sb="16" eb="18">
      <t>ギョウム</t>
    </rPh>
    <rPh sb="19" eb="21">
      <t>セイシキ</t>
    </rPh>
    <rPh sb="21" eb="23">
      <t>イライ</t>
    </rPh>
    <rPh sb="28" eb="30">
      <t>ケントウ</t>
    </rPh>
    <rPh sb="30" eb="32">
      <t>カイシ</t>
    </rPh>
    <phoneticPr fontId="1"/>
  </si>
  <si>
    <t>システム検討終了</t>
    <rPh sb="4" eb="6">
      <t>ケントウ</t>
    </rPh>
    <rPh sb="6" eb="8">
      <t>シュウリョウ</t>
    </rPh>
    <phoneticPr fontId="1"/>
  </si>
  <si>
    <t>××株式会社　石川氏によるアドバイス費用</t>
    <rPh sb="18" eb="20">
      <t>ヒヨウ</t>
    </rPh>
    <phoneticPr fontId="1"/>
  </si>
  <si>
    <t>××株式会社</t>
    <phoneticPr fontId="1"/>
  </si>
  <si>
    <t>日</t>
    <rPh sb="0" eb="1">
      <t>ヒ</t>
    </rPh>
    <phoneticPr fontId="1"/>
  </si>
  <si>
    <t>　［外部の専門家などに助言を受ける場合は、選定理由を記載してください。］</t>
    <rPh sb="2" eb="4">
      <t>ガイブ</t>
    </rPh>
    <rPh sb="5" eb="8">
      <t>センモンカ</t>
    </rPh>
    <rPh sb="14" eb="15">
      <t>ウ</t>
    </rPh>
    <rPh sb="17" eb="19">
      <t>バアイ</t>
    </rPh>
    <rPh sb="21" eb="25">
      <t>センテイリユウ</t>
    </rPh>
    <rPh sb="26" eb="28">
      <t>キサイ</t>
    </rPh>
    <phoneticPr fontId="1"/>
  </si>
  <si>
    <t>（５）外部専門家などの選定理由　【技術指導費がある場合のみ記載】</t>
    <rPh sb="3" eb="5">
      <t>ガイブ</t>
    </rPh>
    <rPh sb="5" eb="8">
      <t>センモンカ</t>
    </rPh>
    <rPh sb="11" eb="13">
      <t>センテイ</t>
    </rPh>
    <rPh sb="13" eb="15">
      <t>リユウ</t>
    </rPh>
    <rPh sb="17" eb="19">
      <t>ギジュツ</t>
    </rPh>
    <rPh sb="19" eb="21">
      <t>シドウ</t>
    </rPh>
    <rPh sb="21" eb="22">
      <t>ヒ</t>
    </rPh>
    <rPh sb="25" eb="27">
      <t>バアイ</t>
    </rPh>
    <rPh sb="29" eb="31">
      <t>キサイ</t>
    </rPh>
    <phoneticPr fontId="1"/>
  </si>
  <si>
    <t>● 複数の外部専門家などを利用する場合は、それらの選定理由を列挙してください。</t>
    <rPh sb="2" eb="4">
      <t>フクスウ</t>
    </rPh>
    <rPh sb="5" eb="7">
      <t>ガイブ</t>
    </rPh>
    <rPh sb="7" eb="10">
      <t>センモンカ</t>
    </rPh>
    <rPh sb="13" eb="15">
      <t>リヨウ</t>
    </rPh>
    <rPh sb="17" eb="19">
      <t>バアイ</t>
    </rPh>
    <rPh sb="25" eb="27">
      <t>センテイ</t>
    </rPh>
    <rPh sb="27" eb="29">
      <t>リユウ</t>
    </rPh>
    <rPh sb="30" eb="32">
      <t>レッキョ</t>
    </rPh>
    <phoneticPr fontId="1"/>
  </si>
  <si>
    <r>
      <t xml:space="preserve">● </t>
    </r>
    <r>
      <rPr>
        <b/>
        <u/>
        <sz val="13"/>
        <color rgb="FFC00000"/>
        <rFont val="Meiryo UI"/>
        <family val="3"/>
        <charset val="128"/>
      </rPr>
      <t>技術指導費に経費を計上した項目については必ず記載してください。</t>
    </r>
    <rPh sb="2" eb="4">
      <t>ギジュツ</t>
    </rPh>
    <rPh sb="4" eb="6">
      <t>シドウ</t>
    </rPh>
    <rPh sb="6" eb="7">
      <t>ヒ</t>
    </rPh>
    <rPh sb="8" eb="10">
      <t>ケイヒ</t>
    </rPh>
    <rPh sb="11" eb="13">
      <t>ケイジョウ</t>
    </rPh>
    <rPh sb="15" eb="17">
      <t>コウモク</t>
    </rPh>
    <rPh sb="22" eb="23">
      <t>カナラ</t>
    </rPh>
    <rPh sb="24" eb="26">
      <t>キサイ</t>
    </rPh>
    <phoneticPr fontId="1"/>
  </si>
  <si>
    <t>● 「給与支給対象の日のすべて」が上記期間内である必要があります。
   例えば、2023年1月給与の対象日が「2022年12月16日～2023年1月15日」の
   場合は、2022年12月16日～12月31日が賃上げ比較対象期間外となるため、
   連続する2ヶ月に含めることができません。</t>
    <phoneticPr fontId="1"/>
  </si>
  <si>
    <t>●給与支給総額には、給料（基本給）、職務手当、家族手当、住宅手当、通勤手当等の月単位
   での変動要素がない固定的な手当等を含み、時間外手当、深夜残業手当、休日手当等の月単位
   での変動要素の大きい変動的な手当、福利厚生費、法定福利費、賞与、退職金、役員報酬等は
   除きます。ただし、「手当の減額、廃止などで相殺することなく、給料（基本給）の引き上げにより
   賃上げを達成している場合」に限り、給料（基本給）のみを、給与支給総額として算定することを
   認めます。</t>
    <phoneticPr fontId="1"/>
  </si>
  <si>
    <t>● 全従業員数は、「雇用保険に加入している者」とし、雇用保険の被保険者とならない役員や
    時短勤務者（１週間当たりの所定労働時間が20時間未満等）は含みません。
    ただし、若手従業員や非正規社員を大量に採用するなど従業員数に大幅な変動が生じた場合は、
    それらを、「全従業員数ならびに給与支給総額」から除くことを認めます。</t>
    <phoneticPr fontId="1"/>
  </si>
  <si>
    <t>● 分けて表記した場合、各項目（事業課題、現状の問題点、実施内容）の①、②などは</t>
    <rPh sb="2" eb="3">
      <t>ワ</t>
    </rPh>
    <rPh sb="5" eb="7">
      <t>ヒョウキ</t>
    </rPh>
    <rPh sb="9" eb="11">
      <t>バアイ</t>
    </rPh>
    <rPh sb="12" eb="13">
      <t>カク</t>
    </rPh>
    <rPh sb="13" eb="15">
      <t>コウモク</t>
    </rPh>
    <rPh sb="16" eb="20">
      <t>ジギョウカダイ</t>
    </rPh>
    <rPh sb="21" eb="23">
      <t>ゲンジョウ</t>
    </rPh>
    <rPh sb="24" eb="27">
      <t>モンダイテン</t>
    </rPh>
    <rPh sb="28" eb="30">
      <t>ジッシ</t>
    </rPh>
    <rPh sb="30" eb="32">
      <t>ナイヨウ</t>
    </rPh>
    <phoneticPr fontId="1"/>
  </si>
  <si>
    <t>　2023年度 DX（デジタル化）設備導入支援事業補助金（FS調査枠）の事業計画を下記のとおり提出します。</t>
    <rPh sb="5" eb="7">
      <t>ネンド</t>
    </rPh>
    <rPh sb="15" eb="16">
      <t>カ</t>
    </rPh>
    <rPh sb="17" eb="25">
      <t>セツビドウニュウシエンジギョウ</t>
    </rPh>
    <rPh sb="25" eb="28">
      <t>ホジョキン</t>
    </rPh>
    <rPh sb="31" eb="33">
      <t>チョウサ</t>
    </rPh>
    <rPh sb="33" eb="34">
      <t>ワク</t>
    </rPh>
    <rPh sb="36" eb="40">
      <t>ジギョウケイカク</t>
    </rPh>
    <rPh sb="41" eb="43">
      <t>カキ</t>
    </rPh>
    <rPh sb="47" eb="49">
      <t>テイシュツ</t>
    </rPh>
    <phoneticPr fontId="1"/>
  </si>
  <si>
    <t>　　　 2023年度DX（デジタル化）設備導入支援事業（FS調査枠）の「賃上げ要件」での申請に際し、
　　下記の2点について誓約します。</t>
    <rPh sb="8" eb="10">
      <t>ネンド</t>
    </rPh>
    <rPh sb="17" eb="18">
      <t>カ</t>
    </rPh>
    <rPh sb="19" eb="21">
      <t>セツビ</t>
    </rPh>
    <rPh sb="21" eb="27">
      <t>ドウニュウシエンジギョウ</t>
    </rPh>
    <rPh sb="30" eb="32">
      <t>チョウサ</t>
    </rPh>
    <rPh sb="32" eb="33">
      <t>ワク</t>
    </rPh>
    <rPh sb="36" eb="38">
      <t>チンア</t>
    </rPh>
    <rPh sb="39" eb="41">
      <t>ヨウケン</t>
    </rPh>
    <rPh sb="44" eb="46">
      <t>シンセイ</t>
    </rPh>
    <rPh sb="47" eb="48">
      <t>サイ</t>
    </rPh>
    <rPh sb="53" eb="55">
      <t>カキ</t>
    </rPh>
    <rPh sb="57" eb="58">
      <t>テン</t>
    </rPh>
    <rPh sb="62" eb="64">
      <t>セイヤク</t>
    </rPh>
    <phoneticPr fontId="1"/>
  </si>
  <si>
    <t>［賃上げ率</t>
    <rPh sb="1" eb="3">
      <t>チンア</t>
    </rPh>
    <rPh sb="4" eb="5">
      <t>リツ</t>
    </rPh>
    <phoneticPr fontId="1"/>
  </si>
  <si>
    <t>予定］</t>
    <rPh sb="0" eb="2">
      <t>ヨテイ</t>
    </rPh>
    <phoneticPr fontId="1"/>
  </si>
  <si>
    <r>
      <t xml:space="preserve">2023年1月1日から補助対象期間終了（最長2024年2月29日）までの間に、任意の連続する2か月間の
</t>
    </r>
    <r>
      <rPr>
        <u/>
        <sz val="11"/>
        <color theme="1"/>
        <rFont val="Meiryo UI"/>
        <family val="3"/>
        <charset val="128"/>
      </rPr>
      <t>それぞれの月の</t>
    </r>
    <r>
      <rPr>
        <sz val="11"/>
        <color theme="1"/>
        <rFont val="Meiryo UI"/>
        <family val="3"/>
        <charset val="128"/>
      </rPr>
      <t>一人当たり平均給与支給額を、前年同期間と比較して4％以上増加させること。</t>
    </r>
    <rPh sb="57" eb="58">
      <t>ツキ</t>
    </rPh>
    <phoneticPr fontId="1"/>
  </si>
  <si>
    <t>（６）調査スケジュール</t>
    <rPh sb="3" eb="5">
      <t>チョウサ</t>
    </rPh>
    <phoneticPr fontId="1"/>
  </si>
  <si>
    <r>
      <t>　　　　　　　　　　　　　　　    　　　事 業 計 画                　 　　　　　　　</t>
    </r>
    <r>
      <rPr>
        <sz val="8"/>
        <color theme="1"/>
        <rFont val="Meiryo UI"/>
        <family val="3"/>
        <charset val="128"/>
      </rPr>
      <t>「FS調査枠」</t>
    </r>
    <rPh sb="22" eb="23">
      <t>コト</t>
    </rPh>
    <rPh sb="24" eb="25">
      <t>ギョウ</t>
    </rPh>
    <rPh sb="26" eb="27">
      <t>ケイ</t>
    </rPh>
    <rPh sb="28" eb="29">
      <t>ガ</t>
    </rPh>
    <rPh sb="57" eb="59">
      <t>チョウサ</t>
    </rPh>
    <rPh sb="59" eb="60">
      <t>ワク</t>
    </rPh>
    <phoneticPr fontId="1"/>
  </si>
  <si>
    <t xml:space="preserve">   （図表やイラスト、写真などを入れて頂くことで、内容が伝わりやすくなります！）</t>
    <rPh sb="4" eb="6">
      <t>ズヒョウ</t>
    </rPh>
    <rPh sb="12" eb="14">
      <t>シャシン</t>
    </rPh>
    <rPh sb="17" eb="18">
      <t>イ</t>
    </rPh>
    <rPh sb="20" eb="21">
      <t>イタダ</t>
    </rPh>
    <rPh sb="26" eb="28">
      <t>ナイヨウ</t>
    </rPh>
    <rPh sb="29" eb="30">
      <t>ツタ</t>
    </rPh>
    <phoneticPr fontId="1"/>
  </si>
  <si>
    <t xml:space="preserve">       事業課題      現状の問題点      実施内容</t>
    <phoneticPr fontId="1"/>
  </si>
  <si>
    <t xml:space="preserve">         ① A               ① A’            ① A”</t>
    <phoneticPr fontId="1"/>
  </si>
  <si>
    <t xml:space="preserve">         ② B               ② B’            ② B”</t>
    <phoneticPr fontId="1"/>
  </si>
  <si>
    <t>● 本事業のテーマ名を簡潔に記載してください。</t>
    <rPh sb="2" eb="5">
      <t>ホンジギョウ</t>
    </rPh>
    <rPh sb="9" eb="10">
      <t>メイ</t>
    </rPh>
    <rPh sb="11" eb="13">
      <t>カンケツ</t>
    </rPh>
    <rPh sb="14" eb="16">
      <t>キサイ</t>
    </rPh>
    <phoneticPr fontId="1"/>
  </si>
  <si>
    <t>補助率　［別紙1］</t>
    <phoneticPr fontId="1"/>
  </si>
  <si>
    <t>（１）事業目的（概要）</t>
    <rPh sb="3" eb="5">
      <t>ジギョウ</t>
    </rPh>
    <rPh sb="5" eb="7">
      <t>モクテキ</t>
    </rPh>
    <rPh sb="8" eb="10">
      <t>ガイヨウ</t>
    </rPh>
    <phoneticPr fontId="1"/>
  </si>
  <si>
    <t xml:space="preserve"> 1. 事業目的・取組背景</t>
    <rPh sb="4" eb="8">
      <t>ジギョウモクテキ</t>
    </rPh>
    <rPh sb="9" eb="13">
      <t>トリクミハイケイ</t>
    </rPh>
    <phoneticPr fontId="1"/>
  </si>
  <si>
    <t>　当社の産業機械部品生産において、社長やベテラン社員の経験と勘に頼らざるを得ないのが現状ですが、ミスも発生しています。人件費や原材料費が高騰する中、こういった点をシステム導入によって効率化することで、利益率アップと脱属人化を狙います。</t>
    <phoneticPr fontId="1"/>
  </si>
  <si>
    <t>定性的な想定効果　［別紙1］</t>
    <rPh sb="0" eb="3">
      <t>テイセイテキ</t>
    </rPh>
    <rPh sb="4" eb="8">
      <t>ソウテイコウカ</t>
    </rPh>
    <phoneticPr fontId="1"/>
  </si>
  <si>
    <t>定量的な想定効果　［別紙1］</t>
    <rPh sb="0" eb="3">
      <t>テイリョウテキ</t>
    </rPh>
    <rPh sb="4" eb="8">
      <t>ソウテイコウカ</t>
    </rPh>
    <phoneticPr fontId="1"/>
  </si>
  <si>
    <t>（４）設備導入後の想定効果</t>
    <rPh sb="3" eb="5">
      <t>セツビ</t>
    </rPh>
    <rPh sb="5" eb="7">
      <t>ドウニュウ</t>
    </rPh>
    <rPh sb="7" eb="8">
      <t>ゴ</t>
    </rPh>
    <rPh sb="9" eb="11">
      <t>ソウテイ</t>
    </rPh>
    <rPh sb="11" eb="13">
      <t>コウカ</t>
    </rPh>
    <phoneticPr fontId="1"/>
  </si>
  <si>
    <t>● 検討設備を導入した場合の想定効果をできる限り記載してください。</t>
    <rPh sb="14" eb="18">
      <t>ソウテイコウカ</t>
    </rPh>
    <rPh sb="22" eb="23">
      <t>カギ</t>
    </rPh>
    <rPh sb="24" eb="26">
      <t>キサイ</t>
    </rPh>
    <phoneticPr fontId="1"/>
  </si>
  <si>
    <t>　　事業内容によっては書けない場合もありますので、その場合は書けない理由などを記載してください。</t>
    <phoneticPr fontId="1"/>
  </si>
  <si>
    <t xml:space="preserve">  当社の生産工程において経験・勘・紙による作業が多くを占めています。こうした作業が経験と勘で行われることで、どうしてもズレやムリが発生してしまい、納期に間に合わなくなりそうなものが発生し、それを深夜までの残業対応で無理矢理納期に間に合わせるということが度々発生しています。人件費が高騰している状況の中、残業代がかさむほか、原材料費の高騰もあり利益率が圧迫されているのが現状です。これを打開すべく、システム導入を検討しています。しかし、システム費用が高額になることが予想されることから、事前に有識者の意見を取り入れ、有効なシステム投資を行いたいと考えています。</t>
    <rPh sb="2" eb="4">
      <t>トウシャ</t>
    </rPh>
    <rPh sb="5" eb="7">
      <t>セイサン</t>
    </rPh>
    <rPh sb="7" eb="9">
      <t>コウテイ</t>
    </rPh>
    <rPh sb="13" eb="15">
      <t>ケイケン</t>
    </rPh>
    <rPh sb="16" eb="17">
      <t>カン</t>
    </rPh>
    <rPh sb="18" eb="19">
      <t>カミ</t>
    </rPh>
    <rPh sb="22" eb="24">
      <t>サギョウ</t>
    </rPh>
    <rPh sb="25" eb="26">
      <t>オオ</t>
    </rPh>
    <rPh sb="28" eb="29">
      <t>シ</t>
    </rPh>
    <rPh sb="39" eb="41">
      <t>サギョウ</t>
    </rPh>
    <rPh sb="42" eb="44">
      <t>ケイケン</t>
    </rPh>
    <rPh sb="45" eb="46">
      <t>カン</t>
    </rPh>
    <rPh sb="47" eb="48">
      <t>オコナ</t>
    </rPh>
    <rPh sb="66" eb="68">
      <t>ハッセイ</t>
    </rPh>
    <rPh sb="74" eb="76">
      <t>ノウキ</t>
    </rPh>
    <rPh sb="77" eb="78">
      <t>マ</t>
    </rPh>
    <rPh sb="79" eb="80">
      <t>ア</t>
    </rPh>
    <rPh sb="91" eb="93">
      <t>ハッセイ</t>
    </rPh>
    <rPh sb="98" eb="100">
      <t>シンヤ</t>
    </rPh>
    <rPh sb="103" eb="105">
      <t>ザンギョウ</t>
    </rPh>
    <rPh sb="105" eb="107">
      <t>タイオウ</t>
    </rPh>
    <rPh sb="108" eb="112">
      <t>ムリヤリ</t>
    </rPh>
    <rPh sb="112" eb="114">
      <t>ノウキ</t>
    </rPh>
    <rPh sb="115" eb="116">
      <t>マ</t>
    </rPh>
    <rPh sb="117" eb="118">
      <t>ア</t>
    </rPh>
    <rPh sb="127" eb="129">
      <t>タビタビ</t>
    </rPh>
    <rPh sb="129" eb="131">
      <t>ハッセイ</t>
    </rPh>
    <rPh sb="137" eb="140">
      <t>ジンケンヒ</t>
    </rPh>
    <rPh sb="141" eb="143">
      <t>コウトウ</t>
    </rPh>
    <rPh sb="147" eb="149">
      <t>ジョウキョウ</t>
    </rPh>
    <rPh sb="150" eb="151">
      <t>ナカ</t>
    </rPh>
    <rPh sb="152" eb="155">
      <t>ザンギョウダイ</t>
    </rPh>
    <rPh sb="162" eb="165">
      <t>ゲンザイリョウ</t>
    </rPh>
    <rPh sb="165" eb="166">
      <t>ヒ</t>
    </rPh>
    <rPh sb="167" eb="169">
      <t>コウトウ</t>
    </rPh>
    <rPh sb="172" eb="174">
      <t>リエキ</t>
    </rPh>
    <rPh sb="174" eb="175">
      <t>リツ</t>
    </rPh>
    <rPh sb="176" eb="178">
      <t>アッパク</t>
    </rPh>
    <rPh sb="185" eb="187">
      <t>ゲンジョウ</t>
    </rPh>
    <rPh sb="193" eb="195">
      <t>ダカイ</t>
    </rPh>
    <rPh sb="203" eb="205">
      <t>ドウニュウ</t>
    </rPh>
    <rPh sb="206" eb="208">
      <t>ケントウ</t>
    </rPh>
    <rPh sb="222" eb="224">
      <t>ヒヨウ</t>
    </rPh>
    <rPh sb="225" eb="227">
      <t>コウガク</t>
    </rPh>
    <rPh sb="233" eb="235">
      <t>ヨソウ</t>
    </rPh>
    <rPh sb="243" eb="245">
      <t>ジゼン</t>
    </rPh>
    <rPh sb="246" eb="249">
      <t>ユウシキシャ</t>
    </rPh>
    <rPh sb="250" eb="252">
      <t>イケン</t>
    </rPh>
    <rPh sb="253" eb="254">
      <t>ト</t>
    </rPh>
    <rPh sb="255" eb="256">
      <t>イ</t>
    </rPh>
    <rPh sb="258" eb="260">
      <t>ユウコウ</t>
    </rPh>
    <rPh sb="265" eb="267">
      <t>トウシ</t>
    </rPh>
    <rPh sb="268" eb="269">
      <t>オコナ</t>
    </rPh>
    <rPh sb="273" eb="274">
      <t>カンガ</t>
    </rPh>
    <phoneticPr fontId="1"/>
  </si>
  <si>
    <t xml:space="preserve">  上記１（２）で記載した通り、経験と勘、紙による管理でズレやムリが発生していることが問題であると認識しています。紙と手書きによる管理のために、工程表は修正が繰り返されて非常に見づらくなり、読み間違いによるミスが発生したり、指示書の場所がわからなくなって捜索したり、ということも発生しています。納期に間に合わせるための残業が発生していることに加えて、こういった細かな時間のロスもさらなる人件費の増、ひいては利益の圧迫につながっています。システム導入を検討する中で、付き合いのあるシステム会社に概要を説明し、金額感を聞いてみたところ、どれだけ安くても1500万はかかるだろうと言われ、簡単には導入に踏み切れないのが現状です。</t>
    <rPh sb="2" eb="4">
      <t>ジョウキ</t>
    </rPh>
    <rPh sb="9" eb="11">
      <t>キサイ</t>
    </rPh>
    <rPh sb="13" eb="14">
      <t>トオ</t>
    </rPh>
    <rPh sb="16" eb="18">
      <t>ケイケン</t>
    </rPh>
    <rPh sb="19" eb="20">
      <t>カン</t>
    </rPh>
    <rPh sb="21" eb="22">
      <t>カミ</t>
    </rPh>
    <rPh sb="25" eb="27">
      <t>カンリ</t>
    </rPh>
    <rPh sb="34" eb="36">
      <t>ハッセイ</t>
    </rPh>
    <rPh sb="43" eb="45">
      <t>モンダイ</t>
    </rPh>
    <rPh sb="49" eb="51">
      <t>ニンシキ</t>
    </rPh>
    <rPh sb="57" eb="58">
      <t>カミ</t>
    </rPh>
    <rPh sb="59" eb="61">
      <t>テガ</t>
    </rPh>
    <rPh sb="65" eb="67">
      <t>カンリ</t>
    </rPh>
    <rPh sb="72" eb="74">
      <t>コウテイ</t>
    </rPh>
    <rPh sb="74" eb="75">
      <t>ヒョウ</t>
    </rPh>
    <rPh sb="76" eb="78">
      <t>シュウセイ</t>
    </rPh>
    <rPh sb="79" eb="80">
      <t>ク</t>
    </rPh>
    <rPh sb="81" eb="82">
      <t>カエ</t>
    </rPh>
    <rPh sb="85" eb="87">
      <t>ヒジョウ</t>
    </rPh>
    <rPh sb="88" eb="89">
      <t>ミ</t>
    </rPh>
    <rPh sb="95" eb="96">
      <t>ヨ</t>
    </rPh>
    <rPh sb="97" eb="99">
      <t>マチガ</t>
    </rPh>
    <rPh sb="106" eb="108">
      <t>ハッセイ</t>
    </rPh>
    <rPh sb="112" eb="115">
      <t>シジショ</t>
    </rPh>
    <rPh sb="116" eb="118">
      <t>バショ</t>
    </rPh>
    <rPh sb="127" eb="129">
      <t>ソウサク</t>
    </rPh>
    <rPh sb="139" eb="141">
      <t>ハッセイ</t>
    </rPh>
    <rPh sb="147" eb="149">
      <t>ノウキ</t>
    </rPh>
    <rPh sb="150" eb="151">
      <t>マ</t>
    </rPh>
    <rPh sb="152" eb="153">
      <t>ア</t>
    </rPh>
    <rPh sb="159" eb="161">
      <t>ザンギョウ</t>
    </rPh>
    <rPh sb="162" eb="164">
      <t>ハッセイ</t>
    </rPh>
    <rPh sb="171" eb="172">
      <t>クワ</t>
    </rPh>
    <rPh sb="180" eb="181">
      <t>コマ</t>
    </rPh>
    <rPh sb="183" eb="185">
      <t>ジカン</t>
    </rPh>
    <rPh sb="193" eb="196">
      <t>ジンケンヒ</t>
    </rPh>
    <rPh sb="197" eb="198">
      <t>ゾウ</t>
    </rPh>
    <rPh sb="203" eb="205">
      <t>リエキ</t>
    </rPh>
    <rPh sb="206" eb="208">
      <t>アッパク</t>
    </rPh>
    <rPh sb="222" eb="224">
      <t>ドウニュウ</t>
    </rPh>
    <rPh sb="225" eb="227">
      <t>ケントウ</t>
    </rPh>
    <rPh sb="229" eb="230">
      <t>ナカ</t>
    </rPh>
    <rPh sb="232" eb="233">
      <t>ツ</t>
    </rPh>
    <rPh sb="234" eb="235">
      <t>ア</t>
    </rPh>
    <rPh sb="243" eb="245">
      <t>ガイシャ</t>
    </rPh>
    <rPh sb="246" eb="248">
      <t>ガイヨウ</t>
    </rPh>
    <rPh sb="249" eb="251">
      <t>セツメイ</t>
    </rPh>
    <rPh sb="253" eb="255">
      <t>キンガク</t>
    </rPh>
    <rPh sb="255" eb="256">
      <t>カン</t>
    </rPh>
    <rPh sb="257" eb="258">
      <t>キ</t>
    </rPh>
    <rPh sb="270" eb="271">
      <t>ヤス</t>
    </rPh>
    <rPh sb="278" eb="279">
      <t>マン</t>
    </rPh>
    <rPh sb="287" eb="288">
      <t>イ</t>
    </rPh>
    <rPh sb="291" eb="293">
      <t>カンタン</t>
    </rPh>
    <rPh sb="295" eb="297">
      <t>ドウニュウ</t>
    </rPh>
    <rPh sb="298" eb="299">
      <t>フ</t>
    </rPh>
    <rPh sb="300" eb="301">
      <t>キ</t>
    </rPh>
    <rPh sb="306" eb="308">
      <t>ゲンジョウ</t>
    </rPh>
    <phoneticPr fontId="1"/>
  </si>
  <si>
    <t xml:space="preserve">  これまでは経験と勘に頼るしかなかったことから「社長やベテラン社員がいなくなった場合にどうするか」ということが常に懸念材料としてありました。この経験と勘に頼らずとも生産工程がスムーズに流れるようになることが特に大きな効果であると考えています。
  残業時間の削減：現状〇〇時間/月（うち納期対応に係る時間が〇〇時間/月）→　△△時間/月
  利益率の増加：現状□□％　→　〇〇％
 （××年度の決算において、納期対応残業にかかった人件費と、△△に係る部分を削減し試算）</t>
    <phoneticPr fontId="1"/>
  </si>
  <si>
    <t xml:space="preserve">  ××株式会社の石川五郎氏を選定し、助言を受けることを考えています。
石川氏はITコーディネーターの資格を有し、ITのみならず経営に関する知識についても豊富にあります。また、当社のような多品種小ロット生産を行う中小企業へのシステム導入をサポートした実績も複数有しています。同氏のサポートを受けてシステム導入を行った企業に話を聞きに行ったところ、非常に高評価であり、当社にとって有用なサポートをしてくれると考えています。</t>
    <rPh sb="9" eb="11">
      <t>イシカワ</t>
    </rPh>
    <rPh sb="11" eb="13">
      <t>ゴロウ</t>
    </rPh>
    <rPh sb="13" eb="14">
      <t>シ</t>
    </rPh>
    <rPh sb="15" eb="17">
      <t>センテイ</t>
    </rPh>
    <rPh sb="19" eb="21">
      <t>ジョゲン</t>
    </rPh>
    <rPh sb="22" eb="23">
      <t>ウ</t>
    </rPh>
    <rPh sb="28" eb="29">
      <t>カンガ</t>
    </rPh>
    <rPh sb="36" eb="38">
      <t>イシカワ</t>
    </rPh>
    <rPh sb="38" eb="39">
      <t>シ</t>
    </rPh>
    <rPh sb="51" eb="53">
      <t>シカク</t>
    </rPh>
    <rPh sb="54" eb="55">
      <t>ユウ</t>
    </rPh>
    <rPh sb="64" eb="66">
      <t>ケイエイ</t>
    </rPh>
    <rPh sb="67" eb="68">
      <t>カン</t>
    </rPh>
    <rPh sb="70" eb="72">
      <t>チシキ</t>
    </rPh>
    <rPh sb="77" eb="79">
      <t>ホウフ</t>
    </rPh>
    <rPh sb="88" eb="90">
      <t>トウシャ</t>
    </rPh>
    <rPh sb="94" eb="98">
      <t>タヒンシュショウ</t>
    </rPh>
    <rPh sb="101" eb="103">
      <t>セイサン</t>
    </rPh>
    <rPh sb="104" eb="105">
      <t>オコナ</t>
    </rPh>
    <rPh sb="106" eb="108">
      <t>チュウショウ</t>
    </rPh>
    <rPh sb="108" eb="110">
      <t>キギョウ</t>
    </rPh>
    <rPh sb="116" eb="118">
      <t>ドウニュウ</t>
    </rPh>
    <rPh sb="125" eb="127">
      <t>ジッセキ</t>
    </rPh>
    <rPh sb="128" eb="130">
      <t>フクスウ</t>
    </rPh>
    <rPh sb="130" eb="131">
      <t>ユウ</t>
    </rPh>
    <rPh sb="137" eb="139">
      <t>ドウシ</t>
    </rPh>
    <rPh sb="145" eb="146">
      <t>ウ</t>
    </rPh>
    <rPh sb="152" eb="154">
      <t>ドウニュウ</t>
    </rPh>
    <rPh sb="155" eb="156">
      <t>オコナ</t>
    </rPh>
    <rPh sb="158" eb="160">
      <t>キギョウ</t>
    </rPh>
    <rPh sb="161" eb="162">
      <t>ハナシ</t>
    </rPh>
    <rPh sb="163" eb="164">
      <t>キ</t>
    </rPh>
    <rPh sb="166" eb="167">
      <t>イ</t>
    </rPh>
    <rPh sb="173" eb="175">
      <t>ヒジョウ</t>
    </rPh>
    <rPh sb="176" eb="179">
      <t>コウヒョウカ</t>
    </rPh>
    <rPh sb="183" eb="185">
      <t>トウシャ</t>
    </rPh>
    <rPh sb="189" eb="191">
      <t>ユウヨウ</t>
    </rPh>
    <rPh sb="203" eb="204">
      <t>カンガ</t>
    </rPh>
    <phoneticPr fontId="1"/>
  </si>
  <si>
    <t>月</t>
    <rPh sb="0" eb="1">
      <t>ツキ</t>
    </rPh>
    <phoneticPr fontId="1"/>
  </si>
  <si>
    <t>実績報告</t>
    <phoneticPr fontId="1"/>
  </si>
  <si>
    <t>2023年度 DX（デジタル化）設備導入支援事業費補助金（FS調査枠） 交付申請書</t>
    <rPh sb="4" eb="6">
      <t>ネンド</t>
    </rPh>
    <rPh sb="14" eb="15">
      <t>カ</t>
    </rPh>
    <rPh sb="16" eb="20">
      <t>セツビドウニュウ</t>
    </rPh>
    <rPh sb="20" eb="24">
      <t>シエンジギョウ</t>
    </rPh>
    <rPh sb="24" eb="25">
      <t>ヒ</t>
    </rPh>
    <rPh sb="25" eb="28">
      <t>ホジョキン</t>
    </rPh>
    <rPh sb="31" eb="33">
      <t>チョウサ</t>
    </rPh>
    <rPh sb="33" eb="34">
      <t>ワク</t>
    </rPh>
    <rPh sb="36" eb="38">
      <t>コウフ</t>
    </rPh>
    <rPh sb="38" eb="41">
      <t>シンセイショ</t>
    </rPh>
    <phoneticPr fontId="1"/>
  </si>
  <si>
    <r>
      <rPr>
        <b/>
        <sz val="12"/>
        <color theme="1"/>
        <rFont val="Meiryo UI"/>
        <family val="3"/>
        <charset val="128"/>
      </rPr>
      <t>１. 交付申請書（別記様式、別紙1～2）</t>
    </r>
    <r>
      <rPr>
        <sz val="12"/>
        <color theme="1"/>
        <rFont val="Meiryo UI"/>
        <family val="3"/>
        <charset val="128"/>
      </rPr>
      <t xml:space="preserve">
　　  　</t>
    </r>
    <r>
      <rPr>
        <sz val="12"/>
        <color rgb="FFFF0000"/>
        <rFont val="Meiryo UI"/>
        <family val="3"/>
        <charset val="128"/>
      </rPr>
      <t>※ チェック欄のエラー表示が全て消えた状態で提出すること。</t>
    </r>
    <rPh sb="3" eb="5">
      <t>コウフ</t>
    </rPh>
    <rPh sb="5" eb="7">
      <t>シンセイ</t>
    </rPh>
    <rPh sb="8" eb="9">
      <t>ショ</t>
    </rPh>
    <rPh sb="10" eb="12">
      <t>ベッキ</t>
    </rPh>
    <rPh sb="12" eb="14">
      <t>ヨウシキ</t>
    </rPh>
    <rPh sb="15" eb="17">
      <t>ベッシ</t>
    </rPh>
    <rPh sb="33" eb="34">
      <t>ラン</t>
    </rPh>
    <rPh sb="38" eb="40">
      <t>ヒョウジ</t>
    </rPh>
    <rPh sb="41" eb="42">
      <t>スベ</t>
    </rPh>
    <rPh sb="43" eb="44">
      <t>キ</t>
    </rPh>
    <rPh sb="46" eb="48">
      <t>ジョウタイ</t>
    </rPh>
    <rPh sb="49" eb="51">
      <t>テイシュツ</t>
    </rPh>
    <phoneticPr fontId="1"/>
  </si>
  <si>
    <t>● 別添書類は審査対象外のため、添付せずに交付申請書にその内容を記載してください。</t>
    <rPh sb="2" eb="6">
      <t>ベッテンショルイ</t>
    </rPh>
    <rPh sb="7" eb="12">
      <t>シンサタイショウガイ</t>
    </rPh>
    <rPh sb="16" eb="18">
      <t>テンプ</t>
    </rPh>
    <rPh sb="21" eb="26">
      <t>コウフシンセイショ</t>
    </rPh>
    <rPh sb="29" eb="31">
      <t>ナイヨウ</t>
    </rPh>
    <rPh sb="32" eb="34">
      <t>キサイ</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</si>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</sst>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_ "/>
    <numFmt numFmtId="177" formatCode="0.0%"/>
    <numFmt numFmtId="178" formatCode="0.000_);[Red]\(0.000\)"/>
    <numFmt numFmtId="179" formatCode="#,##0&quot;円&quot;"/>
    <numFmt numFmtId="180" formatCode="[$]ggge&quot;年&quot;m&quot;月期&quot;" x16r2:formatCode16="[$-ja-JP-x-gannen]ggge&quot;年&quot;m&quot;月期&quot;"/>
    <numFmt numFmtId="181" formatCode="&quot;(&quot;0.0%&quot;増加 )&quot;"/>
    <numFmt numFmtId="182" formatCode="yyyy&quot;年&quot;m&quot;月&quot;;@"/>
  </numFmts>
  <fonts count="3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0.5"/>
      <color theme="1"/>
      <name val="Meiryo UI"/>
      <family val="3"/>
      <charset val="128"/>
    </font>
    <font>
      <sz val="12"/>
      <color theme="1"/>
      <name val="Meiryo UI"/>
      <family val="3"/>
      <charset val="128"/>
    </font>
    <font>
      <sz val="11"/>
      <name val="Meiryo UI"/>
      <family val="3"/>
      <charset val="128"/>
    </font>
    <font>
      <b/>
      <sz val="13"/>
      <color rgb="FF0070C0"/>
      <name val="Meiryo UI"/>
      <family val="3"/>
      <charset val="128"/>
    </font>
    <font>
      <sz val="14"/>
      <color theme="1"/>
      <name val="Meiryo UI"/>
      <family val="3"/>
      <charset val="128"/>
    </font>
    <font>
      <sz val="10"/>
      <name val="Meiryo UI"/>
      <family val="3"/>
      <charset val="128"/>
    </font>
    <font>
      <sz val="16"/>
      <color theme="1"/>
      <name val="Meiryo UI"/>
      <family val="3"/>
      <charset val="128"/>
    </font>
    <font>
      <sz val="9"/>
      <color theme="1"/>
      <name val="Meiryo UI"/>
      <family val="3"/>
      <charset val="128"/>
    </font>
    <font>
      <sz val="13"/>
      <color theme="1"/>
      <name val="Meiryo UI"/>
      <family val="3"/>
      <charset val="128"/>
    </font>
    <font>
      <b/>
      <sz val="13"/>
      <color theme="1"/>
      <name val="Meiryo UI"/>
      <family val="3"/>
      <charset val="128"/>
    </font>
    <font>
      <sz val="13"/>
      <name val="Meiryo UI"/>
      <family val="3"/>
      <charset val="128"/>
    </font>
    <font>
      <b/>
      <sz val="13"/>
      <color rgb="FFC00000"/>
      <name val="Meiryo UI"/>
      <family val="3"/>
      <charset val="128"/>
    </font>
    <font>
      <sz val="8"/>
      <color theme="1"/>
      <name val="Meiryo UI"/>
      <family val="3"/>
      <charset val="128"/>
    </font>
    <font>
      <b/>
      <sz val="14"/>
      <color rgb="FF0070C0"/>
      <name val="Meiryo UI"/>
      <family val="3"/>
      <charset val="128"/>
    </font>
    <font>
      <b/>
      <sz val="16"/>
      <color rgb="FFFF0000"/>
      <name val="HGS創英角ﾎﾟｯﾌﾟ体"/>
      <family val="3"/>
      <charset val="128"/>
    </font>
    <font>
      <b/>
      <sz val="16"/>
      <color rgb="FFFF0000"/>
      <name val="HGP創英角ﾎﾟｯﾌﾟ体"/>
      <family val="3"/>
      <charset val="128"/>
    </font>
    <font>
      <u/>
      <sz val="11"/>
      <color theme="10"/>
      <name val="游ゴシック"/>
      <family val="2"/>
      <charset val="128"/>
      <scheme val="minor"/>
    </font>
    <font>
      <u/>
      <sz val="10.5"/>
      <color theme="10"/>
      <name val="Meiryo UI"/>
      <family val="3"/>
      <charset val="128"/>
    </font>
    <font>
      <b/>
      <sz val="13"/>
      <color rgb="FF002060"/>
      <name val="Meiryo UI"/>
      <family val="3"/>
      <charset val="128"/>
    </font>
    <font>
      <b/>
      <sz val="14"/>
      <color rgb="FFC00000"/>
      <name val="Meiryo UI"/>
      <family val="3"/>
      <charset val="128"/>
    </font>
    <font>
      <b/>
      <u/>
      <sz val="14"/>
      <color rgb="FFC00000"/>
      <name val="Meiryo UI"/>
      <family val="3"/>
      <charset val="128"/>
    </font>
    <font>
      <b/>
      <sz val="18"/>
      <color rgb="FFFF0000"/>
      <name val="HGS創英角ﾎﾟｯﾌﾟ体"/>
      <family val="3"/>
      <charset val="128"/>
    </font>
    <font>
      <b/>
      <u/>
      <sz val="13"/>
      <color rgb="FFC00000"/>
      <name val="Meiryo UI"/>
      <family val="3"/>
      <charset val="128"/>
    </font>
    <font>
      <b/>
      <sz val="17"/>
      <color rgb="FFFF0000"/>
      <name val="HGP創英角ﾎﾟｯﾌﾟ体"/>
      <family val="3"/>
      <charset val="128"/>
    </font>
    <font>
      <sz val="11"/>
      <color theme="1"/>
      <name val="游ゴシック"/>
      <family val="2"/>
      <charset val="128"/>
      <scheme val="minor"/>
    </font>
    <font>
      <sz val="11"/>
      <color rgb="FF0000FF"/>
      <name val="Meiryo UI"/>
      <family val="3"/>
      <charset val="128"/>
    </font>
    <font>
      <sz val="11"/>
      <color rgb="FF009900"/>
      <name val="Meiryo UI"/>
      <family val="3"/>
      <charset val="128"/>
    </font>
    <font>
      <u/>
      <sz val="11"/>
      <name val="Meiryo UI"/>
      <family val="3"/>
      <charset val="128"/>
    </font>
    <font>
      <b/>
      <sz val="18"/>
      <color theme="1"/>
      <name val="Meiryo UI"/>
      <family val="3"/>
      <charset val="128"/>
    </font>
    <font>
      <b/>
      <sz val="18"/>
      <name val="Meiryo UI"/>
      <family val="3"/>
      <charset val="128"/>
    </font>
    <font>
      <sz val="12"/>
      <color rgb="FFFF0000"/>
      <name val="Meiryo UI"/>
      <family val="3"/>
      <charset val="128"/>
    </font>
    <font>
      <b/>
      <sz val="19"/>
      <color rgb="FFFF0000"/>
      <name val="HGS創英角ﾎﾟｯﾌﾟ体"/>
      <family val="3"/>
      <charset val="128"/>
    </font>
    <font>
      <b/>
      <sz val="12"/>
      <color theme="1"/>
      <name val="Meiryo UI"/>
      <family val="3"/>
      <charset val="128"/>
    </font>
    <font>
      <sz val="11"/>
      <color theme="1"/>
      <name val="ＭＳ Ｐ明朝"/>
      <family val="1"/>
      <charset val="128"/>
    </font>
    <font>
      <u/>
      <sz val="11"/>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style="thin">
        <color theme="1"/>
      </right>
      <top style="thin">
        <color theme="1"/>
      </top>
      <bottom style="thin">
        <color theme="1"/>
      </bottom>
      <diagonal/>
    </border>
    <border>
      <left/>
      <right/>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dotted">
        <color indexed="64"/>
      </bottom>
      <diagonal/>
    </border>
    <border>
      <left/>
      <right style="hair">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diagonalUp="1">
      <left style="hair">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hair">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hair">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diagonalUp="1">
      <left style="hair">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theme="0" tint="-0.34998626667073579"/>
      </left>
      <right/>
      <top style="thin">
        <color theme="0" tint="-0.34998626667073579"/>
      </top>
      <bottom style="thin">
        <color theme="0" tint="-0.34998626667073579"/>
      </bottom>
      <diagonal/>
    </border>
    <border>
      <left style="thick">
        <color auto="1"/>
      </left>
      <right style="thick">
        <color auto="1"/>
      </right>
      <top style="thick">
        <color auto="1"/>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auto="1"/>
      </left>
      <right style="thick">
        <color auto="1"/>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ck">
        <color auto="1"/>
      </left>
      <right style="thick">
        <color auto="1"/>
      </right>
      <top style="thin">
        <color theme="0" tint="-0.34998626667073579"/>
      </top>
      <bottom style="thick">
        <color auto="1"/>
      </bottom>
      <diagonal/>
    </border>
    <border>
      <left style="thick">
        <color auto="1"/>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20" fillId="0" borderId="0" applyNumberFormat="0" applyFill="0" applyBorder="0" applyAlignment="0" applyProtection="0">
      <alignment vertical="center"/>
    </xf>
    <xf numFmtId="9" fontId="28" fillId="0" borderId="0" applyFont="0" applyFill="0" applyBorder="0" applyAlignment="0" applyProtection="0">
      <alignment vertical="center"/>
    </xf>
  </cellStyleXfs>
  <cellXfs count="502">
    <xf numFmtId="0" fontId="0" fillId="0" borderId="0" xfId="0">
      <alignment vertical="center"/>
    </xf>
    <xf numFmtId="0" fontId="2" fillId="0" borderId="0" xfId="0" applyFont="1">
      <alignment vertical="center"/>
    </xf>
    <xf numFmtId="3" fontId="2" fillId="0" borderId="0" xfId="0" applyNumberFormat="1"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0" fontId="14" fillId="0" borderId="0" xfId="0" applyFont="1" applyAlignment="1">
      <alignment horizontal="center" vertical="center"/>
    </xf>
    <xf numFmtId="12" fontId="14" fillId="0" borderId="0" xfId="0" applyNumberFormat="1" applyFont="1" applyAlignment="1">
      <alignment horizontal="center" vertical="center"/>
    </xf>
    <xf numFmtId="178" fontId="2" fillId="0" borderId="0" xfId="0" applyNumberFormat="1" applyFont="1">
      <alignment vertical="center"/>
    </xf>
    <xf numFmtId="0" fontId="7"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indent="4"/>
    </xf>
    <xf numFmtId="0" fontId="15" fillId="0" borderId="0" xfId="0" applyFont="1" applyAlignment="1">
      <alignment horizontal="center" vertical="center" wrapText="1"/>
    </xf>
    <xf numFmtId="0" fontId="15" fillId="0" borderId="0" xfId="0" applyFont="1">
      <alignment vertical="center"/>
    </xf>
    <xf numFmtId="0" fontId="2" fillId="0" borderId="29" xfId="0" applyFont="1" applyBorder="1" applyAlignment="1" applyProtection="1">
      <alignment horizontal="center" vertical="center"/>
      <protection locked="0"/>
    </xf>
    <xf numFmtId="0" fontId="17" fillId="0" borderId="0" xfId="0" applyFont="1">
      <alignment vertical="center"/>
    </xf>
    <xf numFmtId="176" fontId="14" fillId="0" borderId="0" xfId="0" applyNumberFormat="1" applyFont="1" applyAlignment="1">
      <alignment horizontal="center" vertical="center"/>
    </xf>
    <xf numFmtId="0" fontId="22" fillId="0" borderId="0" xfId="0" applyFont="1">
      <alignment vertical="center"/>
    </xf>
    <xf numFmtId="0" fontId="22" fillId="0" borderId="0" xfId="0" applyFont="1" applyAlignment="1">
      <alignment horizontal="left" vertical="center"/>
    </xf>
    <xf numFmtId="0" fontId="23" fillId="0" borderId="0" xfId="0" applyFont="1" applyAlignment="1">
      <alignment vertical="center" wrapText="1"/>
    </xf>
    <xf numFmtId="0" fontId="23" fillId="0" borderId="0" xfId="0" applyFont="1">
      <alignment vertical="center"/>
    </xf>
    <xf numFmtId="0" fontId="7" fillId="0" borderId="11" xfId="0" applyFont="1" applyBorder="1" applyAlignment="1">
      <alignment vertical="center" wrapText="1"/>
    </xf>
    <xf numFmtId="0" fontId="15" fillId="0" borderId="11" xfId="0" applyFont="1" applyBorder="1" applyAlignment="1">
      <alignment vertical="center" wrapText="1"/>
    </xf>
    <xf numFmtId="0" fontId="2" fillId="0" borderId="0" xfId="0" applyFont="1" applyProtection="1">
      <alignment vertical="center"/>
      <protection locked="0"/>
    </xf>
    <xf numFmtId="0" fontId="2" fillId="0" borderId="0" xfId="0" applyFont="1" applyProtection="1">
      <alignmen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0" fontId="8" fillId="0" borderId="0" xfId="0" applyFont="1" applyProtection="1">
      <alignment vertical="center"/>
      <protection hidden="1"/>
    </xf>
    <xf numFmtId="0" fontId="6" fillId="0" borderId="0" xfId="0" applyFont="1" applyAlignment="1" applyProtection="1">
      <alignment horizontal="centerContinuous" vertical="center"/>
      <protection locked="0"/>
    </xf>
    <xf numFmtId="0" fontId="16" fillId="0" borderId="0" xfId="0" applyFont="1" applyProtection="1">
      <alignment vertical="center"/>
      <protection hidden="1"/>
    </xf>
    <xf numFmtId="0" fontId="16" fillId="0" borderId="0" xfId="0" applyFont="1" applyAlignment="1" applyProtection="1">
      <alignment horizontal="left" vertical="center" indent="2"/>
      <protection hidden="1"/>
    </xf>
    <xf numFmtId="0" fontId="2" fillId="0" borderId="0" xfId="0" applyFont="1" applyAlignment="1" applyProtection="1">
      <alignment horizontal="left" vertical="center" indent="1"/>
      <protection locked="0"/>
    </xf>
    <xf numFmtId="0" fontId="30" fillId="0" borderId="0" xfId="0" applyFont="1" applyAlignment="1" applyProtection="1">
      <alignment horizontal="left" vertical="center"/>
      <protection locked="0"/>
    </xf>
    <xf numFmtId="0" fontId="30" fillId="0" borderId="0" xfId="0" applyFont="1" applyProtection="1">
      <alignment vertical="center"/>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vertical="center" shrinkToFit="1"/>
      <protection locked="0"/>
    </xf>
    <xf numFmtId="0" fontId="7" fillId="0" borderId="0" xfId="0" applyFont="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top" wrapText="1"/>
    </xf>
    <xf numFmtId="0" fontId="26" fillId="0" borderId="0" xfId="0" applyFont="1" applyAlignment="1">
      <alignment horizontal="left" vertical="center"/>
    </xf>
    <xf numFmtId="0" fontId="37" fillId="0" borderId="0" xfId="0" applyFont="1">
      <alignment vertical="center"/>
    </xf>
    <xf numFmtId="0" fontId="37" fillId="0" borderId="0" xfId="0" applyFont="1" applyAlignment="1">
      <alignment horizontal="center" vertical="center"/>
    </xf>
    <xf numFmtId="0" fontId="37" fillId="0" borderId="126" xfId="0" applyFont="1" applyBorder="1" applyAlignment="1">
      <alignment horizontal="center" vertical="center"/>
    </xf>
    <xf numFmtId="0" fontId="37" fillId="0" borderId="126" xfId="0" applyFont="1" applyBorder="1" applyAlignment="1">
      <alignment horizontal="center" vertical="center" wrapText="1"/>
    </xf>
    <xf numFmtId="0" fontId="37" fillId="0" borderId="126" xfId="0" applyFont="1" applyBorder="1">
      <alignment vertical="center"/>
    </xf>
    <xf numFmtId="3" fontId="37" fillId="0" borderId="126" xfId="0" applyNumberFormat="1" applyFont="1" applyBorder="1">
      <alignment vertical="center"/>
    </xf>
    <xf numFmtId="41" fontId="37" fillId="0" borderId="126" xfId="0" applyNumberFormat="1" applyFont="1" applyBorder="1">
      <alignment vertical="center"/>
    </xf>
    <xf numFmtId="12" fontId="37" fillId="0" borderId="126" xfId="0" applyNumberFormat="1" applyFont="1" applyBorder="1">
      <alignment vertical="center"/>
    </xf>
    <xf numFmtId="0" fontId="2" fillId="0" borderId="0" xfId="0" applyFont="1" applyAlignment="1" applyProtection="1">
      <alignment horizontal="righ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33" fillId="0" borderId="111" xfId="0" applyFont="1" applyBorder="1" applyAlignment="1" applyProtection="1">
      <alignment horizontal="center" vertical="center"/>
      <protection locked="0"/>
    </xf>
    <xf numFmtId="0" fontId="33" fillId="0" borderId="114" xfId="0" applyFont="1" applyBorder="1" applyAlignment="1" applyProtection="1">
      <alignment horizontal="center" vertical="center"/>
      <protection locked="0"/>
    </xf>
    <xf numFmtId="0" fontId="2" fillId="2" borderId="106" xfId="0" applyFont="1" applyFill="1" applyBorder="1">
      <alignment vertical="center"/>
    </xf>
    <xf numFmtId="0" fontId="5" fillId="2" borderId="107" xfId="0" applyFont="1" applyFill="1" applyBorder="1" applyAlignment="1">
      <alignment horizontal="center" vertical="center"/>
    </xf>
    <xf numFmtId="0" fontId="5" fillId="2" borderId="106"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9"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Alignment="1">
      <alignment horizontal="left" vertical="center" wrapText="1"/>
    </xf>
    <xf numFmtId="0" fontId="27" fillId="3" borderId="0" xfId="0" applyFont="1" applyFill="1" applyAlignment="1">
      <alignment horizontal="center" vertical="center"/>
    </xf>
    <xf numFmtId="0" fontId="27" fillId="3" borderId="0" xfId="0" applyFont="1" applyFill="1">
      <alignment vertical="center"/>
    </xf>
    <xf numFmtId="0" fontId="10" fillId="0" borderId="0" xfId="0" applyFont="1">
      <alignment vertical="center"/>
    </xf>
    <xf numFmtId="0" fontId="19" fillId="0" borderId="0" xfId="0" applyFont="1">
      <alignment vertical="center"/>
    </xf>
    <xf numFmtId="0" fontId="8" fillId="0" borderId="0" xfId="0" applyFont="1" applyAlignment="1">
      <alignment horizontal="center" vertical="center"/>
    </xf>
    <xf numFmtId="49" fontId="6" fillId="0" borderId="0" xfId="0" applyNumberFormat="1" applyFont="1" applyAlignment="1">
      <alignment horizontal="left" vertical="center" indent="1"/>
    </xf>
    <xf numFmtId="49" fontId="6" fillId="0" borderId="0" xfId="0" applyNumberFormat="1" applyFont="1" applyAlignment="1">
      <alignment horizontal="left" vertical="center"/>
    </xf>
    <xf numFmtId="49" fontId="2" fillId="0" borderId="0" xfId="0" applyNumberFormat="1" applyFont="1" applyAlignment="1">
      <alignment horizontal="left" vertical="center"/>
    </xf>
    <xf numFmtId="0" fontId="6" fillId="2" borderId="0" xfId="0" applyFont="1" applyFill="1">
      <alignment vertical="center"/>
    </xf>
    <xf numFmtId="49" fontId="2" fillId="0" borderId="0" xfId="0" applyNumberFormat="1" applyFont="1" applyAlignment="1">
      <alignment horizontal="left" vertical="center" indent="2"/>
    </xf>
    <xf numFmtId="0" fontId="7" fillId="2" borderId="0" xfId="0" applyFont="1" applyFill="1" applyAlignment="1">
      <alignment horizontal="left" vertical="center" wrapText="1"/>
    </xf>
    <xf numFmtId="180" fontId="29" fillId="0" borderId="0" xfId="0" applyNumberFormat="1" applyFont="1" applyAlignment="1">
      <alignment horizontal="center" vertical="center"/>
    </xf>
    <xf numFmtId="177" fontId="2" fillId="0" borderId="0" xfId="0" applyNumberFormat="1" applyFont="1" applyAlignment="1">
      <alignment horizontal="right" vertical="center"/>
    </xf>
    <xf numFmtId="0" fontId="16" fillId="0" borderId="0" xfId="0" applyFont="1">
      <alignment vertical="center"/>
    </xf>
    <xf numFmtId="0" fontId="11" fillId="0" borderId="0" xfId="0" applyFont="1" applyAlignment="1">
      <alignment horizontal="left" vertical="center"/>
    </xf>
    <xf numFmtId="0" fontId="2" fillId="2" borderId="0" xfId="0" applyFont="1" applyFill="1">
      <alignment vertical="center"/>
    </xf>
    <xf numFmtId="0" fontId="16" fillId="0" borderId="0" xfId="0" applyFont="1" applyAlignment="1">
      <alignment horizontal="left" vertical="center" indent="2"/>
    </xf>
    <xf numFmtId="9" fontId="6" fillId="0" borderId="0" xfId="2" applyFont="1" applyProtection="1">
      <alignment vertical="center"/>
    </xf>
    <xf numFmtId="0" fontId="2" fillId="0" borderId="0" xfId="0" applyFont="1" applyAlignment="1" applyProtection="1">
      <alignment horizontal="center" vertical="center"/>
      <protection locked="0"/>
    </xf>
    <xf numFmtId="0" fontId="2" fillId="0" borderId="0" xfId="0" applyFont="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center" vertical="center" wrapText="1"/>
    </xf>
    <xf numFmtId="0" fontId="2" fillId="0" borderId="0" xfId="0" applyFont="1" applyAlignment="1" applyProtection="1">
      <alignment horizontal="left" vertical="top" wrapText="1"/>
      <protection locked="0"/>
    </xf>
    <xf numFmtId="0" fontId="32" fillId="0" borderId="0" xfId="0" applyFont="1" applyAlignment="1">
      <alignment horizontal="center" vertical="center"/>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xf numFmtId="0" fontId="5" fillId="2" borderId="110" xfId="0" applyFont="1" applyFill="1" applyBorder="1" applyAlignment="1">
      <alignment horizontal="center" vertical="center"/>
    </xf>
    <xf numFmtId="0" fontId="5" fillId="2" borderId="106" xfId="0" applyFont="1" applyFill="1" applyBorder="1" applyAlignment="1">
      <alignment horizontal="center" vertical="center" wrapText="1"/>
    </xf>
    <xf numFmtId="0" fontId="5" fillId="0" borderId="109" xfId="0" applyFont="1" applyBorder="1" applyAlignment="1">
      <alignment horizontal="left" vertical="center" wrapText="1" indent="1"/>
    </xf>
    <xf numFmtId="0" fontId="5" fillId="0" borderId="110" xfId="0" applyFont="1" applyBorder="1" applyAlignment="1">
      <alignment horizontal="left" vertical="center" indent="1"/>
    </xf>
    <xf numFmtId="0" fontId="5" fillId="0" borderId="115" xfId="0" applyFont="1" applyBorder="1" applyAlignment="1">
      <alignment horizontal="left" vertical="center" wrapText="1" indent="1"/>
    </xf>
    <xf numFmtId="0" fontId="5" fillId="0" borderId="108" xfId="0" applyFont="1" applyBorder="1" applyAlignment="1">
      <alignment horizontal="left" vertical="center" wrapText="1" indent="1"/>
    </xf>
    <xf numFmtId="0" fontId="5" fillId="0" borderId="106"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0" xfId="0" applyFont="1" applyAlignment="1">
      <alignment horizontal="center" vertical="center" wrapText="1"/>
    </xf>
    <xf numFmtId="0" fontId="5" fillId="0" borderId="119"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36" fillId="0" borderId="109" xfId="0" applyFont="1" applyBorder="1" applyAlignment="1">
      <alignment horizontal="left" vertical="center" wrapText="1" indent="1"/>
    </xf>
    <xf numFmtId="0" fontId="5" fillId="0" borderId="110" xfId="0" applyFont="1" applyBorder="1" applyAlignment="1">
      <alignment horizontal="center" vertical="center" wrapText="1"/>
    </xf>
    <xf numFmtId="0" fontId="5" fillId="0" borderId="110" xfId="0" applyFont="1" applyBorder="1" applyAlignment="1">
      <alignment horizontal="center" vertical="center"/>
    </xf>
    <xf numFmtId="0" fontId="5" fillId="2" borderId="112"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5" fillId="0" borderId="0" xfId="0" applyFont="1" applyAlignment="1">
      <alignment horizontal="center" wrapText="1"/>
    </xf>
    <xf numFmtId="0" fontId="5" fillId="0" borderId="0" xfId="0" applyFont="1" applyAlignment="1">
      <alignment horizontal="center"/>
    </xf>
    <xf numFmtId="0" fontId="2" fillId="0" borderId="0" xfId="0" applyFont="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18" fillId="0" borderId="0" xfId="0" applyFont="1" applyAlignment="1">
      <alignment horizontal="center" vertical="center"/>
    </xf>
    <xf numFmtId="0" fontId="25" fillId="0" borderId="0" xfId="0" applyFont="1" applyAlignment="1">
      <alignment horizontal="center" vertical="center" wrapText="1"/>
    </xf>
    <xf numFmtId="0" fontId="2" fillId="0" borderId="39" xfId="0" applyFont="1" applyBorder="1" applyAlignment="1">
      <alignment horizontal="left" vertical="center"/>
    </xf>
    <xf numFmtId="0" fontId="2" fillId="0" borderId="79"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79" xfId="0" applyFont="1" applyBorder="1" applyAlignment="1">
      <alignment horizontal="left" vertical="center"/>
    </xf>
    <xf numFmtId="0" fontId="8" fillId="0" borderId="0" xfId="0" applyFont="1" applyAlignment="1">
      <alignment horizontal="center" vertical="top" wrapText="1"/>
    </xf>
    <xf numFmtId="0" fontId="8" fillId="0" borderId="0" xfId="0" applyFont="1" applyAlignment="1">
      <alignment horizontal="center" vertical="top"/>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47"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69"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3" xfId="0" applyFont="1" applyBorder="1" applyAlignment="1">
      <alignment horizontal="center" vertical="center"/>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0" fontId="2" fillId="2" borderId="4" xfId="0" applyFont="1" applyFill="1" applyBorder="1" applyAlignment="1">
      <alignment horizontal="center" vertical="center" wrapText="1"/>
    </xf>
    <xf numFmtId="0" fontId="2" fillId="0" borderId="11" xfId="0" applyFont="1" applyBorder="1" applyAlignment="1">
      <alignment horizontal="left"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1" fillId="0" borderId="1" xfId="1"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3" fontId="2" fillId="0" borderId="23" xfId="0" applyNumberFormat="1" applyFont="1" applyBorder="1" applyAlignment="1">
      <alignment horizontal="right" vertical="center"/>
    </xf>
    <xf numFmtId="3" fontId="2" fillId="0" borderId="21" xfId="0" applyNumberFormat="1" applyFont="1" applyBorder="1" applyAlignment="1">
      <alignment horizontal="right" vertical="center"/>
    </xf>
    <xf numFmtId="0" fontId="2" fillId="0" borderId="0" xfId="0" applyFont="1" applyAlignment="1">
      <alignment horizontal="center" vertical="center"/>
    </xf>
    <xf numFmtId="0" fontId="2" fillId="0" borderId="10" xfId="0" applyFont="1" applyBorder="1" applyAlignment="1" applyProtection="1">
      <alignment horizontal="left" vertical="center"/>
      <protection locked="0"/>
    </xf>
    <xf numFmtId="0" fontId="2" fillId="0" borderId="12" xfId="0" applyFont="1" applyBorder="1" applyAlignment="1">
      <alignment horizontal="center" vertical="center"/>
    </xf>
    <xf numFmtId="0" fontId="2" fillId="2" borderId="10" xfId="0" applyFont="1" applyFill="1" applyBorder="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left"/>
    </xf>
    <xf numFmtId="0" fontId="3" fillId="2" borderId="42" xfId="0" applyFont="1" applyFill="1" applyBorder="1" applyAlignment="1">
      <alignment horizontal="center" vertical="center"/>
    </xf>
    <xf numFmtId="0" fontId="3" fillId="0" borderId="42" xfId="0" applyFont="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5" fillId="0" borderId="0" xfId="0" applyFont="1" applyAlignment="1">
      <alignment horizontal="center" vertical="center"/>
    </xf>
    <xf numFmtId="176"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3" fontId="2" fillId="0" borderId="1" xfId="0" applyNumberFormat="1" applyFont="1" applyBorder="1" applyAlignment="1" applyProtection="1">
      <alignment horizontal="right" vertical="center"/>
      <protection locked="0"/>
    </xf>
    <xf numFmtId="3" fontId="2" fillId="0" borderId="2" xfId="0" applyNumberFormat="1" applyFont="1" applyBorder="1" applyAlignment="1" applyProtection="1">
      <alignment horizontal="right" vertical="center"/>
      <protection locked="0"/>
    </xf>
    <xf numFmtId="0" fontId="7" fillId="0" borderId="0" xfId="0" applyFont="1" applyAlignment="1">
      <alignment horizontal="center" vertical="center"/>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2" borderId="43" xfId="0" applyFont="1" applyFill="1" applyBorder="1" applyAlignment="1">
      <alignment horizontal="left" vertical="center"/>
    </xf>
    <xf numFmtId="0" fontId="10" fillId="0" borderId="0" xfId="0" applyFont="1" applyAlignment="1">
      <alignment horizontal="center" vertical="center"/>
    </xf>
    <xf numFmtId="0" fontId="5" fillId="0" borderId="0" xfId="0" applyFont="1" applyAlignment="1">
      <alignment horizontal="left" vertical="center"/>
    </xf>
    <xf numFmtId="0" fontId="25" fillId="0" borderId="0" xfId="0" applyFont="1" applyAlignment="1">
      <alignment horizontal="center" vertical="center"/>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5" fillId="0" borderId="0" xfId="0" applyFont="1" applyAlignment="1">
      <alignment horizontal="center" vertical="center"/>
    </xf>
    <xf numFmtId="0" fontId="2" fillId="2" borderId="43" xfId="0" applyFont="1" applyFill="1" applyBorder="1" applyAlignment="1">
      <alignment horizontal="center" vertical="center"/>
    </xf>
    <xf numFmtId="0" fontId="2" fillId="2" borderId="42" xfId="0" applyFont="1" applyFill="1" applyBorder="1" applyAlignment="1">
      <alignment horizontal="left" vertical="center"/>
    </xf>
    <xf numFmtId="0" fontId="2" fillId="3" borderId="11"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12"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0" fontId="2" fillId="0" borderId="13" xfId="0" applyFont="1" applyBorder="1" applyAlignment="1" applyProtection="1">
      <alignment horizontal="right" vertical="center"/>
      <protection locked="0"/>
    </xf>
    <xf numFmtId="0" fontId="2" fillId="0" borderId="14" xfId="0" applyFont="1" applyBorder="1" applyAlignment="1" applyProtection="1">
      <alignment horizontal="right" vertical="center"/>
      <protection locked="0"/>
    </xf>
    <xf numFmtId="0" fontId="2" fillId="0" borderId="40" xfId="0" applyFont="1" applyBorder="1" applyAlignment="1" applyProtection="1">
      <alignment horizontal="left" vertical="center" wrapText="1"/>
      <protection locked="0"/>
    </xf>
    <xf numFmtId="0" fontId="2" fillId="0" borderId="50" xfId="0" applyFont="1" applyBorder="1" applyAlignment="1" applyProtection="1">
      <alignment horizontal="right" vertical="center"/>
      <protection locked="0"/>
    </xf>
    <xf numFmtId="0" fontId="2" fillId="0" borderId="69" xfId="0" applyFont="1" applyBorder="1" applyAlignment="1" applyProtection="1">
      <alignment horizontal="right" vertical="center"/>
      <protection locked="0"/>
    </xf>
    <xf numFmtId="0" fontId="2" fillId="0" borderId="41" xfId="0" applyFont="1" applyBorder="1" applyAlignment="1" applyProtection="1">
      <alignment horizontal="left" vertical="center" wrapText="1"/>
      <protection locked="0"/>
    </xf>
    <xf numFmtId="3" fontId="2" fillId="0" borderId="32" xfId="0" applyNumberFormat="1" applyFont="1" applyBorder="1" applyAlignment="1" applyProtection="1">
      <alignment horizontal="center" vertical="center"/>
      <protection locked="0"/>
    </xf>
    <xf numFmtId="3" fontId="2" fillId="0" borderId="14" xfId="0" applyNumberFormat="1" applyFont="1" applyBorder="1" applyAlignment="1" applyProtection="1">
      <alignment horizontal="center" vertical="center"/>
      <protection locked="0"/>
    </xf>
    <xf numFmtId="3" fontId="2" fillId="0" borderId="33" xfId="0" applyNumberFormat="1"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3" fontId="2" fillId="0" borderId="32" xfId="0" applyNumberFormat="1" applyFont="1" applyBorder="1" applyAlignment="1" applyProtection="1">
      <alignment horizontal="left" vertical="center"/>
      <protection locked="0"/>
    </xf>
    <xf numFmtId="3" fontId="2" fillId="0" borderId="14" xfId="0" applyNumberFormat="1" applyFont="1" applyBorder="1" applyAlignment="1" applyProtection="1">
      <alignment horizontal="left" vertical="center"/>
      <protection locked="0"/>
    </xf>
    <xf numFmtId="3" fontId="2" fillId="0" borderId="33" xfId="0" applyNumberFormat="1" applyFont="1" applyBorder="1" applyAlignment="1" applyProtection="1">
      <alignment horizontal="left" vertical="center"/>
      <protection locked="0"/>
    </xf>
    <xf numFmtId="3" fontId="2" fillId="0" borderId="32" xfId="0" applyNumberFormat="1" applyFont="1" applyBorder="1" applyAlignment="1" applyProtection="1">
      <alignment horizontal="right" vertical="center"/>
      <protection locked="0"/>
    </xf>
    <xf numFmtId="3" fontId="2" fillId="0" borderId="14" xfId="0" applyNumberFormat="1" applyFont="1" applyBorder="1" applyAlignment="1" applyProtection="1">
      <alignment horizontal="right" vertical="center"/>
      <protection locked="0"/>
    </xf>
    <xf numFmtId="3" fontId="2" fillId="0" borderId="33" xfId="0" applyNumberFormat="1" applyFont="1" applyBorder="1" applyAlignment="1" applyProtection="1">
      <alignment horizontal="right" vertical="center"/>
      <protection locked="0"/>
    </xf>
    <xf numFmtId="3" fontId="2" fillId="2" borderId="55" xfId="0" applyNumberFormat="1" applyFont="1" applyFill="1" applyBorder="1" applyAlignment="1">
      <alignment horizontal="right" vertical="center"/>
    </xf>
    <xf numFmtId="3" fontId="2" fillId="2" borderId="45" xfId="0" applyNumberFormat="1" applyFont="1" applyFill="1" applyBorder="1" applyAlignment="1">
      <alignment horizontal="right" vertical="center"/>
    </xf>
    <xf numFmtId="3" fontId="2" fillId="2" borderId="56" xfId="0" applyNumberFormat="1" applyFont="1" applyFill="1" applyBorder="1" applyAlignment="1">
      <alignment horizontal="right" vertical="center"/>
    </xf>
    <xf numFmtId="0" fontId="2" fillId="0" borderId="53" xfId="0" applyFont="1" applyBorder="1" applyAlignment="1" applyProtection="1">
      <alignment horizontal="left" vertical="center"/>
      <protection locked="0"/>
    </xf>
    <xf numFmtId="0" fontId="2" fillId="0" borderId="54"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3" fontId="2" fillId="0" borderId="62" xfId="0" applyNumberFormat="1" applyFont="1" applyBorder="1" applyAlignment="1" applyProtection="1">
      <alignment horizontal="right" vertical="center"/>
      <protection locked="0"/>
    </xf>
    <xf numFmtId="3" fontId="2" fillId="0" borderId="48" xfId="0" applyNumberFormat="1" applyFont="1" applyBorder="1" applyAlignment="1" applyProtection="1">
      <alignment horizontal="right" vertical="center"/>
      <protection locked="0"/>
    </xf>
    <xf numFmtId="3" fontId="2" fillId="0" borderId="63" xfId="0" applyNumberFormat="1" applyFont="1" applyBorder="1" applyAlignment="1" applyProtection="1">
      <alignment horizontal="right" vertical="center"/>
      <protection locked="0"/>
    </xf>
    <xf numFmtId="3" fontId="2" fillId="0" borderId="54" xfId="0" applyNumberFormat="1" applyFont="1" applyBorder="1" applyAlignment="1" applyProtection="1">
      <alignment horizontal="left" vertical="center"/>
      <protection locked="0"/>
    </xf>
    <xf numFmtId="0" fontId="27" fillId="3" borderId="0" xfId="0" applyFont="1" applyFill="1" applyAlignment="1">
      <alignment horizontal="center" vertical="center"/>
    </xf>
    <xf numFmtId="0" fontId="9" fillId="0" borderId="8" xfId="0" applyFont="1" applyBorder="1" applyAlignment="1">
      <alignment horizontal="center" vertical="center"/>
    </xf>
    <xf numFmtId="0" fontId="2" fillId="0" borderId="60"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15" fillId="0" borderId="25" xfId="0" applyFont="1" applyBorder="1" applyAlignment="1">
      <alignment horizontal="left" vertical="center" wrapText="1"/>
    </xf>
    <xf numFmtId="3" fontId="6" fillId="2" borderId="124" xfId="0" applyNumberFormat="1" applyFont="1" applyFill="1" applyBorder="1" applyAlignment="1">
      <alignment horizontal="center" vertical="center" wrapText="1"/>
    </xf>
    <xf numFmtId="3" fontId="6" fillId="2" borderId="2" xfId="0" applyNumberFormat="1" applyFont="1" applyFill="1" applyBorder="1" applyAlignment="1">
      <alignment horizontal="center" vertical="center"/>
    </xf>
    <xf numFmtId="3" fontId="6" fillId="2" borderId="125" xfId="0" applyNumberFormat="1" applyFont="1" applyFill="1" applyBorder="1" applyAlignment="1">
      <alignment horizontal="center" vertical="center"/>
    </xf>
    <xf numFmtId="3" fontId="2" fillId="0" borderId="59" xfId="0" applyNumberFormat="1" applyFont="1" applyBorder="1" applyAlignment="1" applyProtection="1">
      <alignment horizontal="left" vertical="center"/>
      <protection locked="0"/>
    </xf>
    <xf numFmtId="3" fontId="2" fillId="0" borderId="58" xfId="0" applyNumberFormat="1" applyFont="1" applyBorder="1" applyAlignment="1" applyProtection="1">
      <alignment horizontal="left" vertical="center"/>
      <protection locked="0"/>
    </xf>
    <xf numFmtId="3" fontId="2" fillId="0" borderId="60" xfId="0" applyNumberFormat="1" applyFont="1" applyBorder="1" applyAlignment="1" applyProtection="1">
      <alignment horizontal="left" vertical="center"/>
      <protection locked="0"/>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3" fontId="2" fillId="2" borderId="28"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34" xfId="0" applyNumberFormat="1" applyFont="1" applyFill="1" applyBorder="1" applyAlignment="1">
      <alignment horizontal="right" vertical="center"/>
    </xf>
    <xf numFmtId="3" fontId="2" fillId="2" borderId="59" xfId="0" applyNumberFormat="1" applyFont="1" applyFill="1" applyBorder="1" applyAlignment="1">
      <alignment horizontal="right" vertical="center"/>
    </xf>
    <xf numFmtId="3" fontId="2" fillId="2" borderId="58" xfId="0" applyNumberFormat="1" applyFont="1" applyFill="1" applyBorder="1" applyAlignment="1">
      <alignment horizontal="right" vertical="center"/>
    </xf>
    <xf numFmtId="3" fontId="2" fillId="2" borderId="60" xfId="0" applyNumberFormat="1" applyFont="1" applyFill="1" applyBorder="1" applyAlignment="1">
      <alignment horizontal="right" vertical="center"/>
    </xf>
    <xf numFmtId="3" fontId="9" fillId="2" borderId="26"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9" fillId="2" borderId="31" xfId="0" applyNumberFormat="1"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176" fontId="2" fillId="2" borderId="13" xfId="0" applyNumberFormat="1" applyFont="1" applyFill="1" applyBorder="1" applyAlignment="1">
      <alignment horizontal="left" vertical="center" indent="1"/>
    </xf>
    <xf numFmtId="176" fontId="2" fillId="2" borderId="14" xfId="0" applyNumberFormat="1" applyFont="1" applyFill="1" applyBorder="1" applyAlignment="1">
      <alignment horizontal="left" vertical="center" indent="1"/>
    </xf>
    <xf numFmtId="176" fontId="2" fillId="2" borderId="33" xfId="0" applyNumberFormat="1" applyFont="1" applyFill="1" applyBorder="1" applyAlignment="1">
      <alignment horizontal="left" vertical="center" indent="1"/>
    </xf>
    <xf numFmtId="0" fontId="2" fillId="2" borderId="57" xfId="0" applyFont="1" applyFill="1" applyBorder="1" applyAlignment="1">
      <alignment horizontal="left" vertical="center" indent="1"/>
    </xf>
    <xf numFmtId="0" fontId="2" fillId="2" borderId="58" xfId="0" applyFont="1" applyFill="1" applyBorder="1" applyAlignment="1">
      <alignment horizontal="left" vertical="center" indent="1"/>
    </xf>
    <xf numFmtId="0" fontId="2" fillId="2" borderId="60" xfId="0" applyFont="1" applyFill="1" applyBorder="1" applyAlignment="1">
      <alignment horizontal="left" vertical="center" indent="1"/>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3" xfId="0" applyFont="1" applyFill="1" applyBorder="1" applyAlignment="1">
      <alignment horizontal="center" vertical="center"/>
    </xf>
    <xf numFmtId="3" fontId="2" fillId="0" borderId="35"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36" xfId="0" applyNumberFormat="1" applyFont="1" applyBorder="1" applyAlignment="1" applyProtection="1">
      <alignment horizontal="right" vertical="center"/>
      <protection locked="0"/>
    </xf>
    <xf numFmtId="3" fontId="2" fillId="0" borderId="37"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3" fontId="2" fillId="0" borderId="38" xfId="0" applyNumberFormat="1" applyFont="1" applyBorder="1" applyAlignment="1" applyProtection="1">
      <alignment horizontal="right" vertical="center"/>
      <protection locked="0"/>
    </xf>
    <xf numFmtId="0" fontId="2" fillId="0" borderId="57" xfId="0" applyFont="1" applyBorder="1" applyAlignment="1" applyProtection="1">
      <alignment horizontal="left" vertical="center"/>
      <protection locked="0"/>
    </xf>
    <xf numFmtId="0" fontId="2" fillId="0" borderId="58"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3" fontId="2" fillId="0" borderId="59" xfId="0" applyNumberFormat="1" applyFont="1" applyBorder="1" applyAlignment="1" applyProtection="1">
      <alignment horizontal="center" vertical="center"/>
      <protection locked="0"/>
    </xf>
    <xf numFmtId="3" fontId="2" fillId="0" borderId="60" xfId="0" applyNumberFormat="1" applyFont="1" applyBorder="1" applyAlignment="1" applyProtection="1">
      <alignment horizontal="center" vertical="center"/>
      <protection locked="0"/>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3" fontId="2" fillId="2" borderId="75" xfId="0" applyNumberFormat="1" applyFont="1" applyFill="1" applyBorder="1" applyAlignment="1">
      <alignment horizontal="right" vertical="center"/>
    </xf>
    <xf numFmtId="3" fontId="2" fillId="2" borderId="76" xfId="0" applyNumberFormat="1" applyFont="1" applyFill="1" applyBorder="1" applyAlignment="1">
      <alignment horizontal="right" vertical="center"/>
    </xf>
    <xf numFmtId="3" fontId="2" fillId="2" borderId="77" xfId="0" applyNumberFormat="1" applyFont="1" applyFill="1" applyBorder="1" applyAlignment="1">
      <alignment horizontal="right" vertical="center"/>
    </xf>
    <xf numFmtId="3" fontId="2" fillId="2" borderId="72" xfId="0" applyNumberFormat="1" applyFont="1" applyFill="1" applyBorder="1" applyAlignment="1">
      <alignment horizontal="right" vertical="center"/>
    </xf>
    <xf numFmtId="3" fontId="2" fillId="2" borderId="71" xfId="0" applyNumberFormat="1" applyFont="1" applyFill="1" applyBorder="1" applyAlignment="1">
      <alignment horizontal="right" vertical="center"/>
    </xf>
    <xf numFmtId="3" fontId="2" fillId="2" borderId="73" xfId="0" applyNumberFormat="1" applyFont="1" applyFill="1" applyBorder="1" applyAlignment="1">
      <alignment horizontal="right" vertical="center"/>
    </xf>
    <xf numFmtId="3" fontId="2" fillId="2" borderId="67" xfId="0" applyNumberFormat="1" applyFont="1" applyFill="1" applyBorder="1" applyAlignment="1">
      <alignment horizontal="right" vertical="center"/>
    </xf>
    <xf numFmtId="3" fontId="2" fillId="2" borderId="65" xfId="0" applyNumberFormat="1" applyFont="1" applyFill="1" applyBorder="1" applyAlignment="1">
      <alignment horizontal="right" vertical="center"/>
    </xf>
    <xf numFmtId="3" fontId="2" fillId="2" borderId="68" xfId="0" applyNumberFormat="1" applyFont="1" applyFill="1" applyBorder="1" applyAlignment="1">
      <alignment horizontal="right" vertical="center"/>
    </xf>
    <xf numFmtId="12" fontId="2" fillId="2" borderId="71" xfId="0" applyNumberFormat="1" applyFont="1" applyFill="1" applyBorder="1" applyAlignment="1">
      <alignment horizontal="left" vertical="center" indent="1"/>
    </xf>
    <xf numFmtId="12" fontId="2" fillId="2" borderId="74" xfId="0" applyNumberFormat="1" applyFont="1" applyFill="1" applyBorder="1" applyAlignment="1">
      <alignment horizontal="left" vertical="center" indent="1"/>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3" fontId="2" fillId="0" borderId="59" xfId="0" applyNumberFormat="1" applyFont="1" applyBorder="1" applyAlignment="1" applyProtection="1">
      <alignment horizontal="right" vertical="center"/>
      <protection locked="0"/>
    </xf>
    <xf numFmtId="3" fontId="2" fillId="0" borderId="58" xfId="0" applyNumberFormat="1" applyFont="1" applyBorder="1" applyAlignment="1" applyProtection="1">
      <alignment horizontal="right" vertical="center"/>
      <protection locked="0"/>
    </xf>
    <xf numFmtId="3" fontId="2" fillId="0" borderId="60" xfId="0" applyNumberFormat="1" applyFont="1" applyBorder="1" applyAlignment="1" applyProtection="1">
      <alignment horizontal="right" vertical="center"/>
      <protection locked="0"/>
    </xf>
    <xf numFmtId="0" fontId="16" fillId="0" borderId="0" xfId="0" applyFont="1" applyAlignment="1">
      <alignment horizontal="center" vertical="center"/>
    </xf>
    <xf numFmtId="3" fontId="2" fillId="0" borderId="27" xfId="0" applyNumberFormat="1" applyFont="1" applyBorder="1" applyAlignment="1" applyProtection="1">
      <alignment horizontal="left" vertical="center"/>
      <protection locked="0"/>
    </xf>
    <xf numFmtId="3" fontId="2" fillId="0" borderId="0" xfId="0" applyNumberFormat="1" applyFont="1" applyAlignment="1" applyProtection="1">
      <alignment horizontal="left" vertical="center"/>
      <protection locked="0"/>
    </xf>
    <xf numFmtId="3" fontId="2" fillId="0" borderId="80" xfId="0" applyNumberFormat="1" applyFont="1" applyBorder="1" applyAlignment="1" applyProtection="1">
      <alignment horizontal="left" vertical="center"/>
      <protection locked="0"/>
    </xf>
    <xf numFmtId="3" fontId="2" fillId="0" borderId="122" xfId="0" applyNumberFormat="1" applyFont="1" applyBorder="1" applyAlignment="1" applyProtection="1">
      <alignment horizontal="right" vertical="center"/>
      <protection locked="0"/>
    </xf>
    <xf numFmtId="3" fontId="2" fillId="0" borderId="30" xfId="0" applyNumberFormat="1" applyFont="1" applyBorder="1" applyAlignment="1" applyProtection="1">
      <alignment horizontal="right" vertical="center"/>
      <protection locked="0"/>
    </xf>
    <xf numFmtId="3" fontId="6" fillId="2" borderId="124" xfId="0" applyNumberFormat="1" applyFont="1" applyFill="1" applyBorder="1" applyAlignment="1">
      <alignment horizontal="center" vertical="center"/>
    </xf>
    <xf numFmtId="3" fontId="2" fillId="0" borderId="122" xfId="0" applyNumberFormat="1" applyFont="1" applyBorder="1" applyAlignment="1" applyProtection="1">
      <alignment horizontal="center" vertical="center"/>
      <protection locked="0"/>
    </xf>
    <xf numFmtId="3" fontId="2" fillId="0" borderId="123" xfId="0" applyNumberFormat="1" applyFont="1" applyBorder="1" applyAlignment="1" applyProtection="1">
      <alignment horizontal="center" vertical="center"/>
      <protection locked="0"/>
    </xf>
    <xf numFmtId="3" fontId="2" fillId="0" borderId="30" xfId="0" applyNumberFormat="1" applyFont="1" applyBorder="1" applyAlignment="1" applyProtection="1">
      <alignment horizontal="center" vertical="center"/>
      <protection locked="0"/>
    </xf>
    <xf numFmtId="3" fontId="6" fillId="2" borderId="2" xfId="0" applyNumberFormat="1" applyFont="1" applyFill="1" applyBorder="1" applyAlignment="1">
      <alignment horizontal="center" vertical="center" wrapText="1"/>
    </xf>
    <xf numFmtId="3" fontId="6" fillId="2" borderId="125" xfId="0" applyNumberFormat="1" applyFont="1" applyFill="1" applyBorder="1" applyAlignment="1">
      <alignment horizontal="center" vertical="center" wrapText="1"/>
    </xf>
    <xf numFmtId="3" fontId="2" fillId="0" borderId="62" xfId="0" applyNumberFormat="1" applyFont="1" applyBorder="1" applyAlignment="1" applyProtection="1">
      <alignment horizontal="center" vertical="center"/>
      <protection locked="0"/>
    </xf>
    <xf numFmtId="3" fontId="2" fillId="0" borderId="63" xfId="0" applyNumberFormat="1" applyFont="1" applyBorder="1" applyAlignment="1" applyProtection="1">
      <alignment horizontal="center" vertical="center"/>
      <protection locked="0"/>
    </xf>
    <xf numFmtId="3" fontId="2" fillId="0" borderId="62" xfId="0" applyNumberFormat="1" applyFont="1" applyBorder="1" applyAlignment="1" applyProtection="1">
      <alignment horizontal="left" vertical="center"/>
      <protection locked="0"/>
    </xf>
    <xf numFmtId="3" fontId="2" fillId="0" borderId="48" xfId="0" applyNumberFormat="1" applyFont="1" applyBorder="1" applyAlignment="1" applyProtection="1">
      <alignment horizontal="left" vertical="center"/>
      <protection locked="0"/>
    </xf>
    <xf numFmtId="3" fontId="2" fillId="0" borderId="63" xfId="0" applyNumberFormat="1" applyFont="1" applyBorder="1" applyAlignment="1" applyProtection="1">
      <alignment horizontal="left" vertical="center"/>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72" xfId="0" applyFont="1" applyFill="1" applyBorder="1" applyAlignment="1">
      <alignment horizontal="right" vertical="center" indent="1"/>
    </xf>
    <xf numFmtId="0" fontId="2" fillId="2" borderId="71" xfId="0" applyFont="1" applyFill="1" applyBorder="1" applyAlignment="1">
      <alignment horizontal="right" vertical="center" indent="1"/>
    </xf>
    <xf numFmtId="3" fontId="2" fillId="3" borderId="72" xfId="0" applyNumberFormat="1" applyFont="1" applyFill="1" applyBorder="1" applyAlignment="1">
      <alignment horizontal="center" vertical="center"/>
    </xf>
    <xf numFmtId="3" fontId="2" fillId="3" borderId="71" xfId="0" applyNumberFormat="1" applyFont="1" applyFill="1" applyBorder="1" applyAlignment="1">
      <alignment horizontal="center" vertical="center"/>
    </xf>
    <xf numFmtId="3" fontId="2" fillId="3" borderId="74" xfId="0" applyNumberFormat="1" applyFont="1" applyFill="1" applyBorder="1" applyAlignment="1">
      <alignment horizontal="center" vertical="center"/>
    </xf>
    <xf numFmtId="3" fontId="2" fillId="2" borderId="104" xfId="0" applyNumberFormat="1" applyFont="1" applyFill="1" applyBorder="1" applyAlignment="1">
      <alignment horizontal="center" vertical="center"/>
    </xf>
    <xf numFmtId="3" fontId="2" fillId="2" borderId="82" xfId="0" applyNumberFormat="1" applyFont="1" applyFill="1" applyBorder="1" applyAlignment="1">
      <alignment horizontal="center" vertical="center"/>
    </xf>
    <xf numFmtId="3" fontId="2" fillId="2" borderId="105" xfId="0" applyNumberFormat="1" applyFont="1" applyFill="1" applyBorder="1" applyAlignment="1">
      <alignment horizontal="center" vertical="center"/>
    </xf>
    <xf numFmtId="3" fontId="2" fillId="2" borderId="72" xfId="0" applyNumberFormat="1" applyFont="1" applyFill="1" applyBorder="1" applyAlignment="1">
      <alignment horizontal="center" vertical="center"/>
    </xf>
    <xf numFmtId="3" fontId="2" fillId="2" borderId="71" xfId="0" applyNumberFormat="1" applyFont="1" applyFill="1" applyBorder="1" applyAlignment="1">
      <alignment horizontal="center" vertical="center"/>
    </xf>
    <xf numFmtId="3" fontId="2" fillId="2" borderId="74" xfId="0" applyNumberFormat="1" applyFont="1" applyFill="1" applyBorder="1" applyAlignment="1">
      <alignment horizontal="center" vertical="center"/>
    </xf>
    <xf numFmtId="3" fontId="2" fillId="2" borderId="89" xfId="0" applyNumberFormat="1" applyFont="1" applyFill="1" applyBorder="1" applyAlignment="1">
      <alignment horizontal="center" vertical="center"/>
    </xf>
    <xf numFmtId="3" fontId="2" fillId="2" borderId="90" xfId="0" applyNumberFormat="1" applyFont="1" applyFill="1" applyBorder="1" applyAlignment="1">
      <alignment horizontal="center" vertical="center"/>
    </xf>
    <xf numFmtId="3" fontId="2" fillId="2" borderId="91" xfId="0" applyNumberFormat="1" applyFont="1" applyFill="1" applyBorder="1" applyAlignment="1">
      <alignment horizontal="center" vertical="center"/>
    </xf>
    <xf numFmtId="3" fontId="2" fillId="2" borderId="92" xfId="0" applyNumberFormat="1" applyFont="1" applyFill="1" applyBorder="1" applyAlignment="1">
      <alignment horizontal="center" vertical="center"/>
    </xf>
    <xf numFmtId="3" fontId="2" fillId="2" borderId="93" xfId="0" applyNumberFormat="1" applyFont="1" applyFill="1" applyBorder="1" applyAlignment="1">
      <alignment horizontal="center" vertical="center"/>
    </xf>
    <xf numFmtId="3" fontId="2" fillId="2" borderId="94" xfId="0" applyNumberFormat="1" applyFont="1" applyFill="1" applyBorder="1" applyAlignment="1">
      <alignment horizontal="center" vertical="center"/>
    </xf>
    <xf numFmtId="3" fontId="2" fillId="2" borderId="86" xfId="0" applyNumberFormat="1" applyFont="1" applyFill="1" applyBorder="1" applyAlignment="1">
      <alignment horizontal="center" vertical="center"/>
    </xf>
    <xf numFmtId="3" fontId="2" fillId="2" borderId="87" xfId="0" applyNumberFormat="1" applyFont="1" applyFill="1" applyBorder="1" applyAlignment="1">
      <alignment horizontal="center" vertical="center"/>
    </xf>
    <xf numFmtId="3" fontId="2" fillId="2" borderId="88" xfId="0" applyNumberFormat="1" applyFont="1" applyFill="1" applyBorder="1" applyAlignment="1">
      <alignment horizontal="center" vertical="center"/>
    </xf>
    <xf numFmtId="0" fontId="2" fillId="2" borderId="62" xfId="0" applyFont="1" applyFill="1" applyBorder="1" applyAlignment="1">
      <alignment horizontal="center" vertical="center"/>
    </xf>
    <xf numFmtId="0" fontId="2" fillId="2" borderId="49" xfId="0" applyFont="1" applyFill="1" applyBorder="1" applyAlignment="1">
      <alignment horizontal="center" vertical="center"/>
    </xf>
    <xf numFmtId="3" fontId="2" fillId="2" borderId="95" xfId="0" applyNumberFormat="1" applyFont="1" applyFill="1" applyBorder="1" applyAlignment="1">
      <alignment horizontal="center" vertical="center"/>
    </xf>
    <xf numFmtId="3" fontId="2" fillId="2" borderId="96" xfId="0" applyNumberFormat="1" applyFont="1" applyFill="1" applyBorder="1" applyAlignment="1">
      <alignment horizontal="center" vertical="center"/>
    </xf>
    <xf numFmtId="3" fontId="2" fillId="2" borderId="97" xfId="0" applyNumberFormat="1" applyFont="1" applyFill="1" applyBorder="1" applyAlignment="1">
      <alignment horizontal="center" vertical="center"/>
    </xf>
    <xf numFmtId="3" fontId="2" fillId="2" borderId="98" xfId="0" applyNumberFormat="1" applyFont="1" applyFill="1" applyBorder="1" applyAlignment="1">
      <alignment horizontal="center" vertical="center"/>
    </xf>
    <xf numFmtId="3" fontId="2" fillId="2" borderId="99" xfId="0" applyNumberFormat="1" applyFont="1" applyFill="1" applyBorder="1" applyAlignment="1">
      <alignment horizontal="center" vertical="center"/>
    </xf>
    <xf numFmtId="3" fontId="2" fillId="2" borderId="100" xfId="0" applyNumberFormat="1" applyFont="1" applyFill="1" applyBorder="1" applyAlignment="1">
      <alignment horizontal="center" vertical="center"/>
    </xf>
    <xf numFmtId="3" fontId="2" fillId="2" borderId="101" xfId="0" applyNumberFormat="1" applyFont="1" applyFill="1" applyBorder="1" applyAlignment="1">
      <alignment horizontal="center" vertical="center"/>
    </xf>
    <xf numFmtId="3" fontId="2" fillId="2" borderId="102" xfId="0" applyNumberFormat="1" applyFont="1" applyFill="1" applyBorder="1" applyAlignment="1">
      <alignment horizontal="center" vertical="center"/>
    </xf>
    <xf numFmtId="3" fontId="2" fillId="2" borderId="103" xfId="0" applyNumberFormat="1" applyFont="1" applyFill="1" applyBorder="1" applyAlignment="1">
      <alignment horizontal="center" vertical="center"/>
    </xf>
    <xf numFmtId="3" fontId="2" fillId="0" borderId="15" xfId="0" applyNumberFormat="1" applyFont="1" applyBorder="1" applyAlignment="1" applyProtection="1">
      <alignment horizontal="left" vertical="center"/>
      <protection locked="0"/>
    </xf>
    <xf numFmtId="0" fontId="7" fillId="0" borderId="11" xfId="0" applyFont="1" applyBorder="1" applyAlignment="1">
      <alignment horizontal="left" vertical="center" wrapText="1"/>
    </xf>
    <xf numFmtId="0" fontId="6" fillId="0" borderId="0" xfId="0" applyFont="1" applyAlignment="1">
      <alignment horizontal="right" vertical="center"/>
    </xf>
    <xf numFmtId="0" fontId="19"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7" fillId="0" borderId="0" xfId="0" applyFont="1" applyAlignment="1" applyProtection="1">
      <alignment horizontal="left" vertical="center" wrapText="1"/>
      <protection hidden="1"/>
    </xf>
    <xf numFmtId="0" fontId="6" fillId="0" borderId="0" xfId="0" applyFont="1" applyAlignment="1">
      <alignment horizontal="left" vertical="center" wrapText="1"/>
    </xf>
    <xf numFmtId="182" fontId="2" fillId="2" borderId="0" xfId="0" applyNumberFormat="1" applyFont="1" applyFill="1" applyAlignment="1">
      <alignment horizontal="center" vertical="center"/>
    </xf>
    <xf numFmtId="179" fontId="6" fillId="2" borderId="0" xfId="0" applyNumberFormat="1" applyFont="1" applyFill="1" applyAlignment="1" applyProtection="1">
      <alignment horizontal="right" vertical="center"/>
      <protection locked="0"/>
    </xf>
    <xf numFmtId="55" fontId="2" fillId="2" borderId="0" xfId="0" applyNumberFormat="1" applyFont="1" applyFill="1" applyAlignment="1" applyProtection="1">
      <alignment horizontal="center" vertical="center"/>
      <protection locked="0"/>
    </xf>
    <xf numFmtId="177" fontId="6" fillId="2" borderId="0" xfId="0" applyNumberFormat="1" applyFont="1" applyFill="1" applyAlignment="1">
      <alignment horizontal="right" vertical="center"/>
    </xf>
    <xf numFmtId="181" fontId="7" fillId="0" borderId="0" xfId="2" applyNumberFormat="1" applyFont="1" applyAlignment="1" applyProtection="1">
      <alignment horizontal="left" vertical="center" wrapText="1" shrinkToFit="1"/>
      <protection hidden="1"/>
    </xf>
    <xf numFmtId="182"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2" borderId="0" xfId="0" applyFont="1" applyFill="1" applyAlignment="1">
      <alignment horizontal="right" vertical="center"/>
    </xf>
    <xf numFmtId="55" fontId="2" fillId="2" borderId="0" xfId="0" applyNumberFormat="1" applyFont="1" applyFill="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41" xfId="0" applyFont="1" applyBorder="1" applyAlignment="1">
      <alignment horizontal="left" vertical="top" wrapText="1"/>
    </xf>
    <xf numFmtId="0" fontId="2" fillId="0" borderId="10" xfId="0" applyFont="1" applyBorder="1" applyAlignment="1">
      <alignment horizontal="left" vertical="top" wrapText="1"/>
    </xf>
    <xf numFmtId="0" fontId="2" fillId="3" borderId="11" xfId="0" applyFont="1" applyFill="1" applyBorder="1" applyAlignment="1">
      <alignment horizontal="left" vertical="top" wrapText="1"/>
    </xf>
    <xf numFmtId="0" fontId="2" fillId="3" borderId="0" xfId="0" applyFont="1" applyFill="1" applyAlignment="1">
      <alignment horizontal="left" vertical="top" wrapText="1"/>
    </xf>
    <xf numFmtId="0" fontId="2" fillId="3" borderId="12"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3" fontId="2" fillId="0" borderId="35"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36" xfId="0" applyNumberFormat="1" applyFont="1" applyBorder="1" applyAlignment="1">
      <alignment horizontal="right" vertical="center"/>
    </xf>
    <xf numFmtId="3" fontId="2" fillId="0" borderId="37"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38" xfId="0" applyNumberFormat="1" applyFont="1" applyBorder="1" applyAlignment="1">
      <alignment horizontal="right" vertical="center"/>
    </xf>
    <xf numFmtId="3" fontId="2" fillId="0" borderId="27" xfId="0" applyNumberFormat="1" applyFont="1" applyBorder="1" applyAlignment="1">
      <alignment horizontal="left" vertical="center"/>
    </xf>
    <xf numFmtId="3" fontId="2" fillId="0" borderId="0" xfId="0" applyNumberFormat="1" applyFont="1" applyAlignment="1">
      <alignment horizontal="left" vertical="center"/>
    </xf>
    <xf numFmtId="3" fontId="2" fillId="0" borderId="80" xfId="0" applyNumberFormat="1" applyFont="1" applyBorder="1" applyAlignment="1">
      <alignment horizontal="left" vertical="center"/>
    </xf>
    <xf numFmtId="3" fontId="2" fillId="0" borderId="122" xfId="0" applyNumberFormat="1" applyFont="1" applyBorder="1" applyAlignment="1">
      <alignment horizontal="right" vertical="center"/>
    </xf>
    <xf numFmtId="3" fontId="2" fillId="0" borderId="30" xfId="0" applyNumberFormat="1" applyFont="1" applyBorder="1" applyAlignment="1">
      <alignment horizontal="right" vertical="center"/>
    </xf>
    <xf numFmtId="3" fontId="2" fillId="0" borderId="122" xfId="0" applyNumberFormat="1" applyFont="1" applyBorder="1" applyAlignment="1">
      <alignment horizontal="center" vertical="center"/>
    </xf>
    <xf numFmtId="3" fontId="2" fillId="0" borderId="123" xfId="0" applyNumberFormat="1" applyFont="1" applyBorder="1" applyAlignment="1">
      <alignment horizontal="center" vertical="center"/>
    </xf>
    <xf numFmtId="3" fontId="2" fillId="0" borderId="30" xfId="0" applyNumberFormat="1" applyFont="1" applyBorder="1" applyAlignment="1">
      <alignment horizontal="center"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3" fontId="2" fillId="0" borderId="54" xfId="0" applyNumberFormat="1" applyFont="1" applyBorder="1" applyAlignment="1">
      <alignment horizontal="left" vertical="center"/>
    </xf>
    <xf numFmtId="3" fontId="2" fillId="0" borderId="32" xfId="0" applyNumberFormat="1" applyFont="1" applyBorder="1" applyAlignment="1">
      <alignment horizontal="right" vertical="center"/>
    </xf>
    <xf numFmtId="3" fontId="2" fillId="0" borderId="14" xfId="0" applyNumberFormat="1" applyFont="1" applyBorder="1" applyAlignment="1">
      <alignment horizontal="right" vertical="center"/>
    </xf>
    <xf numFmtId="3" fontId="2" fillId="0" borderId="32"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2" borderId="27" xfId="0" applyNumberFormat="1" applyFont="1" applyFill="1" applyBorder="1" applyAlignment="1">
      <alignment horizontal="right" vertical="center"/>
    </xf>
    <xf numFmtId="3" fontId="2" fillId="2" borderId="0" xfId="0" applyNumberFormat="1" applyFont="1" applyFill="1" applyAlignment="1">
      <alignment horizontal="right" vertical="center"/>
    </xf>
    <xf numFmtId="3" fontId="2" fillId="2" borderId="80" xfId="0" applyNumberFormat="1" applyFont="1" applyFill="1" applyBorder="1" applyAlignment="1">
      <alignment horizontal="right" vertical="center"/>
    </xf>
    <xf numFmtId="0" fontId="2" fillId="0" borderId="12" xfId="0" applyFont="1" applyBorder="1" applyAlignment="1">
      <alignment horizontal="left" vertical="center"/>
    </xf>
    <xf numFmtId="0" fontId="2" fillId="0" borderId="33" xfId="0" applyFont="1" applyBorder="1" applyAlignment="1">
      <alignment horizontal="left" vertical="center"/>
    </xf>
    <xf numFmtId="0" fontId="2" fillId="0" borderId="52" xfId="0" applyFont="1" applyBorder="1" applyAlignment="1">
      <alignment horizontal="left" vertical="center"/>
    </xf>
    <xf numFmtId="0" fontId="2" fillId="0" borderId="60" xfId="0" applyFont="1" applyBorder="1" applyAlignment="1">
      <alignment horizontal="left" vertical="center"/>
    </xf>
    <xf numFmtId="0" fontId="2" fillId="0" borderId="85" xfId="0" applyFont="1" applyBorder="1" applyAlignment="1">
      <alignment horizontal="left" vertical="center"/>
    </xf>
    <xf numFmtId="0" fontId="2" fillId="0" borderId="84"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left" vertical="center"/>
    </xf>
    <xf numFmtId="3" fontId="2" fillId="0" borderId="32" xfId="0" applyNumberFormat="1" applyFont="1" applyBorder="1" applyAlignment="1">
      <alignment horizontal="left" vertical="center"/>
    </xf>
    <xf numFmtId="3" fontId="2" fillId="0" borderId="14" xfId="0" applyNumberFormat="1" applyFont="1" applyBorder="1" applyAlignment="1">
      <alignment horizontal="left" vertical="center"/>
    </xf>
    <xf numFmtId="3" fontId="2" fillId="0" borderId="33" xfId="0" applyNumberFormat="1" applyFont="1" applyBorder="1" applyAlignment="1">
      <alignment horizontal="left" vertical="center"/>
    </xf>
    <xf numFmtId="3" fontId="2" fillId="0" borderId="62" xfId="0" applyNumberFormat="1" applyFont="1" applyBorder="1" applyAlignment="1">
      <alignment horizontal="right" vertical="center"/>
    </xf>
    <xf numFmtId="3" fontId="2" fillId="0" borderId="48" xfId="0" applyNumberFormat="1" applyFont="1" applyBorder="1" applyAlignment="1">
      <alignment horizontal="right" vertical="center"/>
    </xf>
    <xf numFmtId="3" fontId="2" fillId="0" borderId="63" xfId="0" applyNumberFormat="1" applyFont="1" applyBorder="1" applyAlignment="1">
      <alignment horizontal="right" vertical="center"/>
    </xf>
    <xf numFmtId="3" fontId="2" fillId="0" borderId="62" xfId="0" applyNumberFormat="1" applyFont="1" applyBorder="1" applyAlignment="1">
      <alignment horizontal="center" vertical="center"/>
    </xf>
    <xf numFmtId="3" fontId="2" fillId="0" borderId="63" xfId="0" applyNumberFormat="1" applyFont="1" applyBorder="1" applyAlignment="1">
      <alignment horizontal="center" vertical="center"/>
    </xf>
    <xf numFmtId="3" fontId="2" fillId="0" borderId="33" xfId="0" applyNumberFormat="1" applyFont="1" applyBorder="1" applyAlignment="1">
      <alignment horizontal="right" vertical="center"/>
    </xf>
    <xf numFmtId="0" fontId="2" fillId="0" borderId="58" xfId="0" applyFont="1" applyBorder="1" applyAlignment="1">
      <alignment horizontal="left" vertical="center"/>
    </xf>
    <xf numFmtId="0" fontId="2" fillId="0" borderId="61" xfId="0" applyFont="1" applyBorder="1" applyAlignment="1">
      <alignment horizontal="left" vertical="center"/>
    </xf>
    <xf numFmtId="0" fontId="2" fillId="0" borderId="57" xfId="0" applyFont="1" applyBorder="1" applyAlignment="1">
      <alignment horizontal="left" vertical="center"/>
    </xf>
    <xf numFmtId="3" fontId="2" fillId="0" borderId="59" xfId="0" applyNumberFormat="1" applyFont="1" applyBorder="1" applyAlignment="1">
      <alignment horizontal="left" vertical="center"/>
    </xf>
    <xf numFmtId="3" fontId="2" fillId="0" borderId="58" xfId="0" applyNumberFormat="1" applyFont="1" applyBorder="1" applyAlignment="1">
      <alignment horizontal="left" vertical="center"/>
    </xf>
    <xf numFmtId="3" fontId="2" fillId="0" borderId="60" xfId="0" applyNumberFormat="1" applyFont="1" applyBorder="1" applyAlignment="1">
      <alignment horizontal="left" vertical="center"/>
    </xf>
    <xf numFmtId="3" fontId="2" fillId="0" borderId="59" xfId="0" applyNumberFormat="1" applyFont="1" applyBorder="1" applyAlignment="1">
      <alignment horizontal="center" vertical="center"/>
    </xf>
    <xf numFmtId="3" fontId="2" fillId="0" borderId="60" xfId="0" applyNumberFormat="1" applyFont="1"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3" fontId="2" fillId="0" borderId="62" xfId="0" applyNumberFormat="1" applyFont="1" applyBorder="1" applyAlignment="1">
      <alignment horizontal="left" vertical="center"/>
    </xf>
    <xf numFmtId="3" fontId="2" fillId="0" borderId="48" xfId="0" applyNumberFormat="1" applyFont="1" applyBorder="1" applyAlignment="1">
      <alignment horizontal="left" vertical="center"/>
    </xf>
    <xf numFmtId="3" fontId="2" fillId="0" borderId="63" xfId="0" applyNumberFormat="1" applyFont="1" applyBorder="1" applyAlignment="1">
      <alignment horizontal="left" vertical="center"/>
    </xf>
    <xf numFmtId="0" fontId="2" fillId="0" borderId="49" xfId="0" applyFont="1" applyBorder="1" applyAlignment="1">
      <alignment horizontal="left" vertical="center"/>
    </xf>
    <xf numFmtId="3" fontId="2" fillId="0" borderId="59" xfId="0" applyNumberFormat="1" applyFont="1" applyBorder="1" applyAlignment="1">
      <alignment horizontal="right" vertical="center"/>
    </xf>
    <xf numFmtId="3" fontId="2" fillId="0" borderId="58" xfId="0" applyNumberFormat="1" applyFont="1" applyBorder="1" applyAlignment="1">
      <alignment horizontal="right" vertical="center"/>
    </xf>
    <xf numFmtId="3" fontId="2" fillId="0" borderId="60" xfId="0" applyNumberFormat="1" applyFont="1" applyBorder="1" applyAlignment="1">
      <alignment horizontal="right" vertical="center"/>
    </xf>
    <xf numFmtId="3" fontId="2" fillId="0" borderId="15" xfId="0" applyNumberFormat="1" applyFont="1" applyBorder="1" applyAlignment="1">
      <alignment horizontal="left" vertical="center"/>
    </xf>
  </cellXfs>
  <cellStyles count="3">
    <cellStyle name="パーセント" xfId="2" builtinId="5"/>
    <cellStyle name="ハイパーリンク" xfId="1" builtinId="8"/>
    <cellStyle name="標準" xfId="0" builtinId="0"/>
  </cellStyles>
  <dxfs count="1">
    <dxf>
      <font>
        <color theme="0"/>
      </font>
    </dxf>
  </dxfs>
  <tableStyles count="0" defaultTableStyle="TableStyleMedium2" defaultPivotStyle="PivotStyleLight16"/>
  <colors>
    <mruColors>
      <color rgb="FF006600"/>
      <color rgb="FFFEF8F4"/>
      <color rgb="FFFEF5F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171450</xdr:colOff>
      <xdr:row>3</xdr:row>
      <xdr:rowOff>228600</xdr:rowOff>
    </xdr:from>
    <xdr:to>
      <xdr:col>28</xdr:col>
      <xdr:colOff>114300</xdr:colOff>
      <xdr:row>4</xdr:row>
      <xdr:rowOff>247650</xdr:rowOff>
    </xdr:to>
    <xdr:sp macro="" textlink="">
      <xdr:nvSpPr>
        <xdr:cNvPr id="2" name="正方形/長方形 1">
          <a:extLst>
            <a:ext uri="{FF2B5EF4-FFF2-40B4-BE49-F238E27FC236}">
              <a16:creationId xmlns:a16="http://schemas.microsoft.com/office/drawing/2014/main" id="{58EB4321-B938-4CDD-A2BA-72401BE96604}"/>
            </a:ext>
          </a:extLst>
        </xdr:cNvPr>
        <xdr:cNvSpPr/>
      </xdr:nvSpPr>
      <xdr:spPr>
        <a:xfrm>
          <a:off x="6124575" y="1371600"/>
          <a:ext cx="41910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a:t>
          </a:r>
        </a:p>
      </xdr:txBody>
    </xdr:sp>
    <xdr:clientData/>
  </xdr:twoCellAnchor>
  <xdr:twoCellAnchor>
    <xdr:from>
      <xdr:col>29</xdr:col>
      <xdr:colOff>152399</xdr:colOff>
      <xdr:row>0</xdr:row>
      <xdr:rowOff>114300</xdr:rowOff>
    </xdr:from>
    <xdr:to>
      <xdr:col>29</xdr:col>
      <xdr:colOff>3495674</xdr:colOff>
      <xdr:row>1</xdr:row>
      <xdr:rowOff>247650</xdr:rowOff>
    </xdr:to>
    <xdr:sp macro="" textlink="">
      <xdr:nvSpPr>
        <xdr:cNvPr id="4" name="正方形/長方形 3">
          <a:extLst>
            <a:ext uri="{FF2B5EF4-FFF2-40B4-BE49-F238E27FC236}">
              <a16:creationId xmlns:a16="http://schemas.microsoft.com/office/drawing/2014/main" id="{A980C5D9-7BAC-425F-A5A8-5C49E03CD0EB}"/>
            </a:ext>
          </a:extLst>
        </xdr:cNvPr>
        <xdr:cNvSpPr/>
      </xdr:nvSpPr>
      <xdr:spPr>
        <a:xfrm>
          <a:off x="7267574" y="114300"/>
          <a:ext cx="3343275" cy="41910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aseline="0">
              <a:latin typeface="HGP創英角ﾎﾟｯﾌﾟ体" panose="040B0A00000000000000" pitchFamily="50" charset="-128"/>
              <a:ea typeface="HGP創英角ﾎﾟｯﾌﾟ体" panose="040B0A00000000000000" pitchFamily="50" charset="-128"/>
            </a:rPr>
            <a:t>FS</a:t>
          </a:r>
          <a:r>
            <a:rPr kumimoji="1" lang="ja-JP" altLang="en-US" sz="2000" baseline="0">
              <a:latin typeface="HGP創英角ﾎﾟｯﾌﾟ体" panose="040B0A00000000000000" pitchFamily="50" charset="-128"/>
              <a:ea typeface="HGP創英角ﾎﾟｯﾌﾟ体" panose="040B0A00000000000000" pitchFamily="50" charset="-128"/>
            </a:rPr>
            <a:t>調査枠 </a:t>
          </a:r>
          <a:r>
            <a:rPr kumimoji="1" lang="ja-JP" altLang="en-US" sz="2000">
              <a:latin typeface="HGP創英角ﾎﾟｯﾌﾟ体" panose="040B0A00000000000000" pitchFamily="50" charset="-128"/>
              <a:ea typeface="HGP創英角ﾎﾟｯﾌﾟ体" panose="040B0A00000000000000" pitchFamily="50" charset="-128"/>
            </a:rPr>
            <a:t>申請用（修正版）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0</xdr:row>
      <xdr:rowOff>133350</xdr:rowOff>
    </xdr:from>
    <xdr:to>
      <xdr:col>7</xdr:col>
      <xdr:colOff>228600</xdr:colOff>
      <xdr:row>1</xdr:row>
      <xdr:rowOff>228600</xdr:rowOff>
    </xdr:to>
    <xdr:sp macro="" textlink="">
      <xdr:nvSpPr>
        <xdr:cNvPr id="2" name="正方形/長方形 1">
          <a:extLst>
            <a:ext uri="{FF2B5EF4-FFF2-40B4-BE49-F238E27FC236}">
              <a16:creationId xmlns:a16="http://schemas.microsoft.com/office/drawing/2014/main" id="{FDA601D0-61E9-4CC3-ACBF-B55ACB150C6C}"/>
            </a:ext>
          </a:extLst>
        </xdr:cNvPr>
        <xdr:cNvSpPr/>
      </xdr:nvSpPr>
      <xdr:spPr>
        <a:xfrm>
          <a:off x="628650" y="13335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0</xdr:row>
      <xdr:rowOff>133350</xdr:rowOff>
    </xdr:from>
    <xdr:to>
      <xdr:col>8</xdr:col>
      <xdr:colOff>66675</xdr:colOff>
      <xdr:row>1</xdr:row>
      <xdr:rowOff>209550</xdr:rowOff>
    </xdr:to>
    <xdr:sp macro="" textlink="">
      <xdr:nvSpPr>
        <xdr:cNvPr id="2" name="正方形/長方形 1">
          <a:extLst>
            <a:ext uri="{FF2B5EF4-FFF2-40B4-BE49-F238E27FC236}">
              <a16:creationId xmlns:a16="http://schemas.microsoft.com/office/drawing/2014/main" id="{5689B84F-ACA4-4A88-AD31-E70AEFF3E80F}"/>
            </a:ext>
          </a:extLst>
        </xdr:cNvPr>
        <xdr:cNvSpPr/>
      </xdr:nvSpPr>
      <xdr:spPr>
        <a:xfrm>
          <a:off x="800100" y="133350"/>
          <a:ext cx="1171575" cy="390525"/>
        </a:xfrm>
        <a:prstGeom prst="rect">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ED67-182C-4290-89E5-16A45CF10E05}">
  <sheetPr>
    <tabColor theme="0" tint="-0.14999847407452621"/>
  </sheetPr>
  <dimension ref="A1:AG11"/>
  <sheetViews>
    <sheetView showGridLines="0" view="pageBreakPreview" zoomScaleNormal="100" zoomScaleSheetLayoutView="100" workbookViewId="0">
      <selection activeCell="C6" sqref="C6:Y6"/>
    </sheetView>
  </sheetViews>
  <sheetFormatPr defaultColWidth="3.75" defaultRowHeight="26.25" customHeight="1" x14ac:dyDescent="0.4"/>
  <cols>
    <col min="1" max="2" width="9.375" style="1" customWidth="1"/>
    <col min="3" max="32" width="3.75" style="1"/>
    <col min="33" max="33" width="3.75" style="3"/>
    <col min="34" max="16384" width="3.75" style="1"/>
  </cols>
  <sheetData>
    <row r="1" spans="1:33" ht="37.5" customHeight="1" thickBot="1" x14ac:dyDescent="0.45">
      <c r="A1" s="91" t="s">
        <v>159</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19"/>
    </row>
    <row r="2" spans="1:33" ht="30" customHeight="1" thickTop="1" x14ac:dyDescent="0.4">
      <c r="A2" s="58"/>
      <c r="B2" s="59" t="s">
        <v>149</v>
      </c>
      <c r="C2" s="92" t="s">
        <v>150</v>
      </c>
      <c r="D2" s="92"/>
      <c r="E2" s="92"/>
      <c r="F2" s="92"/>
      <c r="G2" s="92"/>
      <c r="H2" s="92"/>
      <c r="I2" s="92"/>
      <c r="J2" s="92"/>
      <c r="K2" s="92"/>
      <c r="L2" s="92"/>
      <c r="M2" s="92"/>
      <c r="N2" s="92"/>
      <c r="O2" s="92"/>
      <c r="P2" s="92"/>
      <c r="Q2" s="92"/>
      <c r="R2" s="92"/>
      <c r="S2" s="92"/>
      <c r="T2" s="92"/>
      <c r="U2" s="92"/>
      <c r="V2" s="92"/>
      <c r="W2" s="92"/>
      <c r="X2" s="92"/>
      <c r="Y2" s="93"/>
      <c r="Z2" s="94" t="s">
        <v>151</v>
      </c>
      <c r="AA2" s="94"/>
      <c r="AB2" s="94"/>
      <c r="AC2" s="94"/>
      <c r="AD2" s="94"/>
      <c r="AE2" s="94"/>
      <c r="AF2" s="94"/>
      <c r="AG2" s="4"/>
    </row>
    <row r="3" spans="1:33" ht="52.5" customHeight="1" x14ac:dyDescent="0.4">
      <c r="A3" s="95" t="s">
        <v>152</v>
      </c>
      <c r="B3" s="56"/>
      <c r="C3" s="96" t="s">
        <v>244</v>
      </c>
      <c r="D3" s="97"/>
      <c r="E3" s="97"/>
      <c r="F3" s="97"/>
      <c r="G3" s="97"/>
      <c r="H3" s="97"/>
      <c r="I3" s="97"/>
      <c r="J3" s="97"/>
      <c r="K3" s="97"/>
      <c r="L3" s="97"/>
      <c r="M3" s="97"/>
      <c r="N3" s="97"/>
      <c r="O3" s="97"/>
      <c r="P3" s="97"/>
      <c r="Q3" s="97"/>
      <c r="R3" s="97"/>
      <c r="S3" s="97"/>
      <c r="T3" s="97"/>
      <c r="U3" s="97"/>
      <c r="V3" s="97"/>
      <c r="W3" s="97"/>
      <c r="X3" s="97"/>
      <c r="Y3" s="97"/>
      <c r="Z3" s="100" t="s">
        <v>153</v>
      </c>
      <c r="AA3" s="101"/>
      <c r="AB3" s="101"/>
      <c r="AC3" s="101"/>
      <c r="AD3" s="101"/>
      <c r="AE3" s="101"/>
      <c r="AF3" s="102"/>
    </row>
    <row r="4" spans="1:33" ht="52.5" customHeight="1" x14ac:dyDescent="0.4">
      <c r="A4" s="95"/>
      <c r="B4" s="56"/>
      <c r="C4" s="98" t="s">
        <v>162</v>
      </c>
      <c r="D4" s="99"/>
      <c r="E4" s="99"/>
      <c r="F4" s="99"/>
      <c r="G4" s="99"/>
      <c r="H4" s="99"/>
      <c r="I4" s="99"/>
      <c r="J4" s="99"/>
      <c r="K4" s="99"/>
      <c r="L4" s="99"/>
      <c r="M4" s="99"/>
      <c r="N4" s="99"/>
      <c r="O4" s="99"/>
      <c r="P4" s="99"/>
      <c r="Q4" s="99"/>
      <c r="R4" s="99"/>
      <c r="S4" s="99"/>
      <c r="T4" s="99"/>
      <c r="U4" s="99"/>
      <c r="V4" s="99"/>
      <c r="W4" s="99"/>
      <c r="X4" s="99"/>
      <c r="Y4" s="96"/>
      <c r="Z4" s="103" t="s">
        <v>154</v>
      </c>
      <c r="AA4" s="104"/>
      <c r="AB4" s="104"/>
      <c r="AC4" s="104"/>
      <c r="AD4" s="104"/>
      <c r="AE4" s="104"/>
      <c r="AF4" s="105"/>
      <c r="AG4" s="21"/>
    </row>
    <row r="5" spans="1:33" ht="52.5" customHeight="1" x14ac:dyDescent="0.4">
      <c r="A5" s="95"/>
      <c r="B5" s="56"/>
      <c r="C5" s="96" t="s">
        <v>163</v>
      </c>
      <c r="D5" s="97"/>
      <c r="E5" s="97"/>
      <c r="F5" s="97"/>
      <c r="G5" s="97"/>
      <c r="H5" s="97"/>
      <c r="I5" s="97"/>
      <c r="J5" s="97"/>
      <c r="K5" s="97"/>
      <c r="L5" s="97"/>
      <c r="M5" s="97"/>
      <c r="N5" s="97"/>
      <c r="O5" s="97"/>
      <c r="P5" s="97"/>
      <c r="Q5" s="97"/>
      <c r="R5" s="97"/>
      <c r="S5" s="97"/>
      <c r="T5" s="97"/>
      <c r="U5" s="97"/>
      <c r="V5" s="97"/>
      <c r="W5" s="97"/>
      <c r="X5" s="97"/>
      <c r="Y5" s="97"/>
      <c r="Z5" s="106"/>
      <c r="AA5" s="107"/>
      <c r="AB5" s="107"/>
      <c r="AC5" s="107"/>
      <c r="AD5" s="107"/>
      <c r="AE5" s="107"/>
      <c r="AF5" s="108"/>
    </row>
    <row r="6" spans="1:33" ht="52.5" customHeight="1" x14ac:dyDescent="0.4">
      <c r="A6" s="95"/>
      <c r="B6" s="56"/>
      <c r="C6" s="112" t="s">
        <v>160</v>
      </c>
      <c r="D6" s="97"/>
      <c r="E6" s="97"/>
      <c r="F6" s="97"/>
      <c r="G6" s="97"/>
      <c r="H6" s="97"/>
      <c r="I6" s="97"/>
      <c r="J6" s="97"/>
      <c r="K6" s="97"/>
      <c r="L6" s="97"/>
      <c r="M6" s="97"/>
      <c r="N6" s="97"/>
      <c r="O6" s="97"/>
      <c r="P6" s="97"/>
      <c r="Q6" s="97"/>
      <c r="R6" s="97"/>
      <c r="S6" s="97"/>
      <c r="T6" s="97"/>
      <c r="U6" s="97"/>
      <c r="V6" s="97"/>
      <c r="W6" s="97"/>
      <c r="X6" s="97"/>
      <c r="Y6" s="97"/>
      <c r="Z6" s="106"/>
      <c r="AA6" s="107"/>
      <c r="AB6" s="107"/>
      <c r="AC6" s="107"/>
      <c r="AD6" s="107"/>
      <c r="AE6" s="107"/>
      <c r="AF6" s="108"/>
    </row>
    <row r="7" spans="1:33" ht="52.5" customHeight="1" x14ac:dyDescent="0.4">
      <c r="A7" s="95"/>
      <c r="B7" s="56"/>
      <c r="C7" s="112" t="s">
        <v>197</v>
      </c>
      <c r="D7" s="97"/>
      <c r="E7" s="97"/>
      <c r="F7" s="97"/>
      <c r="G7" s="97"/>
      <c r="H7" s="97"/>
      <c r="I7" s="97"/>
      <c r="J7" s="97"/>
      <c r="K7" s="97"/>
      <c r="L7" s="97"/>
      <c r="M7" s="97"/>
      <c r="N7" s="97"/>
      <c r="O7" s="97"/>
      <c r="P7" s="97"/>
      <c r="Q7" s="97"/>
      <c r="R7" s="97"/>
      <c r="S7" s="97"/>
      <c r="T7" s="97"/>
      <c r="U7" s="97"/>
      <c r="V7" s="97"/>
      <c r="W7" s="97"/>
      <c r="X7" s="97"/>
      <c r="Y7" s="97"/>
      <c r="Z7" s="109"/>
      <c r="AA7" s="110"/>
      <c r="AB7" s="110"/>
      <c r="AC7" s="110"/>
      <c r="AD7" s="110"/>
      <c r="AE7" s="110"/>
      <c r="AF7" s="111"/>
    </row>
    <row r="8" spans="1:33" ht="52.5" customHeight="1" x14ac:dyDescent="0.4">
      <c r="A8" s="60" t="s">
        <v>155</v>
      </c>
      <c r="B8" s="56"/>
      <c r="C8" s="96" t="s">
        <v>164</v>
      </c>
      <c r="D8" s="97"/>
      <c r="E8" s="97"/>
      <c r="F8" s="97"/>
      <c r="G8" s="97"/>
      <c r="H8" s="97"/>
      <c r="I8" s="97"/>
      <c r="J8" s="97"/>
      <c r="K8" s="97"/>
      <c r="L8" s="97"/>
      <c r="M8" s="97"/>
      <c r="N8" s="97"/>
      <c r="O8" s="97"/>
      <c r="P8" s="97"/>
      <c r="Q8" s="97"/>
      <c r="R8" s="97"/>
      <c r="S8" s="97"/>
      <c r="T8" s="97"/>
      <c r="U8" s="97"/>
      <c r="V8" s="97"/>
      <c r="W8" s="97"/>
      <c r="X8" s="97"/>
      <c r="Y8" s="97"/>
      <c r="Z8" s="113" t="s">
        <v>156</v>
      </c>
      <c r="AA8" s="113"/>
      <c r="AB8" s="113"/>
      <c r="AC8" s="113"/>
      <c r="AD8" s="114"/>
      <c r="AE8" s="114"/>
      <c r="AF8" s="114"/>
    </row>
    <row r="9" spans="1:33" ht="52.5" customHeight="1" x14ac:dyDescent="0.4">
      <c r="A9" s="115" t="s">
        <v>157</v>
      </c>
      <c r="B9" s="56"/>
      <c r="C9" s="96" t="s">
        <v>165</v>
      </c>
      <c r="D9" s="97"/>
      <c r="E9" s="97"/>
      <c r="F9" s="97"/>
      <c r="G9" s="97"/>
      <c r="H9" s="97"/>
      <c r="I9" s="97"/>
      <c r="J9" s="97"/>
      <c r="K9" s="97"/>
      <c r="L9" s="97"/>
      <c r="M9" s="97"/>
      <c r="N9" s="97"/>
      <c r="O9" s="97"/>
      <c r="P9" s="97"/>
      <c r="Q9" s="97"/>
      <c r="R9" s="97"/>
      <c r="S9" s="97"/>
      <c r="T9" s="97"/>
      <c r="U9" s="97"/>
      <c r="V9" s="97"/>
      <c r="W9" s="97"/>
      <c r="X9" s="97"/>
      <c r="Y9" s="97"/>
      <c r="Z9" s="113" t="s">
        <v>154</v>
      </c>
      <c r="AA9" s="113"/>
      <c r="AB9" s="113"/>
      <c r="AC9" s="113"/>
      <c r="AD9" s="114"/>
      <c r="AE9" s="114"/>
      <c r="AF9" s="114"/>
    </row>
    <row r="10" spans="1:33" ht="52.5" customHeight="1" thickBot="1" x14ac:dyDescent="0.45">
      <c r="A10" s="116"/>
      <c r="B10" s="57"/>
      <c r="C10" s="96" t="s">
        <v>166</v>
      </c>
      <c r="D10" s="97"/>
      <c r="E10" s="97"/>
      <c r="F10" s="97"/>
      <c r="G10" s="97"/>
      <c r="H10" s="97"/>
      <c r="I10" s="97"/>
      <c r="J10" s="97"/>
      <c r="K10" s="97"/>
      <c r="L10" s="97"/>
      <c r="M10" s="97"/>
      <c r="N10" s="97"/>
      <c r="O10" s="97"/>
      <c r="P10" s="97"/>
      <c r="Q10" s="97"/>
      <c r="R10" s="97"/>
      <c r="S10" s="97"/>
      <c r="T10" s="97"/>
      <c r="U10" s="97"/>
      <c r="V10" s="97"/>
      <c r="W10" s="97"/>
      <c r="X10" s="97"/>
      <c r="Y10" s="97"/>
      <c r="Z10" s="114" t="s">
        <v>158</v>
      </c>
      <c r="AA10" s="114"/>
      <c r="AB10" s="114"/>
      <c r="AC10" s="114"/>
      <c r="AD10" s="114"/>
      <c r="AE10" s="114"/>
      <c r="AF10" s="114"/>
    </row>
    <row r="11" spans="1:33" ht="26.25" customHeight="1" thickTop="1" x14ac:dyDescent="0.4"/>
  </sheetData>
  <sheetProtection algorithmName="SHA-512" hashValue="Glk3zwh0iUFvpCZwyIib7wqmmLRfeE/WWtPL/P9mH4ombPJnOr6g7XhO092IVB1msgwcsp9VNFtohRNoctH/mw==" saltValue="U41XqEmo8+H20yue6bCp+g==" spinCount="100000" sheet="1" objects="1" scenarios="1"/>
  <mergeCells count="18">
    <mergeCell ref="C8:Y8"/>
    <mergeCell ref="Z8:AF8"/>
    <mergeCell ref="A9:A10"/>
    <mergeCell ref="C9:Y9"/>
    <mergeCell ref="Z9:AF9"/>
    <mergeCell ref="C10:Y10"/>
    <mergeCell ref="Z10:AF10"/>
    <mergeCell ref="A1:AF1"/>
    <mergeCell ref="C2:Y2"/>
    <mergeCell ref="Z2:AF2"/>
    <mergeCell ref="A3:A7"/>
    <mergeCell ref="C3:Y3"/>
    <mergeCell ref="C4:Y4"/>
    <mergeCell ref="C5:Y5"/>
    <mergeCell ref="Z3:AF3"/>
    <mergeCell ref="Z4:AF7"/>
    <mergeCell ref="C6:Y6"/>
    <mergeCell ref="C7:Y7"/>
  </mergeCells>
  <phoneticPr fontId="1"/>
  <dataValidations count="1">
    <dataValidation type="list" allowBlank="1" showInputMessage="1" showErrorMessage="1" sqref="B3:B10" xr:uid="{A7048459-3235-4933-9DE1-CD7535F357D5}">
      <formula1>"●"</formula1>
    </dataValidation>
  </dataValidations>
  <pageMargins left="0.46" right="0.25" top="0.32" bottom="0.16" header="0.23" footer="0.16"/>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707E9-06AD-424E-B4FB-219573E4B1A1}">
  <sheetPr>
    <tabColor theme="8" tint="0.79998168889431442"/>
  </sheetPr>
  <dimension ref="A1:AM38"/>
  <sheetViews>
    <sheetView showGridLines="0" view="pageBreakPreview" zoomScaleNormal="100" zoomScaleSheetLayoutView="100" workbookViewId="0">
      <selection activeCell="F12" sqref="F12:V12"/>
    </sheetView>
  </sheetViews>
  <sheetFormatPr defaultColWidth="3.125" defaultRowHeight="22.5" customHeight="1" x14ac:dyDescent="0.4"/>
  <cols>
    <col min="1" max="3" width="3.125" style="1"/>
    <col min="4" max="4" width="3.125" style="1" customWidth="1"/>
    <col min="5" max="10" width="3.125" style="1"/>
    <col min="11" max="11" width="5" style="1" customWidth="1"/>
    <col min="12" max="12" width="1.875" style="1" customWidth="1"/>
    <col min="13" max="22" width="3.125" style="1"/>
    <col min="23" max="23" width="5.25" style="1" customWidth="1"/>
    <col min="24" max="29" width="3.125" style="1"/>
    <col min="30" max="30" width="100" style="3" customWidth="1"/>
    <col min="31" max="31" width="3.125" style="8" customWidth="1"/>
    <col min="32" max="32" width="3.125" style="6" customWidth="1"/>
    <col min="33" max="33" width="3.125" style="1" customWidth="1"/>
    <col min="34" max="37" width="3.125" style="1"/>
    <col min="38" max="38" width="3.125" style="1" customWidth="1"/>
    <col min="39" max="39" width="3.75" style="1" hidden="1" customWidth="1"/>
    <col min="40" max="40" width="3.125" style="1" customWidth="1"/>
    <col min="41" max="16384" width="3.125" style="1"/>
  </cols>
  <sheetData>
    <row r="1" spans="1:35" ht="22.5" customHeight="1" x14ac:dyDescent="0.4">
      <c r="A1" s="129" t="s">
        <v>0</v>
      </c>
      <c r="B1" s="129"/>
      <c r="C1" s="129"/>
      <c r="D1" s="129"/>
      <c r="E1" s="129"/>
      <c r="F1" s="129"/>
      <c r="G1" s="129"/>
      <c r="H1" s="129"/>
      <c r="I1" s="129"/>
      <c r="J1" s="129"/>
      <c r="K1" s="129"/>
      <c r="L1" s="129"/>
      <c r="M1" s="129"/>
      <c r="N1" s="129"/>
      <c r="O1" s="129"/>
      <c r="P1" s="129"/>
      <c r="Q1" s="129"/>
      <c r="R1" s="129"/>
      <c r="S1" s="129"/>
      <c r="T1" s="131">
        <v>2023</v>
      </c>
      <c r="U1" s="131"/>
      <c r="V1" s="131"/>
      <c r="W1" s="1" t="s">
        <v>61</v>
      </c>
      <c r="X1" s="130"/>
      <c r="Y1" s="130"/>
      <c r="Z1" s="1" t="s">
        <v>60</v>
      </c>
      <c r="AA1" s="130"/>
      <c r="AB1" s="130"/>
      <c r="AC1" s="1" t="s">
        <v>2</v>
      </c>
    </row>
    <row r="2" spans="1:35" ht="22.5" customHeight="1" x14ac:dyDescent="0.4">
      <c r="A2" s="193" t="s">
        <v>1</v>
      </c>
      <c r="B2" s="193"/>
      <c r="C2" s="193"/>
      <c r="D2" s="193"/>
      <c r="E2" s="193"/>
      <c r="F2" s="193"/>
      <c r="G2" s="193"/>
      <c r="H2" s="193"/>
      <c r="I2" s="193"/>
      <c r="J2" s="193"/>
      <c r="K2" s="193"/>
      <c r="L2" s="193"/>
      <c r="M2" s="193"/>
      <c r="N2" s="204" t="str">
        <f>IF(OR(提出物チェックリスト!B3="",提出物チェックリスト!B4="",提出物チェックリスト!B5="",提出物チェックリスト!B6="",提出物チェックリスト!B7=""),"提出物チェックリスト未確認!!","　")</f>
        <v>提出物チェックリスト未確認!!</v>
      </c>
      <c r="O2" s="204"/>
      <c r="P2" s="204"/>
      <c r="Q2" s="204"/>
      <c r="R2" s="204"/>
      <c r="S2" s="204"/>
      <c r="T2" s="204"/>
      <c r="U2" s="204"/>
      <c r="V2" s="204"/>
      <c r="W2" s="204"/>
      <c r="X2" s="204"/>
      <c r="Y2" s="204"/>
      <c r="Z2" s="204"/>
      <c r="AA2" s="204"/>
      <c r="AB2" s="204"/>
    </row>
    <row r="3" spans="1:35" ht="22.5" customHeight="1" x14ac:dyDescent="0.4">
      <c r="A3" s="133" t="str">
        <f>IF(OR(AA1="",X1="",L3="",L4="",O5="",F11="",Z11="",F12="",V19="",Y19="",F13="",T13="",T14="",G15="",T15="",F16=0,F17="",T17="",T18="",F19="",F20="",F22="",F25="",F26="",F29="",T32="",G33="",F34="",F35="",T35=""),"記入モレあり!!","　")</f>
        <v>記入モレあり!!</v>
      </c>
      <c r="B3" s="133"/>
      <c r="C3" s="133"/>
      <c r="D3" s="133"/>
      <c r="E3" s="133"/>
      <c r="F3" s="133"/>
      <c r="G3" s="133"/>
      <c r="H3" s="133"/>
      <c r="I3" s="133"/>
      <c r="J3" s="137" t="s">
        <v>4</v>
      </c>
      <c r="K3" s="137"/>
      <c r="L3" s="135"/>
      <c r="M3" s="135"/>
      <c r="N3" s="135"/>
      <c r="O3" s="135"/>
      <c r="P3" s="135"/>
      <c r="Q3" s="135"/>
      <c r="R3" s="135"/>
      <c r="S3" s="135"/>
      <c r="T3" s="135"/>
      <c r="U3" s="135"/>
      <c r="V3" s="135"/>
      <c r="W3" s="135"/>
      <c r="X3" s="135"/>
      <c r="Y3" s="135"/>
      <c r="Z3" s="135"/>
      <c r="AA3" s="135"/>
      <c r="AB3" s="135"/>
      <c r="AC3" s="135"/>
      <c r="AD3" s="19" t="s">
        <v>68</v>
      </c>
      <c r="AE3" s="16"/>
      <c r="AF3" s="17"/>
      <c r="AI3" s="17"/>
    </row>
    <row r="4" spans="1:35" ht="22.5" customHeight="1" x14ac:dyDescent="0.4">
      <c r="A4" s="132" t="str">
        <f>IF(OR(T29&lt;300000,1000000&lt;T29,'事業予算（別紙2）'!AS39&lt;'事業予算（別紙2）'!AS40),"補助金申請額誤り!!"," ")</f>
        <v>補助金申請額誤り!!</v>
      </c>
      <c r="B4" s="132"/>
      <c r="C4" s="132"/>
      <c r="D4" s="132"/>
      <c r="E4" s="132"/>
      <c r="F4" s="132"/>
      <c r="G4" s="132"/>
      <c r="H4" s="132"/>
      <c r="I4" s="132"/>
      <c r="J4" s="134" t="s">
        <v>3</v>
      </c>
      <c r="K4" s="134"/>
      <c r="L4" s="136"/>
      <c r="M4" s="136"/>
      <c r="N4" s="136"/>
      <c r="O4" s="136"/>
      <c r="P4" s="136"/>
      <c r="Q4" s="136"/>
      <c r="R4" s="136"/>
      <c r="S4" s="136"/>
      <c r="T4" s="136"/>
      <c r="U4" s="136"/>
      <c r="V4" s="136"/>
      <c r="W4" s="136"/>
      <c r="X4" s="136"/>
      <c r="Y4" s="136"/>
      <c r="Z4" s="136"/>
      <c r="AA4" s="136"/>
      <c r="AB4" s="136"/>
      <c r="AC4" s="136"/>
      <c r="AD4" s="23" t="s">
        <v>88</v>
      </c>
      <c r="AE4" s="16"/>
      <c r="AF4" s="17"/>
      <c r="AI4" s="17"/>
    </row>
    <row r="5" spans="1:35" ht="22.5" customHeight="1" x14ac:dyDescent="0.4">
      <c r="A5" s="132"/>
      <c r="B5" s="132"/>
      <c r="C5" s="132"/>
      <c r="D5" s="132"/>
      <c r="E5" s="132"/>
      <c r="F5" s="132"/>
      <c r="G5" s="132"/>
      <c r="H5" s="132"/>
      <c r="I5" s="132"/>
      <c r="J5" s="134" t="s">
        <v>5</v>
      </c>
      <c r="K5" s="134"/>
      <c r="L5" s="134"/>
      <c r="M5" s="134"/>
      <c r="N5" s="134"/>
      <c r="O5" s="136" t="s">
        <v>71</v>
      </c>
      <c r="P5" s="136"/>
      <c r="Q5" s="136"/>
      <c r="R5" s="136"/>
      <c r="S5" s="136"/>
      <c r="T5" s="136"/>
      <c r="U5" s="136"/>
      <c r="V5" s="136"/>
      <c r="W5" s="136"/>
      <c r="X5" s="136"/>
      <c r="Y5" s="136"/>
      <c r="Z5" s="136"/>
      <c r="AA5" s="136"/>
      <c r="AB5" s="136"/>
      <c r="AC5" s="136"/>
      <c r="AD5" s="24" t="s">
        <v>103</v>
      </c>
      <c r="AE5" s="16"/>
      <c r="AF5" s="17"/>
      <c r="AI5" s="17"/>
    </row>
    <row r="6" spans="1:35" ht="37.5" customHeight="1" x14ac:dyDescent="0.25">
      <c r="A6" s="127" t="s">
        <v>243</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41" t="s">
        <v>245</v>
      </c>
    </row>
    <row r="7" spans="1:35" ht="15" customHeight="1" x14ac:dyDescent="0.4">
      <c r="A7" s="138"/>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97" t="s">
        <v>137</v>
      </c>
    </row>
    <row r="8" spans="1:35" ht="22.5" customHeight="1" x14ac:dyDescent="0.4">
      <c r="A8" s="129" t="s">
        <v>216</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97"/>
      <c r="AE8" s="9"/>
    </row>
    <row r="9" spans="1:35" ht="22.5" customHeight="1" x14ac:dyDescent="0.4">
      <c r="A9" s="193" t="s">
        <v>6</v>
      </c>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row>
    <row r="10" spans="1:35" ht="22.5" customHeight="1" x14ac:dyDescent="0.25">
      <c r="A10" s="198" t="s">
        <v>54</v>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row>
    <row r="11" spans="1:35" ht="16.5" customHeight="1" x14ac:dyDescent="0.4">
      <c r="A11" s="54"/>
      <c r="B11" s="199" t="s">
        <v>50</v>
      </c>
      <c r="C11" s="199"/>
      <c r="D11" s="199"/>
      <c r="E11" s="199"/>
      <c r="F11" s="161"/>
      <c r="G11" s="162"/>
      <c r="H11" s="162"/>
      <c r="I11" s="162"/>
      <c r="J11" s="162"/>
      <c r="K11" s="162"/>
      <c r="L11" s="162"/>
      <c r="M11" s="162"/>
      <c r="N11" s="162"/>
      <c r="O11" s="162"/>
      <c r="P11" s="162"/>
      <c r="Q11" s="162"/>
      <c r="R11" s="162"/>
      <c r="S11" s="162"/>
      <c r="T11" s="162"/>
      <c r="U11" s="162"/>
      <c r="V11" s="162"/>
      <c r="W11" s="158" t="s">
        <v>96</v>
      </c>
      <c r="X11" s="159"/>
      <c r="Y11" s="160"/>
      <c r="Z11" s="165"/>
      <c r="AA11" s="166"/>
      <c r="AB11" s="166"/>
      <c r="AC11" s="167"/>
      <c r="AD11" s="3" t="s">
        <v>64</v>
      </c>
    </row>
    <row r="12" spans="1:35" ht="22.5" customHeight="1" x14ac:dyDescent="0.4">
      <c r="A12" s="195"/>
      <c r="B12" s="140" t="s">
        <v>7</v>
      </c>
      <c r="C12" s="141"/>
      <c r="D12" s="141"/>
      <c r="E12" s="142"/>
      <c r="F12" s="163"/>
      <c r="G12" s="164"/>
      <c r="H12" s="164"/>
      <c r="I12" s="164"/>
      <c r="J12" s="164"/>
      <c r="K12" s="164"/>
      <c r="L12" s="164"/>
      <c r="M12" s="164"/>
      <c r="N12" s="164"/>
      <c r="O12" s="164"/>
      <c r="P12" s="164"/>
      <c r="Q12" s="164"/>
      <c r="R12" s="164"/>
      <c r="S12" s="164"/>
      <c r="T12" s="164"/>
      <c r="U12" s="164"/>
      <c r="V12" s="164"/>
      <c r="W12" s="140"/>
      <c r="X12" s="141"/>
      <c r="Y12" s="142"/>
      <c r="Z12" s="168"/>
      <c r="AA12" s="169"/>
      <c r="AB12" s="169"/>
      <c r="AC12" s="170"/>
      <c r="AD12" s="3" t="s">
        <v>65</v>
      </c>
    </row>
    <row r="13" spans="1:35" ht="16.5" customHeight="1" x14ac:dyDescent="0.4">
      <c r="A13" s="195"/>
      <c r="B13" s="158" t="s">
        <v>8</v>
      </c>
      <c r="C13" s="159"/>
      <c r="D13" s="159"/>
      <c r="E13" s="160"/>
      <c r="F13" s="124"/>
      <c r="G13" s="125"/>
      <c r="H13" s="125"/>
      <c r="I13" s="125"/>
      <c r="J13" s="125"/>
      <c r="K13" s="125"/>
      <c r="L13" s="125"/>
      <c r="M13" s="125"/>
      <c r="N13" s="125"/>
      <c r="O13" s="126"/>
      <c r="P13" s="199" t="s">
        <v>50</v>
      </c>
      <c r="Q13" s="199"/>
      <c r="R13" s="199"/>
      <c r="S13" s="199"/>
      <c r="T13" s="200"/>
      <c r="U13" s="200"/>
      <c r="V13" s="200"/>
      <c r="W13" s="200"/>
      <c r="X13" s="200"/>
      <c r="Y13" s="200"/>
      <c r="Z13" s="200"/>
      <c r="AA13" s="200"/>
      <c r="AB13" s="200"/>
      <c r="AC13" s="200"/>
      <c r="AD13" s="3" t="s">
        <v>63</v>
      </c>
    </row>
    <row r="14" spans="1:35" ht="22.5" customHeight="1" x14ac:dyDescent="0.4">
      <c r="A14" s="195"/>
      <c r="B14" s="140"/>
      <c r="C14" s="141"/>
      <c r="D14" s="141"/>
      <c r="E14" s="142"/>
      <c r="F14" s="153"/>
      <c r="G14" s="154"/>
      <c r="H14" s="154"/>
      <c r="I14" s="154"/>
      <c r="J14" s="154"/>
      <c r="K14" s="154"/>
      <c r="L14" s="154"/>
      <c r="M14" s="154"/>
      <c r="N14" s="154"/>
      <c r="O14" s="155"/>
      <c r="P14" s="140" t="s">
        <v>9</v>
      </c>
      <c r="Q14" s="141"/>
      <c r="R14" s="141"/>
      <c r="S14" s="142"/>
      <c r="T14" s="153"/>
      <c r="U14" s="154"/>
      <c r="V14" s="154"/>
      <c r="W14" s="154"/>
      <c r="X14" s="154"/>
      <c r="Y14" s="154"/>
      <c r="Z14" s="154"/>
      <c r="AA14" s="154"/>
      <c r="AB14" s="154"/>
      <c r="AC14" s="155"/>
    </row>
    <row r="15" spans="1:35" ht="22.5" customHeight="1" x14ac:dyDescent="0.4">
      <c r="A15" s="195"/>
      <c r="B15" s="158" t="s">
        <v>119</v>
      </c>
      <c r="C15" s="159"/>
      <c r="D15" s="159"/>
      <c r="E15" s="160"/>
      <c r="F15" s="61" t="s">
        <v>10</v>
      </c>
      <c r="G15" s="125"/>
      <c r="H15" s="125"/>
      <c r="I15" s="125"/>
      <c r="J15" s="125"/>
      <c r="K15" s="125"/>
      <c r="L15" s="125"/>
      <c r="M15" s="125"/>
      <c r="N15" s="125"/>
      <c r="O15" s="126"/>
      <c r="P15" s="117" t="s">
        <v>74</v>
      </c>
      <c r="Q15" s="118"/>
      <c r="R15" s="118"/>
      <c r="S15" s="119"/>
      <c r="T15" s="156"/>
      <c r="U15" s="157"/>
      <c r="V15" s="157"/>
      <c r="W15" s="157"/>
      <c r="X15" s="157"/>
      <c r="Y15" s="157"/>
      <c r="Z15" s="157"/>
      <c r="AA15" s="157"/>
      <c r="AB15" s="120" t="s">
        <v>20</v>
      </c>
      <c r="AC15" s="177"/>
      <c r="AD15" s="14"/>
    </row>
    <row r="16" spans="1:35" ht="22.5" customHeight="1" x14ac:dyDescent="0.4">
      <c r="A16" s="195"/>
      <c r="B16" s="140"/>
      <c r="C16" s="141"/>
      <c r="D16" s="141"/>
      <c r="E16" s="142"/>
      <c r="F16" s="153"/>
      <c r="G16" s="154"/>
      <c r="H16" s="154"/>
      <c r="I16" s="154"/>
      <c r="J16" s="154"/>
      <c r="K16" s="154"/>
      <c r="L16" s="154"/>
      <c r="M16" s="154"/>
      <c r="N16" s="154"/>
      <c r="O16" s="154"/>
      <c r="P16" s="121"/>
      <c r="Q16" s="121"/>
      <c r="R16" s="121"/>
      <c r="S16" s="121"/>
      <c r="T16" s="121"/>
      <c r="U16" s="121"/>
      <c r="V16" s="121"/>
      <c r="W16" s="121"/>
      <c r="X16" s="121"/>
      <c r="Y16" s="121"/>
      <c r="Z16" s="121"/>
      <c r="AA16" s="121"/>
      <c r="AB16" s="121"/>
      <c r="AC16" s="122"/>
      <c r="AD16" s="15"/>
      <c r="AE16" s="10"/>
    </row>
    <row r="17" spans="1:39" ht="22.5" customHeight="1" x14ac:dyDescent="0.4">
      <c r="A17" s="195"/>
      <c r="B17" s="117" t="s">
        <v>11</v>
      </c>
      <c r="C17" s="118"/>
      <c r="D17" s="118"/>
      <c r="E17" s="119"/>
      <c r="F17" s="209"/>
      <c r="G17" s="210"/>
      <c r="H17" s="210"/>
      <c r="I17" s="210"/>
      <c r="J17" s="210"/>
      <c r="K17" s="210"/>
      <c r="L17" s="210"/>
      <c r="M17" s="210"/>
      <c r="N17" s="207" t="s">
        <v>19</v>
      </c>
      <c r="O17" s="208"/>
      <c r="P17" s="117" t="s">
        <v>75</v>
      </c>
      <c r="Q17" s="118"/>
      <c r="R17" s="118"/>
      <c r="S17" s="119"/>
      <c r="T17" s="205"/>
      <c r="U17" s="206"/>
      <c r="V17" s="206"/>
      <c r="W17" s="206"/>
      <c r="X17" s="206"/>
      <c r="Y17" s="206"/>
      <c r="Z17" s="206"/>
      <c r="AA17" s="206"/>
      <c r="AB17" s="120" t="s">
        <v>21</v>
      </c>
      <c r="AC17" s="177"/>
      <c r="AD17" s="3" t="s">
        <v>56</v>
      </c>
      <c r="AE17" s="11"/>
    </row>
    <row r="18" spans="1:39" ht="22.5" customHeight="1" x14ac:dyDescent="0.4">
      <c r="A18" s="195"/>
      <c r="B18" s="117" t="s">
        <v>12</v>
      </c>
      <c r="C18" s="118"/>
      <c r="D18" s="118"/>
      <c r="E18" s="119"/>
      <c r="F18" s="201" t="str">
        <f>IF(OR(AND('交付申請書（別記様式）'!AM18="○",'交付申請書（別記様式）'!T17&lt;=5),OR(AND('交付申請書（別記様式）'!AM18="◎",'交付申請書（別記様式）'!T17&lt;=20))),"小規模事業者","中堅・中小企業者等")</f>
        <v>小規模事業者</v>
      </c>
      <c r="G18" s="202"/>
      <c r="H18" s="202"/>
      <c r="I18" s="202"/>
      <c r="J18" s="202"/>
      <c r="K18" s="202"/>
      <c r="L18" s="202"/>
      <c r="M18" s="202"/>
      <c r="N18" s="202"/>
      <c r="O18" s="203"/>
      <c r="P18" s="117" t="s">
        <v>13</v>
      </c>
      <c r="Q18" s="118"/>
      <c r="R18" s="118"/>
      <c r="S18" s="119"/>
      <c r="T18" s="123"/>
      <c r="U18" s="121"/>
      <c r="V18" s="121"/>
      <c r="W18" s="121"/>
      <c r="X18" s="121"/>
      <c r="Y18" s="121"/>
      <c r="Z18" s="121"/>
      <c r="AA18" s="121"/>
      <c r="AB18" s="121"/>
      <c r="AC18" s="122"/>
      <c r="AD18" s="3" t="s">
        <v>86</v>
      </c>
      <c r="AM18" s="20" t="str">
        <f>IF(OR(T18="情報通信業",T18="卸売業",T18="小売業",T18="物品賃借業",T18="学術研究・専門・技術サービス業",T18="飲食サービス業",T18="生活関連サービス業",T18="教育・学習支援業",T18="医療・福祉",T18="サービス業"),"○","◎")</f>
        <v>◎</v>
      </c>
    </row>
    <row r="19" spans="1:39" ht="22.5" customHeight="1" x14ac:dyDescent="0.4">
      <c r="A19" s="195"/>
      <c r="B19" s="117" t="s">
        <v>14</v>
      </c>
      <c r="C19" s="118"/>
      <c r="D19" s="118"/>
      <c r="E19" s="119"/>
      <c r="F19" s="178"/>
      <c r="G19" s="179"/>
      <c r="H19" s="179"/>
      <c r="I19" s="179"/>
      <c r="J19" s="179"/>
      <c r="K19" s="179"/>
      <c r="L19" s="179"/>
      <c r="M19" s="179"/>
      <c r="N19" s="179"/>
      <c r="O19" s="179"/>
      <c r="P19" s="179"/>
      <c r="Q19" s="179"/>
      <c r="R19" s="179"/>
      <c r="S19" s="120" t="s">
        <v>25</v>
      </c>
      <c r="T19" s="120"/>
      <c r="U19" s="62" t="s">
        <v>22</v>
      </c>
      <c r="V19" s="157"/>
      <c r="W19" s="157"/>
      <c r="X19" s="62" t="s">
        <v>23</v>
      </c>
      <c r="Y19" s="157"/>
      <c r="Z19" s="157"/>
      <c r="AA19" s="120" t="s">
        <v>24</v>
      </c>
      <c r="AB19" s="120"/>
      <c r="AC19" s="177"/>
      <c r="AD19" s="3" t="s">
        <v>57</v>
      </c>
      <c r="AM19" s="20" t="str">
        <f>IF(OR(F18="小規模事業者"),"○","◎")</f>
        <v>○</v>
      </c>
    </row>
    <row r="20" spans="1:39" ht="24" customHeight="1" x14ac:dyDescent="0.4">
      <c r="A20" s="195"/>
      <c r="B20" s="180" t="s">
        <v>77</v>
      </c>
      <c r="C20" s="159"/>
      <c r="D20" s="159"/>
      <c r="E20" s="160"/>
      <c r="F20" s="171"/>
      <c r="G20" s="172"/>
      <c r="H20" s="172"/>
      <c r="I20" s="172"/>
      <c r="J20" s="172"/>
      <c r="K20" s="172"/>
      <c r="L20" s="172"/>
      <c r="M20" s="172"/>
      <c r="N20" s="172"/>
      <c r="O20" s="172"/>
      <c r="P20" s="172"/>
      <c r="Q20" s="172"/>
      <c r="R20" s="172"/>
      <c r="S20" s="172"/>
      <c r="T20" s="172"/>
      <c r="U20" s="172"/>
      <c r="V20" s="172"/>
      <c r="W20" s="172"/>
      <c r="X20" s="172"/>
      <c r="Y20" s="172"/>
      <c r="Z20" s="172"/>
      <c r="AA20" s="172"/>
      <c r="AB20" s="172"/>
      <c r="AC20" s="173"/>
      <c r="AD20" s="21" t="s">
        <v>59</v>
      </c>
    </row>
    <row r="21" spans="1:39" ht="22.5" customHeight="1" x14ac:dyDescent="0.4">
      <c r="A21" s="195"/>
      <c r="B21" s="140"/>
      <c r="C21" s="141"/>
      <c r="D21" s="141"/>
      <c r="E21" s="142"/>
      <c r="F21" s="174"/>
      <c r="G21" s="175"/>
      <c r="H21" s="175"/>
      <c r="I21" s="175"/>
      <c r="J21" s="175"/>
      <c r="K21" s="175"/>
      <c r="L21" s="175"/>
      <c r="M21" s="175"/>
      <c r="N21" s="175"/>
      <c r="O21" s="175"/>
      <c r="P21" s="175"/>
      <c r="Q21" s="175"/>
      <c r="R21" s="175"/>
      <c r="S21" s="175"/>
      <c r="T21" s="175"/>
      <c r="U21" s="175"/>
      <c r="V21" s="175"/>
      <c r="W21" s="175"/>
      <c r="X21" s="175"/>
      <c r="Y21" s="175"/>
      <c r="Z21" s="175"/>
      <c r="AA21" s="175"/>
      <c r="AB21" s="175"/>
      <c r="AC21" s="176"/>
      <c r="AD21" s="3" t="s">
        <v>144</v>
      </c>
    </row>
    <row r="22" spans="1:39" ht="26.25" customHeight="1" x14ac:dyDescent="0.4">
      <c r="A22" s="195"/>
      <c r="B22" s="145" t="s">
        <v>46</v>
      </c>
      <c r="C22" s="146"/>
      <c r="D22" s="146"/>
      <c r="E22" s="147"/>
      <c r="F22" s="148"/>
      <c r="G22" s="149"/>
      <c r="H22" s="149"/>
      <c r="I22" s="150" t="s">
        <v>47</v>
      </c>
      <c r="J22" s="150"/>
      <c r="K22" s="150"/>
      <c r="L22" s="150"/>
      <c r="M22" s="150"/>
      <c r="N22" s="150"/>
      <c r="O22" s="150"/>
      <c r="P22" s="151"/>
      <c r="Q22" s="151"/>
      <c r="R22" s="151"/>
      <c r="S22" s="151"/>
      <c r="T22" s="151"/>
      <c r="U22" s="151"/>
      <c r="V22" s="151"/>
      <c r="W22" s="151"/>
      <c r="X22" s="151"/>
      <c r="Y22" s="151"/>
      <c r="Z22" s="151"/>
      <c r="AA22" s="151"/>
      <c r="AB22" s="151"/>
      <c r="AC22" s="152"/>
      <c r="AD22" s="3" t="s">
        <v>76</v>
      </c>
    </row>
    <row r="23" spans="1:39" ht="30" customHeight="1" x14ac:dyDescent="0.25">
      <c r="A23" s="198" t="s">
        <v>55</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row>
    <row r="24" spans="1:39" ht="22.5" customHeight="1" x14ac:dyDescent="0.4">
      <c r="A24" s="195"/>
      <c r="B24" s="117" t="s">
        <v>35</v>
      </c>
      <c r="C24" s="118"/>
      <c r="D24" s="118"/>
      <c r="E24" s="119"/>
      <c r="F24" s="123"/>
      <c r="G24" s="121"/>
      <c r="H24" s="121"/>
      <c r="I24" s="121"/>
      <c r="J24" s="121"/>
      <c r="K24" s="121"/>
      <c r="L24" s="121"/>
      <c r="M24" s="121"/>
      <c r="N24" s="121"/>
      <c r="O24" s="121"/>
      <c r="P24" s="121"/>
      <c r="Q24" s="121"/>
      <c r="R24" s="121"/>
      <c r="S24" s="121"/>
      <c r="T24" s="121"/>
      <c r="U24" s="121"/>
      <c r="V24" s="121"/>
      <c r="W24" s="121"/>
      <c r="X24" s="121"/>
      <c r="Y24" s="121"/>
      <c r="Z24" s="121"/>
      <c r="AA24" s="121"/>
      <c r="AB24" s="121"/>
      <c r="AC24" s="122"/>
      <c r="AD24" s="3" t="s">
        <v>227</v>
      </c>
    </row>
    <row r="25" spans="1:39" ht="22.5" customHeight="1" x14ac:dyDescent="0.4">
      <c r="A25" s="195"/>
      <c r="B25" s="117" t="s">
        <v>52</v>
      </c>
      <c r="C25" s="118"/>
      <c r="D25" s="118"/>
      <c r="E25" s="119"/>
      <c r="F25" s="123"/>
      <c r="G25" s="121"/>
      <c r="H25" s="121"/>
      <c r="I25" s="121"/>
      <c r="J25" s="121"/>
      <c r="K25" s="121"/>
      <c r="L25" s="121"/>
      <c r="M25" s="121"/>
      <c r="N25" s="121"/>
      <c r="O25" s="121"/>
      <c r="P25" s="120" t="s">
        <v>53</v>
      </c>
      <c r="Q25" s="120"/>
      <c r="R25" s="120"/>
      <c r="S25" s="120"/>
      <c r="T25" s="121"/>
      <c r="U25" s="121"/>
      <c r="V25" s="121"/>
      <c r="W25" s="121"/>
      <c r="X25" s="121"/>
      <c r="Y25" s="121"/>
      <c r="Z25" s="121"/>
      <c r="AA25" s="121"/>
      <c r="AB25" s="121"/>
      <c r="AC25" s="122"/>
      <c r="AD25" s="3" t="s">
        <v>66</v>
      </c>
    </row>
    <row r="26" spans="1:39" ht="22.5" customHeight="1" x14ac:dyDescent="0.4">
      <c r="A26" s="195"/>
      <c r="B26" s="117" t="s">
        <v>104</v>
      </c>
      <c r="C26" s="118"/>
      <c r="D26" s="118"/>
      <c r="E26" s="119"/>
      <c r="F26" s="123"/>
      <c r="G26" s="121"/>
      <c r="H26" s="121"/>
      <c r="I26" s="121"/>
      <c r="J26" s="121"/>
      <c r="K26" s="121"/>
      <c r="L26" s="121"/>
      <c r="M26" s="121"/>
      <c r="N26" s="121"/>
      <c r="O26" s="121"/>
      <c r="P26" s="121"/>
      <c r="Q26" s="121"/>
      <c r="R26" s="121"/>
      <c r="S26" s="121"/>
      <c r="T26" s="121"/>
      <c r="U26" s="121"/>
      <c r="V26" s="121"/>
      <c r="W26" s="121"/>
      <c r="X26" s="121"/>
      <c r="Y26" s="121"/>
      <c r="Z26" s="121"/>
      <c r="AA26" s="121"/>
      <c r="AB26" s="121"/>
      <c r="AC26" s="122"/>
      <c r="AD26" s="3" t="s">
        <v>145</v>
      </c>
    </row>
    <row r="27" spans="1:39" ht="22.5" customHeight="1" x14ac:dyDescent="0.4">
      <c r="A27" s="195"/>
      <c r="B27" s="117" t="s">
        <v>136</v>
      </c>
      <c r="C27" s="118"/>
      <c r="D27" s="118"/>
      <c r="E27" s="119"/>
      <c r="F27" s="123"/>
      <c r="G27" s="121"/>
      <c r="H27" s="121"/>
      <c r="I27" s="121"/>
      <c r="J27" s="121"/>
      <c r="K27" s="121"/>
      <c r="L27" s="121"/>
      <c r="M27" s="121"/>
      <c r="N27" s="121"/>
      <c r="O27" s="121"/>
      <c r="P27" s="121"/>
      <c r="Q27" s="121"/>
      <c r="R27" s="121"/>
      <c r="S27" s="121"/>
      <c r="T27" s="121"/>
      <c r="U27" s="121"/>
      <c r="V27" s="121"/>
      <c r="W27" s="121"/>
      <c r="X27" s="121"/>
      <c r="Y27" s="121"/>
      <c r="Z27" s="121"/>
      <c r="AA27" s="121"/>
      <c r="AB27" s="121"/>
      <c r="AC27" s="122"/>
      <c r="AD27" s="3" t="s">
        <v>147</v>
      </c>
      <c r="AM27" s="20" t="str">
        <f>IF(OR(F27="「賃上げ要件」に該当します。"),"○","◎")</f>
        <v>◎</v>
      </c>
    </row>
    <row r="28" spans="1:39" ht="22.5" customHeight="1" thickBot="1" x14ac:dyDescent="0.45">
      <c r="A28" s="195"/>
      <c r="B28" s="117" t="s">
        <v>93</v>
      </c>
      <c r="C28" s="118"/>
      <c r="D28" s="118"/>
      <c r="E28" s="119"/>
      <c r="F28" s="124"/>
      <c r="G28" s="125"/>
      <c r="H28" s="125"/>
      <c r="I28" s="125"/>
      <c r="J28" s="125"/>
      <c r="K28" s="125"/>
      <c r="L28" s="125"/>
      <c r="M28" s="125"/>
      <c r="N28" s="125"/>
      <c r="O28" s="125"/>
      <c r="P28" s="125"/>
      <c r="Q28" s="125"/>
      <c r="R28" s="125"/>
      <c r="S28" s="125"/>
      <c r="T28" s="125"/>
      <c r="U28" s="125"/>
      <c r="V28" s="125"/>
      <c r="W28" s="125"/>
      <c r="X28" s="125"/>
      <c r="Y28" s="125"/>
      <c r="Z28" s="125"/>
      <c r="AA28" s="125"/>
      <c r="AB28" s="125"/>
      <c r="AC28" s="126"/>
      <c r="AD28" s="3" t="s">
        <v>148</v>
      </c>
    </row>
    <row r="29" spans="1:39" ht="22.5" customHeight="1" thickBot="1" x14ac:dyDescent="0.45">
      <c r="A29" s="195"/>
      <c r="B29" s="117" t="s">
        <v>16</v>
      </c>
      <c r="C29" s="118"/>
      <c r="D29" s="118"/>
      <c r="E29" s="119"/>
      <c r="F29" s="123"/>
      <c r="G29" s="121"/>
      <c r="H29" s="121"/>
      <c r="I29" s="121"/>
      <c r="J29" s="121"/>
      <c r="K29" s="121"/>
      <c r="L29" s="121"/>
      <c r="M29" s="121"/>
      <c r="N29" s="121"/>
      <c r="O29" s="121"/>
      <c r="P29" s="182" t="s">
        <v>15</v>
      </c>
      <c r="Q29" s="183"/>
      <c r="R29" s="183"/>
      <c r="S29" s="184"/>
      <c r="T29" s="191">
        <f>'事業予算（別紙2）'!AS40</f>
        <v>0</v>
      </c>
      <c r="U29" s="192"/>
      <c r="V29" s="192"/>
      <c r="W29" s="192"/>
      <c r="X29" s="192"/>
      <c r="Y29" s="192"/>
      <c r="Z29" s="192"/>
      <c r="AA29" s="192"/>
      <c r="AB29" s="143" t="s">
        <v>127</v>
      </c>
      <c r="AC29" s="144"/>
      <c r="AD29" s="21" t="s">
        <v>36</v>
      </c>
    </row>
    <row r="30" spans="1:39" ht="30" customHeight="1" x14ac:dyDescent="0.25">
      <c r="A30" s="198" t="s">
        <v>72</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row>
    <row r="31" spans="1:39" ht="22.5" customHeight="1" x14ac:dyDescent="0.4">
      <c r="A31" s="54"/>
      <c r="B31" s="196" t="s">
        <v>49</v>
      </c>
      <c r="C31" s="196"/>
      <c r="D31" s="196"/>
      <c r="E31" s="196"/>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9" ht="22.5" customHeight="1" x14ac:dyDescent="0.4">
      <c r="A32" s="195"/>
      <c r="B32" s="117" t="s">
        <v>94</v>
      </c>
      <c r="C32" s="118"/>
      <c r="D32" s="118"/>
      <c r="E32" s="119"/>
      <c r="F32" s="123"/>
      <c r="G32" s="121"/>
      <c r="H32" s="121"/>
      <c r="I32" s="121"/>
      <c r="J32" s="121"/>
      <c r="K32" s="121"/>
      <c r="L32" s="121"/>
      <c r="M32" s="121"/>
      <c r="N32" s="121"/>
      <c r="O32" s="122"/>
      <c r="P32" s="117" t="s">
        <v>95</v>
      </c>
      <c r="Q32" s="118"/>
      <c r="R32" s="118"/>
      <c r="S32" s="119"/>
      <c r="T32" s="123"/>
      <c r="U32" s="121"/>
      <c r="V32" s="121"/>
      <c r="W32" s="121"/>
      <c r="X32" s="121"/>
      <c r="Y32" s="121"/>
      <c r="Z32" s="121"/>
      <c r="AA32" s="121"/>
      <c r="AB32" s="121"/>
      <c r="AC32" s="122"/>
      <c r="AD32" s="3" t="s">
        <v>73</v>
      </c>
    </row>
    <row r="33" spans="1:30" ht="18.75" customHeight="1" x14ac:dyDescent="0.4">
      <c r="A33" s="195"/>
      <c r="B33" s="180" t="s">
        <v>120</v>
      </c>
      <c r="C33" s="159"/>
      <c r="D33" s="159"/>
      <c r="E33" s="160"/>
      <c r="F33" s="61" t="s">
        <v>10</v>
      </c>
      <c r="G33" s="125"/>
      <c r="H33" s="125"/>
      <c r="I33" s="125"/>
      <c r="J33" s="125"/>
      <c r="K33" s="125"/>
      <c r="L33" s="125"/>
      <c r="M33" s="125"/>
      <c r="N33" s="125"/>
      <c r="O33" s="125"/>
      <c r="P33" s="125"/>
      <c r="Q33" s="125"/>
      <c r="R33" s="125"/>
      <c r="S33" s="125"/>
      <c r="T33" s="125"/>
      <c r="U33" s="125"/>
      <c r="V33" s="125"/>
      <c r="W33" s="125"/>
      <c r="X33" s="125"/>
      <c r="Y33" s="125"/>
      <c r="Z33" s="125"/>
      <c r="AA33" s="125"/>
      <c r="AB33" s="125"/>
      <c r="AC33" s="126"/>
    </row>
    <row r="34" spans="1:30" ht="22.5" customHeight="1" x14ac:dyDescent="0.4">
      <c r="A34" s="195"/>
      <c r="B34" s="140"/>
      <c r="C34" s="141"/>
      <c r="D34" s="141"/>
      <c r="E34" s="142"/>
      <c r="F34" s="153"/>
      <c r="G34" s="154"/>
      <c r="H34" s="154"/>
      <c r="I34" s="154"/>
      <c r="J34" s="154"/>
      <c r="K34" s="154"/>
      <c r="L34" s="154"/>
      <c r="M34" s="154"/>
      <c r="N34" s="154"/>
      <c r="O34" s="154"/>
      <c r="P34" s="154"/>
      <c r="Q34" s="154"/>
      <c r="R34" s="154"/>
      <c r="S34" s="154"/>
      <c r="T34" s="154"/>
      <c r="U34" s="154"/>
      <c r="V34" s="154"/>
      <c r="W34" s="154"/>
      <c r="X34" s="154"/>
      <c r="Y34" s="154"/>
      <c r="Z34" s="154"/>
      <c r="AA34" s="154"/>
      <c r="AB34" s="154"/>
      <c r="AC34" s="155"/>
    </row>
    <row r="35" spans="1:30" ht="22.5" customHeight="1" x14ac:dyDescent="0.4">
      <c r="A35" s="195"/>
      <c r="B35" s="117" t="s">
        <v>17</v>
      </c>
      <c r="C35" s="118"/>
      <c r="D35" s="118"/>
      <c r="E35" s="119"/>
      <c r="F35" s="123"/>
      <c r="G35" s="121"/>
      <c r="H35" s="121"/>
      <c r="I35" s="121"/>
      <c r="J35" s="121"/>
      <c r="K35" s="121"/>
      <c r="L35" s="121"/>
      <c r="M35" s="121"/>
      <c r="N35" s="121"/>
      <c r="O35" s="122"/>
      <c r="P35" s="185" t="s">
        <v>18</v>
      </c>
      <c r="Q35" s="186"/>
      <c r="R35" s="186"/>
      <c r="S35" s="187"/>
      <c r="T35" s="188"/>
      <c r="U35" s="189"/>
      <c r="V35" s="189"/>
      <c r="W35" s="189"/>
      <c r="X35" s="189"/>
      <c r="Y35" s="189"/>
      <c r="Z35" s="189"/>
      <c r="AA35" s="189"/>
      <c r="AB35" s="189"/>
      <c r="AC35" s="190"/>
      <c r="AD35" s="3" t="s">
        <v>67</v>
      </c>
    </row>
    <row r="36" spans="1:30" ht="15" customHeight="1" x14ac:dyDescent="0.4">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row>
    <row r="37" spans="1:30" ht="22.5" customHeight="1" x14ac:dyDescent="0.4">
      <c r="A37" s="129" t="s">
        <v>146</v>
      </c>
      <c r="B37" s="129"/>
      <c r="C37" s="129"/>
      <c r="D37" s="129"/>
      <c r="E37" s="129"/>
      <c r="F37" s="18" t="s">
        <v>37</v>
      </c>
      <c r="G37" s="181" t="s">
        <v>48</v>
      </c>
      <c r="H37" s="129"/>
      <c r="I37" s="129"/>
      <c r="J37" s="129"/>
      <c r="K37" s="129"/>
      <c r="L37" s="129"/>
      <c r="M37" s="129"/>
      <c r="N37" s="129"/>
      <c r="O37" s="129"/>
      <c r="P37" s="129"/>
      <c r="Q37" s="129"/>
      <c r="R37" s="129"/>
      <c r="S37" s="129"/>
      <c r="T37" s="129"/>
      <c r="U37" s="129"/>
      <c r="V37" s="129"/>
      <c r="W37" s="129"/>
      <c r="X37" s="129"/>
      <c r="Y37" s="129"/>
      <c r="Z37" s="129"/>
      <c r="AA37" s="129"/>
      <c r="AB37" s="129"/>
      <c r="AC37" s="129"/>
      <c r="AD37" s="3" t="s">
        <v>58</v>
      </c>
    </row>
    <row r="38" spans="1:30" ht="22.5" customHeight="1" x14ac:dyDescent="0.4">
      <c r="AD38" s="3" t="s">
        <v>87</v>
      </c>
    </row>
  </sheetData>
  <sheetProtection algorithmName="SHA-512" hashValue="4n94XassJdyoiWUxAsWbhSMwKZpHXqeTK/bVc+DrDmZAVLAycPyTukMjhq/FOwKuO3oxnolNAdZr7gu4ckCM7g==" saltValue="hhQ5hbyHmQJdV7fArr1/qQ==" spinCount="100000" sheet="1" objects="1" scenarios="1"/>
  <mergeCells count="99">
    <mergeCell ref="B17:E17"/>
    <mergeCell ref="P17:S17"/>
    <mergeCell ref="AB15:AC15"/>
    <mergeCell ref="F18:O18"/>
    <mergeCell ref="A2:M2"/>
    <mergeCell ref="N2:AB2"/>
    <mergeCell ref="G15:O15"/>
    <mergeCell ref="T18:AC18"/>
    <mergeCell ref="AB17:AC17"/>
    <mergeCell ref="T17:AA17"/>
    <mergeCell ref="N17:O17"/>
    <mergeCell ref="F17:M17"/>
    <mergeCell ref="F16:AC16"/>
    <mergeCell ref="A5:I5"/>
    <mergeCell ref="A9:AC9"/>
    <mergeCell ref="A12:A22"/>
    <mergeCell ref="A24:A29"/>
    <mergeCell ref="B31:E31"/>
    <mergeCell ref="A32:A35"/>
    <mergeCell ref="G33:AC33"/>
    <mergeCell ref="AD7:AD8"/>
    <mergeCell ref="A10:AC10"/>
    <mergeCell ref="A23:AC23"/>
    <mergeCell ref="A30:AC30"/>
    <mergeCell ref="B11:E11"/>
    <mergeCell ref="P13:S13"/>
    <mergeCell ref="T13:AC13"/>
    <mergeCell ref="B13:E14"/>
    <mergeCell ref="F13:O14"/>
    <mergeCell ref="B24:E24"/>
    <mergeCell ref="F24:AC24"/>
    <mergeCell ref="B15:E16"/>
    <mergeCell ref="B20:E21"/>
    <mergeCell ref="A37:E37"/>
    <mergeCell ref="G37:AC37"/>
    <mergeCell ref="B32:E32"/>
    <mergeCell ref="B29:E29"/>
    <mergeCell ref="P29:S29"/>
    <mergeCell ref="F29:O29"/>
    <mergeCell ref="B35:E35"/>
    <mergeCell ref="P35:S35"/>
    <mergeCell ref="T35:AC35"/>
    <mergeCell ref="F35:O35"/>
    <mergeCell ref="F34:AC34"/>
    <mergeCell ref="B33:E34"/>
    <mergeCell ref="T29:AA29"/>
    <mergeCell ref="A36:AC36"/>
    <mergeCell ref="F31:AC31"/>
    <mergeCell ref="AA19:AC19"/>
    <mergeCell ref="Y19:Z19"/>
    <mergeCell ref="V19:W19"/>
    <mergeCell ref="B18:E18"/>
    <mergeCell ref="S19:T19"/>
    <mergeCell ref="F19:R19"/>
    <mergeCell ref="B19:E19"/>
    <mergeCell ref="B12:E12"/>
    <mergeCell ref="AB29:AC29"/>
    <mergeCell ref="B22:E22"/>
    <mergeCell ref="F22:H22"/>
    <mergeCell ref="I22:O22"/>
    <mergeCell ref="P22:AC22"/>
    <mergeCell ref="T14:AC14"/>
    <mergeCell ref="P15:S15"/>
    <mergeCell ref="P18:S18"/>
    <mergeCell ref="T15:AA15"/>
    <mergeCell ref="P14:S14"/>
    <mergeCell ref="W11:Y12"/>
    <mergeCell ref="F11:V11"/>
    <mergeCell ref="F12:V12"/>
    <mergeCell ref="Z11:AC12"/>
    <mergeCell ref="F20:AC21"/>
    <mergeCell ref="A6:AC6"/>
    <mergeCell ref="A8:AC8"/>
    <mergeCell ref="AA1:AB1"/>
    <mergeCell ref="X1:Y1"/>
    <mergeCell ref="T1:V1"/>
    <mergeCell ref="A1:S1"/>
    <mergeCell ref="A4:I4"/>
    <mergeCell ref="A3:I3"/>
    <mergeCell ref="J5:N5"/>
    <mergeCell ref="L3:AC3"/>
    <mergeCell ref="L4:AC4"/>
    <mergeCell ref="O5:AC5"/>
    <mergeCell ref="J4:K4"/>
    <mergeCell ref="J3:K3"/>
    <mergeCell ref="A7:AC7"/>
    <mergeCell ref="P32:S32"/>
    <mergeCell ref="P25:S25"/>
    <mergeCell ref="T25:AC25"/>
    <mergeCell ref="B26:E26"/>
    <mergeCell ref="F26:AC26"/>
    <mergeCell ref="B27:E27"/>
    <mergeCell ref="F27:AC27"/>
    <mergeCell ref="B28:E28"/>
    <mergeCell ref="F28:AC28"/>
    <mergeCell ref="F25:O25"/>
    <mergeCell ref="F32:O32"/>
    <mergeCell ref="T32:AC32"/>
    <mergeCell ref="B25:E25"/>
  </mergeCells>
  <phoneticPr fontId="1"/>
  <dataValidations count="10">
    <dataValidation type="list" allowBlank="1" showInputMessage="1" showErrorMessage="1" sqref="T18:AC18" xr:uid="{4954865F-BCD7-48E9-BB39-06B7B5B66223}">
      <formula1>"農業・林業・漁業,鉱業,建設業,食料品製造業,繊維工業,印刷関連業,金属製品製造業,機械器具製造業,その他の製造業,電気・ガス・熱供給・水道業,情報通信業,運輸業,卸売業,小売業,金融・保険業,不動産業,物品賃借業,学術研究・専門・技術サービス業,宿泊業,飲食サービス業,生活関連サービス業,娯楽業,教育・学習支援業,医療・福祉,サービス業,その他"</formula1>
    </dataValidation>
    <dataValidation type="list" allowBlank="1" showInputMessage="1" showErrorMessage="1" sqref="F37" xr:uid="{502BB8C1-5839-429A-A1A2-8ADF7AE13BF7}">
      <formula1>"レ,　"</formula1>
    </dataValidation>
    <dataValidation type="list" allowBlank="1" showInputMessage="1" showErrorMessage="1" sqref="F22:H22" xr:uid="{22FEC3C6-7C28-485F-B087-A64177F62124}">
      <formula1>"有,無"</formula1>
    </dataValidation>
    <dataValidation type="list" allowBlank="1" showInputMessage="1" showErrorMessage="1" sqref="F29:O29" xr:uid="{9EF636EA-FA38-443D-8AEF-D56C3BE4849D}">
      <formula1>"2023年8月予定,2023年9月予定,2023年10月予定,2023年11月予定,2023年12月予定,2024年1月予定,2024年2月予定"</formula1>
    </dataValidation>
    <dataValidation type="list" allowBlank="1" showInputMessage="1" showErrorMessage="1" sqref="F25:O25" xr:uid="{B82D39FB-7554-4F7E-B36F-982360B70C55}">
      <formula1>"生産部門などのコストダウン,事務部門などのコストダウン,顧客体験などの差別化,その他"</formula1>
    </dataValidation>
    <dataValidation type="list" allowBlank="1" showInputMessage="1" showErrorMessage="1" sqref="Z11:AC12" xr:uid="{B776D805-24BD-4028-B48E-C237D39ABB97}">
      <formula1>"会社,個人,組合"</formula1>
    </dataValidation>
    <dataValidation type="list" allowBlank="1" showInputMessage="1" showErrorMessage="1" sqref="V19:W19" xr:uid="{F4B0019B-6CFA-433F-83B0-073FC61B1CCF}">
      <formula1>"2022,2023"</formula1>
    </dataValidation>
    <dataValidation type="list" allowBlank="1" showInputMessage="1" showErrorMessage="1" sqref="Y19:Z19" xr:uid="{269C813F-910F-4765-B3C2-D584348D9102}">
      <formula1>"1,2,3,4,5,6,7,8,9,10,11,12"</formula1>
    </dataValidation>
    <dataValidation type="list" allowBlank="1" showInputMessage="1" showErrorMessage="1" sqref="F28:AC28" xr:uid="{2FC8D1B7-275C-4C99-8E19-946A7CC64A08}">
      <formula1>"「パートナーシップ構築宣言」に該当します。,「DX推進指標の自己診断」に該当します。,「パートナーシップ構築宣言」と「DX推進指標の自己診断」に該当します。"</formula1>
    </dataValidation>
    <dataValidation type="list" allowBlank="1" showInputMessage="1" showErrorMessage="1" sqref="F27:AC27" xr:uid="{219BEA99-F029-43D3-8E0C-9316C8077FC7}">
      <formula1>"「賃上げ要件」に該当します。"</formula1>
    </dataValidation>
  </dataValidations>
  <pageMargins left="0.35" right="0.21" top="0.4" bottom="0.16" header="0.3" footer="0.16"/>
  <pageSetup paperSize="9" scale="91" orientation="portrait" r:id="rId1"/>
  <ignoredErrors>
    <ignoredError sqref="M4:AC4 M3:AC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2E2C-12DA-4162-B2D3-771F9E62E1C3}">
  <sheetPr>
    <tabColor theme="8" tint="0.79998168889431442"/>
    <pageSetUpPr fitToPage="1"/>
  </sheetPr>
  <dimension ref="A1:BQ56"/>
  <sheetViews>
    <sheetView showGridLines="0" tabSelected="1" view="pageBreakPreview" topLeftCell="A40" zoomScaleNormal="100" zoomScaleSheetLayoutView="100" workbookViewId="0">
      <selection activeCell="A15" sqref="A15:AC15"/>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90.25" style="3" customWidth="1"/>
    <col min="31" max="60" width="3.125" style="3"/>
    <col min="61" max="61" width="3.125" style="7"/>
    <col min="62" max="66" width="3.125" style="6"/>
    <col min="67" max="16384" width="3.125" style="1"/>
  </cols>
  <sheetData>
    <row r="1" spans="1:69" ht="23.25" customHeight="1" x14ac:dyDescent="0.4">
      <c r="A1" s="193" t="s">
        <v>34</v>
      </c>
      <c r="B1" s="193"/>
      <c r="C1" s="193"/>
      <c r="D1" s="226" t="str">
        <f>IF(OR(B5="",B8="",B17="",B20="",B25="",B53="",E53="",H53="",B36=""),"記入モレあり!!"," ")</f>
        <v>記入モレあり!!</v>
      </c>
      <c r="E1" s="226"/>
      <c r="F1" s="226"/>
      <c r="G1" s="226"/>
      <c r="H1" s="226"/>
      <c r="I1" s="226"/>
      <c r="J1" s="226"/>
      <c r="K1" s="230"/>
      <c r="L1" s="230"/>
      <c r="M1" s="230"/>
      <c r="N1" s="225"/>
      <c r="O1" s="225"/>
      <c r="P1" s="225"/>
      <c r="Q1" s="225"/>
      <c r="R1" s="225"/>
      <c r="S1" s="225"/>
      <c r="T1" s="225"/>
      <c r="U1" s="225"/>
      <c r="V1" s="225"/>
      <c r="W1" s="225"/>
      <c r="X1" s="225"/>
      <c r="Y1" s="225"/>
      <c r="Z1" s="225"/>
      <c r="AA1" s="225"/>
      <c r="AB1" s="225"/>
      <c r="AC1" s="225"/>
      <c r="AD1" s="19" t="s">
        <v>68</v>
      </c>
    </row>
    <row r="2" spans="1:69" ht="23.25" customHeight="1" x14ac:dyDescent="0.4">
      <c r="A2" s="224" t="s">
        <v>222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17" t="s">
        <v>89</v>
      </c>
    </row>
    <row r="3" spans="1:69" ht="23.25" customHeight="1" x14ac:dyDescent="0.4">
      <c r="A3" s="225" t="s">
        <v>230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4" t="s">
        <v>84</v>
      </c>
    </row>
    <row r="4" spans="1:69" ht="23.25" customHeight="1" x14ac:dyDescent="0.4">
      <c r="A4" s="195" t="s">
        <v>39</v>
      </c>
      <c r="B4" s="223" t="s">
        <v>229</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1"/>
    </row>
    <row r="5" spans="1:69" ht="24" customHeight="1" x14ac:dyDescent="0.4">
      <c r="A5" s="195"/>
      <c r="B5" s="227"/>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9"/>
      <c r="AD5" s="3" t="s">
        <v>45</v>
      </c>
    </row>
    <row r="6" spans="1:69" ht="26.25" customHeight="1" x14ac:dyDescent="0.4">
      <c r="A6" s="195"/>
      <c r="B6" s="218"/>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20"/>
      <c r="AD6" s="3" t="s">
        <v>44</v>
      </c>
    </row>
    <row r="7" spans="1:69" ht="23.25" customHeight="1" x14ac:dyDescent="0.4">
      <c r="A7" s="195"/>
      <c r="B7" s="223" t="s">
        <v>42</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3" t="s">
        <v>51</v>
      </c>
    </row>
    <row r="8" spans="1:69" ht="23.25" customHeight="1" x14ac:dyDescent="0.4">
      <c r="A8" s="195"/>
      <c r="B8" s="227"/>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9"/>
      <c r="AD8" s="3" t="s">
        <v>223</v>
      </c>
      <c r="AE8" s="1"/>
      <c r="AF8" s="1"/>
      <c r="AW8" s="1"/>
      <c r="AX8" s="1"/>
      <c r="AY8" s="1"/>
      <c r="AZ8" s="1"/>
      <c r="BA8" s="1"/>
      <c r="BB8" s="1"/>
      <c r="BC8" s="1"/>
      <c r="BD8" s="1"/>
      <c r="BE8" s="1"/>
      <c r="BF8" s="1"/>
      <c r="BG8" s="1"/>
      <c r="BH8" s="1"/>
      <c r="BI8" s="1"/>
      <c r="BJ8" s="1"/>
      <c r="BK8" s="1"/>
      <c r="BL8" s="1"/>
      <c r="BM8" s="1"/>
      <c r="BN8" s="1"/>
      <c r="BO8" s="3"/>
      <c r="BP8" s="3"/>
      <c r="BQ8" s="3"/>
    </row>
    <row r="9" spans="1:69" ht="23.25" customHeight="1" x14ac:dyDescent="0.4">
      <c r="A9" s="195"/>
      <c r="B9" s="215"/>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7"/>
      <c r="AW9" s="1"/>
      <c r="AX9" s="1"/>
      <c r="AY9" s="1"/>
      <c r="AZ9" s="1"/>
      <c r="BA9" s="1"/>
      <c r="BB9" s="1"/>
      <c r="BC9" s="1"/>
      <c r="BD9" s="1"/>
      <c r="BE9" s="1"/>
      <c r="BF9" s="1"/>
      <c r="BG9" s="1"/>
      <c r="BH9" s="1"/>
      <c r="BI9" s="1"/>
      <c r="BJ9" s="1"/>
      <c r="BK9" s="1"/>
      <c r="BL9" s="1"/>
      <c r="BM9" s="1"/>
      <c r="BN9" s="1"/>
      <c r="BO9" s="3"/>
      <c r="BP9" s="3"/>
      <c r="BQ9" s="3"/>
    </row>
    <row r="10" spans="1:69" ht="23.25" customHeight="1" x14ac:dyDescent="0.4">
      <c r="A10" s="195"/>
      <c r="B10" s="215"/>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7"/>
      <c r="AM10" s="1"/>
      <c r="AN10" s="1"/>
      <c r="AO10" s="1"/>
      <c r="AW10" s="1"/>
      <c r="AX10" s="1"/>
      <c r="AY10" s="1"/>
      <c r="AZ10" s="1"/>
      <c r="BA10" s="1"/>
      <c r="BB10" s="1"/>
      <c r="BC10" s="1"/>
      <c r="BD10" s="1"/>
      <c r="BE10" s="1"/>
      <c r="BF10" s="1"/>
      <c r="BG10" s="1"/>
      <c r="BH10" s="1"/>
      <c r="BI10" s="1"/>
      <c r="BJ10" s="1"/>
      <c r="BK10" s="1"/>
      <c r="BL10" s="1"/>
      <c r="BM10" s="1"/>
      <c r="BN10" s="1"/>
      <c r="BO10" s="3"/>
      <c r="BP10" s="3"/>
      <c r="BQ10" s="3"/>
    </row>
    <row r="11" spans="1:69" ht="23.25" customHeight="1" x14ac:dyDescent="0.4">
      <c r="A11" s="195"/>
      <c r="B11" s="215"/>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7"/>
      <c r="AW11" s="1"/>
      <c r="AX11" s="1"/>
      <c r="AY11" s="1"/>
      <c r="AZ11" s="1"/>
      <c r="BA11" s="1"/>
      <c r="BB11" s="1"/>
      <c r="BC11" s="1"/>
      <c r="BD11" s="1"/>
      <c r="BE11" s="1"/>
      <c r="BF11" s="1"/>
      <c r="BG11" s="1"/>
      <c r="BH11" s="1"/>
      <c r="BI11" s="1"/>
      <c r="BJ11" s="1"/>
      <c r="BK11" s="1"/>
      <c r="BL11" s="1"/>
      <c r="BM11" s="1"/>
      <c r="BN11" s="1"/>
    </row>
    <row r="12" spans="1:69" ht="23.25" customHeight="1" x14ac:dyDescent="0.4">
      <c r="A12" s="195"/>
      <c r="B12" s="215"/>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7"/>
      <c r="AJ12" s="1"/>
      <c r="AK12" s="1"/>
      <c r="AL12" s="1"/>
      <c r="AW12" s="1"/>
      <c r="AX12" s="1"/>
      <c r="AY12" s="1"/>
      <c r="AZ12" s="1"/>
      <c r="BA12" s="1"/>
      <c r="BB12" s="1"/>
      <c r="BC12" s="1"/>
      <c r="BD12" s="1"/>
      <c r="BE12" s="1"/>
      <c r="BF12" s="1"/>
      <c r="BG12" s="1"/>
      <c r="BH12" s="1"/>
      <c r="BI12" s="1"/>
      <c r="BJ12" s="1"/>
      <c r="BK12" s="1"/>
      <c r="BL12" s="1"/>
      <c r="BM12" s="1"/>
      <c r="BN12" s="1"/>
    </row>
    <row r="13" spans="1:69" ht="21" customHeight="1" x14ac:dyDescent="0.4">
      <c r="A13" s="195"/>
      <c r="B13" s="218"/>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20"/>
      <c r="AJ13" s="1"/>
      <c r="AK13" s="1"/>
      <c r="AL13" s="1"/>
    </row>
    <row r="14" spans="1:69" ht="7.5" customHeight="1" x14ac:dyDescent="0.4">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J14" s="1"/>
      <c r="AK14" s="1"/>
      <c r="AL14" s="1"/>
    </row>
    <row r="15" spans="1:69" ht="23.25" customHeight="1" x14ac:dyDescent="0.4">
      <c r="A15" s="225" t="s">
        <v>106</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1"/>
      <c r="AE15" s="1"/>
      <c r="AF15" s="1"/>
      <c r="AG15" s="1"/>
      <c r="AH15" s="1"/>
      <c r="AI15" s="1"/>
      <c r="AJ15" s="1"/>
      <c r="AK15" s="1"/>
      <c r="AL15" s="1"/>
      <c r="AM15" s="1"/>
      <c r="AN15" s="1"/>
      <c r="AO15" s="1"/>
      <c r="AP15" s="1"/>
      <c r="AQ15" s="1"/>
      <c r="AR15" s="1"/>
      <c r="AS15" s="1"/>
      <c r="AT15" s="1"/>
      <c r="AU15" s="1"/>
      <c r="AV15" s="1"/>
      <c r="AW15" s="1"/>
      <c r="AX15" s="1"/>
    </row>
    <row r="16" spans="1:69" ht="23.25" customHeight="1" x14ac:dyDescent="0.4">
      <c r="A16" s="195"/>
      <c r="B16" s="212" t="s">
        <v>41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4"/>
      <c r="AV16" s="1"/>
      <c r="AW16" s="1"/>
      <c r="AX16" s="1"/>
    </row>
    <row r="17" spans="1:66" ht="26.25" customHeight="1" x14ac:dyDescent="0.4">
      <c r="A17" s="195"/>
      <c r="B17" s="215"/>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7"/>
      <c r="AD17" s="3" t="s">
        <v>138</v>
      </c>
      <c r="AV17" s="1"/>
      <c r="AW17" s="1"/>
      <c r="AX17" s="1"/>
    </row>
    <row r="18" spans="1:66" ht="27.75" customHeight="1" x14ac:dyDescent="0.4">
      <c r="A18" s="195"/>
      <c r="B18" s="218"/>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20"/>
      <c r="AD18" s="3" t="s">
        <v>215</v>
      </c>
      <c r="AV18" s="1"/>
      <c r="AW18" s="1"/>
      <c r="AX18" s="1"/>
      <c r="AY18" s="1"/>
      <c r="AZ18" s="1"/>
      <c r="BA18" s="1"/>
      <c r="BB18" s="1"/>
      <c r="BC18" s="1"/>
      <c r="BD18" s="1"/>
      <c r="BE18" s="1"/>
      <c r="BF18" s="1"/>
      <c r="BG18" s="1"/>
      <c r="BH18" s="1"/>
      <c r="BI18" s="1"/>
      <c r="BJ18" s="1"/>
      <c r="BK18" s="1"/>
      <c r="BL18" s="1"/>
      <c r="BM18" s="1"/>
      <c r="BN18" s="1"/>
    </row>
    <row r="19" spans="1:66" ht="23.25" customHeight="1" x14ac:dyDescent="0.4">
      <c r="A19" s="195"/>
      <c r="B19" s="223" t="s">
        <v>43</v>
      </c>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3" t="s">
        <v>139</v>
      </c>
      <c r="AV19" s="1"/>
      <c r="AW19" s="1"/>
      <c r="AX19" s="1"/>
      <c r="AY19" s="1"/>
      <c r="AZ19" s="1"/>
      <c r="BA19" s="1"/>
      <c r="BB19" s="1"/>
      <c r="BC19" s="1"/>
      <c r="BD19" s="1"/>
      <c r="BE19" s="1"/>
      <c r="BF19" s="1"/>
      <c r="BG19" s="1"/>
      <c r="BH19" s="1"/>
      <c r="BI19" s="1"/>
      <c r="BJ19" s="1"/>
      <c r="BK19" s="1"/>
      <c r="BL19" s="1"/>
      <c r="BM19" s="1"/>
      <c r="BN19" s="1"/>
    </row>
    <row r="20" spans="1:66" ht="24" customHeight="1" x14ac:dyDescent="0.4">
      <c r="A20" s="195"/>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3" t="s">
        <v>224</v>
      </c>
      <c r="AF20" s="211"/>
      <c r="AG20" s="211"/>
      <c r="AH20" s="211"/>
      <c r="AI20" s="13"/>
      <c r="AJ20" s="13"/>
      <c r="AK20" s="211"/>
      <c r="AL20" s="211"/>
      <c r="AM20" s="211"/>
      <c r="AN20" s="211"/>
      <c r="AO20" s="13"/>
      <c r="AP20" s="13"/>
      <c r="AQ20" s="211"/>
      <c r="AR20" s="211"/>
      <c r="AS20" s="211"/>
      <c r="AV20" s="6"/>
      <c r="AW20" s="6"/>
      <c r="AX20" s="1"/>
      <c r="AY20" s="1"/>
      <c r="AZ20" s="1"/>
      <c r="BA20" s="1"/>
      <c r="BB20" s="1"/>
      <c r="BC20" s="1"/>
      <c r="BD20" s="1"/>
      <c r="BE20" s="1"/>
      <c r="BF20" s="1"/>
      <c r="BG20" s="1"/>
      <c r="BH20" s="1"/>
      <c r="BI20" s="1"/>
      <c r="BJ20" s="1"/>
      <c r="BK20" s="1"/>
      <c r="BL20" s="1"/>
      <c r="BM20" s="1"/>
      <c r="BN20" s="1"/>
    </row>
    <row r="21" spans="1:66" ht="24" customHeight="1" x14ac:dyDescent="0.4">
      <c r="A21" s="195"/>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3" t="s">
        <v>225</v>
      </c>
      <c r="AF21" s="211"/>
      <c r="AG21" s="211"/>
      <c r="AH21" s="211"/>
      <c r="AI21" s="13"/>
      <c r="AJ21" s="13"/>
      <c r="AK21" s="211"/>
      <c r="AL21" s="211"/>
      <c r="AM21" s="211"/>
      <c r="AN21" s="211"/>
      <c r="AO21" s="13"/>
      <c r="AP21" s="13"/>
      <c r="AQ21" s="211"/>
      <c r="AR21" s="211"/>
      <c r="AS21" s="211"/>
    </row>
    <row r="22" spans="1:66" ht="24" customHeight="1" x14ac:dyDescent="0.4">
      <c r="A22" s="195"/>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3" t="s">
        <v>226</v>
      </c>
    </row>
    <row r="23" spans="1:66" ht="26.25" customHeight="1" x14ac:dyDescent="0.4">
      <c r="A23" s="195"/>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row>
    <row r="24" spans="1:66" ht="23.25" customHeight="1" x14ac:dyDescent="0.4">
      <c r="A24" s="195"/>
      <c r="B24" s="223" t="s">
        <v>198</v>
      </c>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row>
    <row r="25" spans="1:66" ht="23.25" customHeight="1" x14ac:dyDescent="0.4">
      <c r="A25" s="195"/>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3" t="s">
        <v>199</v>
      </c>
    </row>
    <row r="26" spans="1:66" ht="23.25" customHeight="1" x14ac:dyDescent="0.4">
      <c r="A26" s="195"/>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3" t="s">
        <v>200</v>
      </c>
    </row>
    <row r="27" spans="1:66" ht="23.25" customHeight="1" x14ac:dyDescent="0.4">
      <c r="A27" s="195"/>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row>
    <row r="28" spans="1:66" ht="23.25" customHeight="1" x14ac:dyDescent="0.4">
      <c r="A28" s="195"/>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row>
    <row r="29" spans="1:66" ht="23.25" customHeight="1" x14ac:dyDescent="0.4">
      <c r="A29" s="195"/>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row>
    <row r="30" spans="1:66" ht="23.25" customHeight="1" x14ac:dyDescent="0.4">
      <c r="A30" s="195"/>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row>
    <row r="31" spans="1:66" ht="23.25" customHeight="1" x14ac:dyDescent="0.4">
      <c r="A31" s="195"/>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row>
    <row r="32" spans="1:66" ht="23.25" customHeight="1" x14ac:dyDescent="0.4">
      <c r="A32" s="195"/>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row>
    <row r="33" spans="1:60" ht="23.25" customHeight="1" x14ac:dyDescent="0.4">
      <c r="A33" s="195"/>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row>
    <row r="34" spans="1:60" ht="31.5" customHeight="1" x14ac:dyDescent="0.4">
      <c r="A34" s="195"/>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row>
    <row r="35" spans="1:60" ht="23.25" customHeight="1" x14ac:dyDescent="0.4">
      <c r="A35" s="55"/>
      <c r="B35" s="232" t="s">
        <v>234</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row>
    <row r="36" spans="1:60" ht="23.25" customHeight="1" x14ac:dyDescent="0.4">
      <c r="A36" s="55"/>
      <c r="B36" s="233"/>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5"/>
      <c r="AD36" s="3" t="s">
        <v>235</v>
      </c>
    </row>
    <row r="37" spans="1:60" ht="23.25" customHeight="1" x14ac:dyDescent="0.4">
      <c r="A37" s="55"/>
      <c r="B37" s="233"/>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5"/>
      <c r="AD37" s="3" t="s">
        <v>236</v>
      </c>
    </row>
    <row r="38" spans="1:60" ht="23.25" customHeight="1" x14ac:dyDescent="0.4">
      <c r="A38" s="55"/>
      <c r="B38" s="233"/>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5"/>
    </row>
    <row r="39" spans="1:60" ht="23.25" customHeight="1" x14ac:dyDescent="0.4">
      <c r="A39" s="55"/>
      <c r="B39" s="233"/>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5"/>
    </row>
    <row r="40" spans="1:60" ht="23.25" customHeight="1" x14ac:dyDescent="0.4">
      <c r="A40" s="55"/>
      <c r="B40" s="236"/>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8"/>
    </row>
    <row r="41" spans="1:60" ht="7.5" customHeight="1" x14ac:dyDescent="0.4">
      <c r="A41" s="55"/>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row>
    <row r="42" spans="1:60" ht="23.25" customHeight="1" x14ac:dyDescent="0.4">
      <c r="A42" s="129" t="s">
        <v>209</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row>
    <row r="43" spans="1:60" ht="23.25" customHeight="1" x14ac:dyDescent="0.4">
      <c r="A43" s="54"/>
      <c r="B43" s="231" t="s">
        <v>208</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1"/>
    </row>
    <row r="44" spans="1:60" ht="23.25" customHeight="1" x14ac:dyDescent="0.4">
      <c r="A44" s="54"/>
      <c r="B44" s="227"/>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9"/>
      <c r="AD44" s="17" t="s">
        <v>211</v>
      </c>
    </row>
    <row r="45" spans="1:60" ht="23.25" customHeight="1" x14ac:dyDescent="0.4">
      <c r="A45" s="54"/>
      <c r="B45" s="215"/>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7"/>
      <c r="AD45" s="3" t="s">
        <v>210</v>
      </c>
    </row>
    <row r="46" spans="1:60" ht="23.25" customHeight="1" x14ac:dyDescent="0.4">
      <c r="A46" s="54"/>
      <c r="B46" s="215"/>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7"/>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row>
    <row r="47" spans="1:60" ht="23.25" customHeight="1" x14ac:dyDescent="0.4">
      <c r="A47" s="54"/>
      <c r="B47" s="215"/>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7"/>
    </row>
    <row r="48" spans="1:60" ht="23.25" customHeight="1" x14ac:dyDescent="0.4">
      <c r="A48" s="54"/>
      <c r="B48" s="215"/>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7"/>
    </row>
    <row r="49" spans="1:29" ht="27" customHeight="1" x14ac:dyDescent="0.4">
      <c r="A49" s="54"/>
      <c r="B49" s="218"/>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20"/>
    </row>
    <row r="50" spans="1:29" ht="7.5" customHeight="1" x14ac:dyDescent="0.4">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row>
    <row r="51" spans="1:29" ht="23.25" customHeight="1" x14ac:dyDescent="0.4">
      <c r="A51" s="129" t="s">
        <v>221</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row>
    <row r="52" spans="1:29" ht="23.25" customHeight="1" x14ac:dyDescent="0.4">
      <c r="A52" s="195"/>
      <c r="B52" s="231" t="s">
        <v>78</v>
      </c>
      <c r="C52" s="231"/>
      <c r="D52" s="231"/>
      <c r="E52" s="231"/>
      <c r="F52" s="231"/>
      <c r="G52" s="231"/>
      <c r="H52" s="231" t="s">
        <v>40</v>
      </c>
      <c r="I52" s="231"/>
      <c r="J52" s="231"/>
      <c r="K52" s="231"/>
      <c r="L52" s="231"/>
      <c r="M52" s="231"/>
      <c r="N52" s="231"/>
      <c r="O52" s="231"/>
      <c r="P52" s="231"/>
      <c r="Q52" s="231"/>
      <c r="R52" s="231"/>
      <c r="S52" s="231"/>
      <c r="T52" s="231"/>
      <c r="U52" s="231"/>
      <c r="V52" s="231"/>
      <c r="W52" s="231"/>
      <c r="X52" s="231"/>
      <c r="Y52" s="231"/>
      <c r="Z52" s="231"/>
      <c r="AA52" s="231"/>
      <c r="AB52" s="231"/>
      <c r="AC52" s="231"/>
    </row>
    <row r="53" spans="1:29" ht="30" customHeight="1" x14ac:dyDescent="0.4">
      <c r="A53" s="195"/>
      <c r="B53" s="239"/>
      <c r="C53" s="240"/>
      <c r="D53" s="63" t="s">
        <v>23</v>
      </c>
      <c r="E53" s="240"/>
      <c r="F53" s="240"/>
      <c r="G53" s="64" t="s">
        <v>60</v>
      </c>
      <c r="H53" s="241"/>
      <c r="I53" s="241"/>
      <c r="J53" s="241"/>
      <c r="K53" s="241"/>
      <c r="L53" s="241"/>
      <c r="M53" s="241"/>
      <c r="N53" s="241"/>
      <c r="O53" s="241"/>
      <c r="P53" s="241"/>
      <c r="Q53" s="241"/>
      <c r="R53" s="241"/>
      <c r="S53" s="241"/>
      <c r="T53" s="241"/>
      <c r="U53" s="241"/>
      <c r="V53" s="241"/>
      <c r="W53" s="241"/>
      <c r="X53" s="241"/>
      <c r="Y53" s="241"/>
      <c r="Z53" s="241"/>
      <c r="AA53" s="241"/>
      <c r="AB53" s="241"/>
      <c r="AC53" s="241"/>
    </row>
    <row r="54" spans="1:29" ht="30" customHeight="1" x14ac:dyDescent="0.4">
      <c r="A54" s="195"/>
      <c r="B54" s="239"/>
      <c r="C54" s="240"/>
      <c r="D54" s="63" t="s">
        <v>23</v>
      </c>
      <c r="E54" s="240"/>
      <c r="F54" s="240"/>
      <c r="G54" s="64" t="s">
        <v>246</v>
      </c>
      <c r="H54" s="241"/>
      <c r="I54" s="241"/>
      <c r="J54" s="241"/>
      <c r="K54" s="241"/>
      <c r="L54" s="241"/>
      <c r="M54" s="241"/>
      <c r="N54" s="241"/>
      <c r="O54" s="241"/>
      <c r="P54" s="241"/>
      <c r="Q54" s="241"/>
      <c r="R54" s="241"/>
      <c r="S54" s="241"/>
      <c r="T54" s="241"/>
      <c r="U54" s="241"/>
      <c r="V54" s="241"/>
      <c r="W54" s="241"/>
      <c r="X54" s="241"/>
      <c r="Y54" s="241"/>
      <c r="Z54" s="241"/>
      <c r="AA54" s="241"/>
      <c r="AB54" s="241"/>
      <c r="AC54" s="241"/>
    </row>
    <row r="55" spans="1:29" ht="30" customHeight="1" x14ac:dyDescent="0.4">
      <c r="A55" s="195"/>
      <c r="B55" s="239"/>
      <c r="C55" s="240"/>
      <c r="D55" s="63" t="s">
        <v>23</v>
      </c>
      <c r="E55" s="240"/>
      <c r="F55" s="240"/>
      <c r="G55" s="64" t="s">
        <v>60</v>
      </c>
      <c r="H55" s="241"/>
      <c r="I55" s="241"/>
      <c r="J55" s="241"/>
      <c r="K55" s="241"/>
      <c r="L55" s="241"/>
      <c r="M55" s="241"/>
      <c r="N55" s="241"/>
      <c r="O55" s="241"/>
      <c r="P55" s="241"/>
      <c r="Q55" s="241"/>
      <c r="R55" s="241"/>
      <c r="S55" s="241"/>
      <c r="T55" s="241"/>
      <c r="U55" s="241"/>
      <c r="V55" s="241"/>
      <c r="W55" s="241"/>
      <c r="X55" s="241"/>
      <c r="Y55" s="241"/>
      <c r="Z55" s="241"/>
      <c r="AA55" s="241"/>
      <c r="AB55" s="241"/>
      <c r="AC55" s="241"/>
    </row>
    <row r="56" spans="1:29" ht="30" customHeight="1" x14ac:dyDescent="0.4">
      <c r="A56" s="195"/>
      <c r="B56" s="242"/>
      <c r="C56" s="243"/>
      <c r="D56" s="65" t="s">
        <v>23</v>
      </c>
      <c r="E56" s="243"/>
      <c r="F56" s="243"/>
      <c r="G56" s="66" t="s">
        <v>60</v>
      </c>
      <c r="H56" s="244"/>
      <c r="I56" s="244"/>
      <c r="J56" s="244"/>
      <c r="K56" s="244"/>
      <c r="L56" s="244"/>
      <c r="M56" s="244"/>
      <c r="N56" s="244"/>
      <c r="O56" s="244"/>
      <c r="P56" s="244"/>
      <c r="Q56" s="244"/>
      <c r="R56" s="244"/>
      <c r="S56" s="244"/>
      <c r="T56" s="244"/>
      <c r="U56" s="244"/>
      <c r="V56" s="244"/>
      <c r="W56" s="244"/>
      <c r="X56" s="244"/>
      <c r="Y56" s="244"/>
      <c r="Z56" s="244"/>
      <c r="AA56" s="244"/>
      <c r="AB56" s="244"/>
      <c r="AC56" s="244"/>
    </row>
  </sheetData>
  <sheetProtection algorithmName="SHA-512" hashValue="xy6X/kAU6KyQQxd5cw3a0UUP8SoA1xFFQWCp3ia9A/wx6dgT873APcZPq2TTDbZlEjRLTCpVJp1Z0gZyfRMUsA==" saltValue="JZElmCPOy0kVWc+fJ/2C6g==" spinCount="100000" sheet="1" scenarios="1"/>
  <mergeCells count="48">
    <mergeCell ref="A52:A56"/>
    <mergeCell ref="B52:G52"/>
    <mergeCell ref="H52:AC52"/>
    <mergeCell ref="B53:C53"/>
    <mergeCell ref="E53:F53"/>
    <mergeCell ref="H53:AC53"/>
    <mergeCell ref="B55:C55"/>
    <mergeCell ref="E55:F55"/>
    <mergeCell ref="H55:AC55"/>
    <mergeCell ref="B56:C56"/>
    <mergeCell ref="E56:F56"/>
    <mergeCell ref="B54:C54"/>
    <mergeCell ref="E54:F54"/>
    <mergeCell ref="H54:AC54"/>
    <mergeCell ref="H56:AC56"/>
    <mergeCell ref="A14:AC14"/>
    <mergeCell ref="A15:AC15"/>
    <mergeCell ref="A51:AC51"/>
    <mergeCell ref="A42:AC42"/>
    <mergeCell ref="B43:AC43"/>
    <mergeCell ref="B44:AC49"/>
    <mergeCell ref="B35:AC35"/>
    <mergeCell ref="B36:AC40"/>
    <mergeCell ref="A24:A34"/>
    <mergeCell ref="B24:AC24"/>
    <mergeCell ref="B25:AC34"/>
    <mergeCell ref="A1:C1"/>
    <mergeCell ref="A2:AC2"/>
    <mergeCell ref="A3:AC3"/>
    <mergeCell ref="A4:A13"/>
    <mergeCell ref="D1:J1"/>
    <mergeCell ref="B4:AC4"/>
    <mergeCell ref="B5:AC6"/>
    <mergeCell ref="B7:AC7"/>
    <mergeCell ref="B8:AC13"/>
    <mergeCell ref="K1:M1"/>
    <mergeCell ref="N1:AC1"/>
    <mergeCell ref="AK20:AN20"/>
    <mergeCell ref="AQ20:AS20"/>
    <mergeCell ref="A16:A23"/>
    <mergeCell ref="B16:AC16"/>
    <mergeCell ref="B17:AC18"/>
    <mergeCell ref="B20:AC23"/>
    <mergeCell ref="AF21:AH21"/>
    <mergeCell ref="AK21:AN21"/>
    <mergeCell ref="AQ21:AS21"/>
    <mergeCell ref="AF20:AH20"/>
    <mergeCell ref="B19:AC19"/>
  </mergeCells>
  <phoneticPr fontId="1"/>
  <dataValidations count="2">
    <dataValidation type="list" allowBlank="1" showInputMessage="1" showErrorMessage="1" sqref="E53:F56" xr:uid="{DA9C2255-4275-4557-8A00-E12633B90DEB}">
      <formula1>"1,2,3,4,5,6,7,8,9,10,11,12"</formula1>
    </dataValidation>
    <dataValidation type="list" allowBlank="1" showInputMessage="1" showErrorMessage="1" sqref="B53:C56" xr:uid="{3DBC7D75-C124-4473-8A24-8FFA11D9D620}">
      <formula1>"2023,2024"</formula1>
    </dataValidation>
  </dataValidations>
  <pageMargins left="0.3" right="0.27" top="0.3" bottom="0.16" header="0.3" footer="0.16"/>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9EAD-6B8F-47A3-A61D-7776914E8C80}">
  <sheetPr>
    <tabColor theme="8" tint="0.79998168889431442"/>
    <pageSetUpPr fitToPage="1"/>
  </sheetPr>
  <dimension ref="A1:BP54"/>
  <sheetViews>
    <sheetView showGridLines="0" view="pageBreakPreview" zoomScaleNormal="100" zoomScaleSheetLayoutView="100" workbookViewId="0">
      <selection activeCell="B52" sqref="B52:BN52"/>
    </sheetView>
  </sheetViews>
  <sheetFormatPr defaultColWidth="3.125" defaultRowHeight="18" x14ac:dyDescent="0.4"/>
  <cols>
    <col min="1" max="19" width="3.125" style="1"/>
    <col min="20" max="21" width="3.125" style="1" customWidth="1"/>
    <col min="22" max="23" width="3.125" style="1"/>
    <col min="24" max="24" width="3.125" style="1" customWidth="1"/>
    <col min="25" max="25" width="3.125" style="1"/>
    <col min="26" max="54" width="3.125" style="2"/>
    <col min="55" max="65" width="3.125" style="1"/>
    <col min="66" max="66" width="3.875" style="1" customWidth="1"/>
    <col min="67" max="67" width="87.5" style="4" customWidth="1"/>
    <col min="68" max="68" width="11.25" style="12" bestFit="1" customWidth="1"/>
    <col min="69" max="16384" width="3.125" style="1"/>
  </cols>
  <sheetData>
    <row r="1" spans="1:67" ht="24.75" customHeight="1" x14ac:dyDescent="0.4">
      <c r="A1" s="1" t="s">
        <v>38</v>
      </c>
      <c r="D1" s="268" t="str">
        <f>IF(OR(AS40=""),"記入モレあり!!"," ")</f>
        <v>記入モレあり!!</v>
      </c>
      <c r="E1" s="268"/>
      <c r="F1" s="268"/>
      <c r="G1" s="268"/>
      <c r="H1" s="268"/>
      <c r="I1" s="268"/>
      <c r="J1" s="268"/>
      <c r="K1" s="268" t="str">
        <f>IF(OR(AS40&lt;300000,1000000&lt;AS40,AS39&lt;AS40),"申請額誤り!!"," ")</f>
        <v>申請額誤り!!</v>
      </c>
      <c r="L1" s="268"/>
      <c r="M1" s="268"/>
      <c r="N1" s="268"/>
      <c r="O1" s="268"/>
      <c r="P1" s="268"/>
      <c r="Q1" s="268"/>
      <c r="R1" s="268" t="str">
        <f>IF(AS38=AS49," ","収支計算額誤り!!")</f>
        <v xml:space="preserve"> </v>
      </c>
      <c r="S1" s="268"/>
      <c r="T1" s="268"/>
      <c r="U1" s="268"/>
      <c r="V1" s="268"/>
      <c r="W1" s="268"/>
      <c r="X1" s="268"/>
      <c r="Y1" s="268"/>
      <c r="Z1" s="268"/>
      <c r="AA1" s="69"/>
      <c r="AB1" s="69"/>
      <c r="AC1" s="69"/>
      <c r="AD1" s="69"/>
      <c r="AE1" s="69"/>
      <c r="AF1" s="69"/>
      <c r="AG1" s="69"/>
      <c r="AH1" s="69"/>
      <c r="AI1" s="69"/>
      <c r="AJ1" s="68"/>
      <c r="AK1" s="68"/>
      <c r="AL1" s="68"/>
      <c r="AM1" s="68"/>
      <c r="AN1" s="68"/>
      <c r="AO1" s="68"/>
      <c r="AP1" s="68"/>
      <c r="AQ1" s="68"/>
      <c r="AR1" s="68"/>
      <c r="AS1" s="69"/>
      <c r="AT1" s="69"/>
      <c r="AU1" s="69"/>
      <c r="AV1" s="69"/>
      <c r="AW1" s="69"/>
      <c r="AX1" s="69"/>
      <c r="AY1" s="69"/>
      <c r="AZ1" s="69"/>
      <c r="BA1" s="69"/>
      <c r="BB1" s="69"/>
      <c r="BC1" s="69"/>
      <c r="BD1" s="69"/>
      <c r="BE1" s="69"/>
      <c r="BF1" s="69"/>
      <c r="BG1" s="69"/>
      <c r="BH1" s="69"/>
      <c r="BI1" s="69"/>
      <c r="BJ1" s="69"/>
      <c r="BK1" s="69"/>
      <c r="BL1" s="69"/>
      <c r="BM1" s="69"/>
      <c r="BN1" s="69"/>
      <c r="BO1" s="4" t="s">
        <v>69</v>
      </c>
    </row>
    <row r="2" spans="1:67" ht="18.75" customHeight="1" x14ac:dyDescent="0.4">
      <c r="B2" s="70"/>
      <c r="C2" s="70"/>
      <c r="E2" s="224" t="s">
        <v>111</v>
      </c>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348" t="s">
        <v>105</v>
      </c>
      <c r="BL2" s="348"/>
      <c r="BM2" s="348"/>
      <c r="BN2" s="348"/>
      <c r="BO2" s="14" t="s">
        <v>90</v>
      </c>
    </row>
    <row r="3" spans="1:67" ht="18" customHeight="1" x14ac:dyDescent="0.4">
      <c r="A3" s="225" t="s">
        <v>108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69" t="s">
        <v>118</v>
      </c>
      <c r="BL3" s="269"/>
      <c r="BM3" s="269"/>
      <c r="BN3" s="269"/>
      <c r="BO3" s="42" t="s">
        <v>125</v>
      </c>
    </row>
    <row r="4" spans="1:67" ht="45" customHeight="1" x14ac:dyDescent="0.4">
      <c r="A4" s="193"/>
      <c r="B4" s="117" t="s">
        <v>12</v>
      </c>
      <c r="C4" s="118"/>
      <c r="D4" s="119"/>
      <c r="E4" s="145" t="s">
        <v>128</v>
      </c>
      <c r="F4" s="118"/>
      <c r="G4" s="118"/>
      <c r="H4" s="118"/>
      <c r="I4" s="118"/>
      <c r="J4" s="118"/>
      <c r="K4" s="118"/>
      <c r="L4" s="118"/>
      <c r="M4" s="118"/>
      <c r="N4" s="118"/>
      <c r="O4" s="118"/>
      <c r="P4" s="118"/>
      <c r="Q4" s="118"/>
      <c r="R4" s="118"/>
      <c r="S4" s="118"/>
      <c r="T4" s="118"/>
      <c r="U4" s="118"/>
      <c r="V4" s="118"/>
      <c r="W4" s="118"/>
      <c r="X4" s="118"/>
      <c r="Y4" s="118"/>
      <c r="Z4" s="274" t="s">
        <v>112</v>
      </c>
      <c r="AA4" s="275"/>
      <c r="AB4" s="275"/>
      <c r="AC4" s="275"/>
      <c r="AD4" s="275"/>
      <c r="AE4" s="275"/>
      <c r="AF4" s="275"/>
      <c r="AG4" s="275"/>
      <c r="AH4" s="275"/>
      <c r="AI4" s="276"/>
      <c r="AJ4" s="274" t="s">
        <v>113</v>
      </c>
      <c r="AK4" s="275"/>
      <c r="AL4" s="275"/>
      <c r="AM4" s="275"/>
      <c r="AN4" s="275"/>
      <c r="AO4" s="354" t="s">
        <v>114</v>
      </c>
      <c r="AP4" s="276"/>
      <c r="AQ4" s="275" t="s">
        <v>115</v>
      </c>
      <c r="AR4" s="276"/>
      <c r="AS4" s="274" t="s">
        <v>91</v>
      </c>
      <c r="AT4" s="275"/>
      <c r="AU4" s="275"/>
      <c r="AV4" s="275"/>
      <c r="AW4" s="276"/>
      <c r="AX4" s="274" t="s">
        <v>116</v>
      </c>
      <c r="AY4" s="275"/>
      <c r="AZ4" s="274" t="s">
        <v>117</v>
      </c>
      <c r="BA4" s="358"/>
      <c r="BB4" s="359"/>
      <c r="BC4" s="118" t="s">
        <v>79</v>
      </c>
      <c r="BD4" s="118"/>
      <c r="BE4" s="118"/>
      <c r="BF4" s="118"/>
      <c r="BG4" s="118"/>
      <c r="BH4" s="118"/>
      <c r="BI4" s="118"/>
      <c r="BJ4" s="118"/>
      <c r="BK4" s="118"/>
      <c r="BL4" s="118"/>
      <c r="BM4" s="118"/>
      <c r="BN4" s="119"/>
      <c r="BO4" s="43" t="s">
        <v>124</v>
      </c>
    </row>
    <row r="5" spans="1:67" ht="19.5" customHeight="1" x14ac:dyDescent="0.4">
      <c r="A5" s="193"/>
      <c r="B5" s="280" t="s">
        <v>110</v>
      </c>
      <c r="C5" s="281"/>
      <c r="D5" s="282"/>
      <c r="E5" s="284"/>
      <c r="F5" s="285"/>
      <c r="G5" s="285"/>
      <c r="H5" s="285"/>
      <c r="I5" s="285"/>
      <c r="J5" s="285"/>
      <c r="K5" s="285"/>
      <c r="L5" s="285"/>
      <c r="M5" s="285"/>
      <c r="N5" s="285"/>
      <c r="O5" s="285"/>
      <c r="P5" s="285"/>
      <c r="Q5" s="285"/>
      <c r="R5" s="285"/>
      <c r="S5" s="285"/>
      <c r="T5" s="285"/>
      <c r="U5" s="285"/>
      <c r="V5" s="285"/>
      <c r="W5" s="285"/>
      <c r="X5" s="285"/>
      <c r="Y5" s="285"/>
      <c r="Z5" s="349"/>
      <c r="AA5" s="350"/>
      <c r="AB5" s="350"/>
      <c r="AC5" s="350"/>
      <c r="AD5" s="350"/>
      <c r="AE5" s="350"/>
      <c r="AF5" s="350"/>
      <c r="AG5" s="350"/>
      <c r="AH5" s="350"/>
      <c r="AI5" s="351"/>
      <c r="AJ5" s="352"/>
      <c r="AK5" s="353"/>
      <c r="AL5" s="353"/>
      <c r="AM5" s="353"/>
      <c r="AN5" s="353"/>
      <c r="AO5" s="355"/>
      <c r="AP5" s="356"/>
      <c r="AQ5" s="357"/>
      <c r="AR5" s="356"/>
      <c r="AS5" s="257">
        <f t="shared" ref="AS5" si="0">AJ5*AO5</f>
        <v>0</v>
      </c>
      <c r="AT5" s="258"/>
      <c r="AU5" s="258"/>
      <c r="AV5" s="258"/>
      <c r="AW5" s="259"/>
      <c r="AX5" s="355"/>
      <c r="AY5" s="357"/>
      <c r="AZ5" s="355"/>
      <c r="BA5" s="357"/>
      <c r="BB5" s="356"/>
      <c r="BC5" s="285"/>
      <c r="BD5" s="285"/>
      <c r="BE5" s="285"/>
      <c r="BF5" s="285"/>
      <c r="BG5" s="285"/>
      <c r="BH5" s="285"/>
      <c r="BI5" s="285"/>
      <c r="BJ5" s="285"/>
      <c r="BK5" s="285"/>
      <c r="BL5" s="285"/>
      <c r="BM5" s="285"/>
      <c r="BN5" s="286"/>
      <c r="BO5" s="26" t="s">
        <v>122</v>
      </c>
    </row>
    <row r="6" spans="1:67" ht="19.5" customHeight="1" x14ac:dyDescent="0.4">
      <c r="A6" s="193"/>
      <c r="B6" s="283"/>
      <c r="C6" s="281"/>
      <c r="D6" s="282"/>
      <c r="E6" s="260"/>
      <c r="F6" s="261"/>
      <c r="G6" s="261"/>
      <c r="H6" s="261"/>
      <c r="I6" s="261"/>
      <c r="J6" s="261"/>
      <c r="K6" s="261"/>
      <c r="L6" s="261"/>
      <c r="M6" s="261"/>
      <c r="N6" s="261"/>
      <c r="O6" s="261"/>
      <c r="P6" s="261"/>
      <c r="Q6" s="261"/>
      <c r="R6" s="261"/>
      <c r="S6" s="261"/>
      <c r="T6" s="261"/>
      <c r="U6" s="261"/>
      <c r="V6" s="261"/>
      <c r="W6" s="261"/>
      <c r="X6" s="261"/>
      <c r="Y6" s="261"/>
      <c r="Z6" s="267"/>
      <c r="AA6" s="267"/>
      <c r="AB6" s="267"/>
      <c r="AC6" s="267"/>
      <c r="AD6" s="267"/>
      <c r="AE6" s="267"/>
      <c r="AF6" s="267"/>
      <c r="AG6" s="267"/>
      <c r="AH6" s="267"/>
      <c r="AI6" s="267"/>
      <c r="AJ6" s="254"/>
      <c r="AK6" s="255"/>
      <c r="AL6" s="255"/>
      <c r="AM6" s="255"/>
      <c r="AN6" s="255"/>
      <c r="AO6" s="245"/>
      <c r="AP6" s="247"/>
      <c r="AQ6" s="246"/>
      <c r="AR6" s="247"/>
      <c r="AS6" s="257">
        <f t="shared" ref="AS6:AS11" si="1">AJ6*AO6</f>
        <v>0</v>
      </c>
      <c r="AT6" s="258"/>
      <c r="AU6" s="258"/>
      <c r="AV6" s="258"/>
      <c r="AW6" s="259"/>
      <c r="AX6" s="245"/>
      <c r="AY6" s="246"/>
      <c r="AZ6" s="245"/>
      <c r="BA6" s="246"/>
      <c r="BB6" s="247"/>
      <c r="BC6" s="262"/>
      <c r="BD6" s="261"/>
      <c r="BE6" s="261"/>
      <c r="BF6" s="261"/>
      <c r="BG6" s="261"/>
      <c r="BH6" s="261"/>
      <c r="BI6" s="261"/>
      <c r="BJ6" s="261"/>
      <c r="BK6" s="261"/>
      <c r="BL6" s="261"/>
      <c r="BM6" s="261"/>
      <c r="BN6" s="263"/>
      <c r="BO6" s="14" t="s">
        <v>140</v>
      </c>
    </row>
    <row r="7" spans="1:67" ht="19.5" customHeight="1" x14ac:dyDescent="0.4">
      <c r="A7" s="193"/>
      <c r="B7" s="283"/>
      <c r="C7" s="281"/>
      <c r="D7" s="282"/>
      <c r="E7" s="260"/>
      <c r="F7" s="261"/>
      <c r="G7" s="261"/>
      <c r="H7" s="261"/>
      <c r="I7" s="261"/>
      <c r="J7" s="261"/>
      <c r="K7" s="261"/>
      <c r="L7" s="261"/>
      <c r="M7" s="261"/>
      <c r="N7" s="261"/>
      <c r="O7" s="261"/>
      <c r="P7" s="261"/>
      <c r="Q7" s="261"/>
      <c r="R7" s="261"/>
      <c r="S7" s="261"/>
      <c r="T7" s="261"/>
      <c r="U7" s="261"/>
      <c r="V7" s="261"/>
      <c r="W7" s="261"/>
      <c r="X7" s="261"/>
      <c r="Y7" s="261"/>
      <c r="Z7" s="267"/>
      <c r="AA7" s="267"/>
      <c r="AB7" s="267"/>
      <c r="AC7" s="267"/>
      <c r="AD7" s="267"/>
      <c r="AE7" s="267"/>
      <c r="AF7" s="267"/>
      <c r="AG7" s="267"/>
      <c r="AH7" s="267"/>
      <c r="AI7" s="267"/>
      <c r="AJ7" s="254"/>
      <c r="AK7" s="255"/>
      <c r="AL7" s="255"/>
      <c r="AM7" s="255"/>
      <c r="AN7" s="255"/>
      <c r="AO7" s="245"/>
      <c r="AP7" s="247"/>
      <c r="AQ7" s="246"/>
      <c r="AR7" s="247"/>
      <c r="AS7" s="257">
        <f t="shared" si="1"/>
        <v>0</v>
      </c>
      <c r="AT7" s="258"/>
      <c r="AU7" s="258"/>
      <c r="AV7" s="258"/>
      <c r="AW7" s="259"/>
      <c r="AX7" s="245"/>
      <c r="AY7" s="246"/>
      <c r="AZ7" s="245"/>
      <c r="BA7" s="246"/>
      <c r="BB7" s="247"/>
      <c r="BC7" s="262"/>
      <c r="BD7" s="261"/>
      <c r="BE7" s="261"/>
      <c r="BF7" s="261"/>
      <c r="BG7" s="261"/>
      <c r="BH7" s="261"/>
      <c r="BI7" s="261"/>
      <c r="BJ7" s="261"/>
      <c r="BK7" s="261"/>
      <c r="BL7" s="261"/>
      <c r="BM7" s="261"/>
      <c r="BN7" s="263"/>
    </row>
    <row r="8" spans="1:67" ht="19.5" customHeight="1" x14ac:dyDescent="0.4">
      <c r="A8" s="193"/>
      <c r="B8" s="283"/>
      <c r="C8" s="281"/>
      <c r="D8" s="282"/>
      <c r="E8" s="260"/>
      <c r="F8" s="261"/>
      <c r="G8" s="261"/>
      <c r="H8" s="261"/>
      <c r="I8" s="261"/>
      <c r="J8" s="261"/>
      <c r="K8" s="261"/>
      <c r="L8" s="261"/>
      <c r="M8" s="261"/>
      <c r="N8" s="261"/>
      <c r="O8" s="261"/>
      <c r="P8" s="261"/>
      <c r="Q8" s="261"/>
      <c r="R8" s="261"/>
      <c r="S8" s="261"/>
      <c r="T8" s="261"/>
      <c r="U8" s="261"/>
      <c r="V8" s="261"/>
      <c r="W8" s="261"/>
      <c r="X8" s="261"/>
      <c r="Y8" s="261"/>
      <c r="Z8" s="267"/>
      <c r="AA8" s="267"/>
      <c r="AB8" s="267"/>
      <c r="AC8" s="267"/>
      <c r="AD8" s="267"/>
      <c r="AE8" s="267"/>
      <c r="AF8" s="267"/>
      <c r="AG8" s="267"/>
      <c r="AH8" s="267"/>
      <c r="AI8" s="267"/>
      <c r="AJ8" s="254"/>
      <c r="AK8" s="255"/>
      <c r="AL8" s="255"/>
      <c r="AM8" s="255"/>
      <c r="AN8" s="255"/>
      <c r="AO8" s="245"/>
      <c r="AP8" s="247"/>
      <c r="AQ8" s="246"/>
      <c r="AR8" s="247"/>
      <c r="AS8" s="257">
        <f t="shared" si="1"/>
        <v>0</v>
      </c>
      <c r="AT8" s="258"/>
      <c r="AU8" s="258"/>
      <c r="AV8" s="258"/>
      <c r="AW8" s="259"/>
      <c r="AX8" s="245"/>
      <c r="AY8" s="246"/>
      <c r="AZ8" s="245"/>
      <c r="BA8" s="246"/>
      <c r="BB8" s="247"/>
      <c r="BC8" s="262"/>
      <c r="BD8" s="261"/>
      <c r="BE8" s="261"/>
      <c r="BF8" s="261"/>
      <c r="BG8" s="261"/>
      <c r="BH8" s="261"/>
      <c r="BI8" s="261"/>
      <c r="BJ8" s="261"/>
      <c r="BK8" s="261"/>
      <c r="BL8" s="261"/>
      <c r="BM8" s="261"/>
      <c r="BN8" s="263"/>
      <c r="BO8" s="403" t="s">
        <v>121</v>
      </c>
    </row>
    <row r="9" spans="1:67" ht="19.5" customHeight="1" x14ac:dyDescent="0.4">
      <c r="A9" s="193"/>
      <c r="B9" s="283"/>
      <c r="C9" s="281"/>
      <c r="D9" s="282"/>
      <c r="E9" s="260"/>
      <c r="F9" s="261"/>
      <c r="G9" s="261"/>
      <c r="H9" s="261"/>
      <c r="I9" s="261"/>
      <c r="J9" s="261"/>
      <c r="K9" s="261"/>
      <c r="L9" s="261"/>
      <c r="M9" s="261"/>
      <c r="N9" s="261"/>
      <c r="O9" s="261"/>
      <c r="P9" s="261"/>
      <c r="Q9" s="261"/>
      <c r="R9" s="261"/>
      <c r="S9" s="261"/>
      <c r="T9" s="261"/>
      <c r="U9" s="261"/>
      <c r="V9" s="261"/>
      <c r="W9" s="261"/>
      <c r="X9" s="261"/>
      <c r="Y9" s="261"/>
      <c r="Z9" s="267"/>
      <c r="AA9" s="267"/>
      <c r="AB9" s="267"/>
      <c r="AC9" s="267"/>
      <c r="AD9" s="267"/>
      <c r="AE9" s="267"/>
      <c r="AF9" s="267"/>
      <c r="AG9" s="267"/>
      <c r="AH9" s="267"/>
      <c r="AI9" s="267"/>
      <c r="AJ9" s="254"/>
      <c r="AK9" s="255"/>
      <c r="AL9" s="255"/>
      <c r="AM9" s="255"/>
      <c r="AN9" s="255"/>
      <c r="AO9" s="245"/>
      <c r="AP9" s="247"/>
      <c r="AQ9" s="246"/>
      <c r="AR9" s="247"/>
      <c r="AS9" s="257">
        <f t="shared" si="1"/>
        <v>0</v>
      </c>
      <c r="AT9" s="258"/>
      <c r="AU9" s="258"/>
      <c r="AV9" s="258"/>
      <c r="AW9" s="259"/>
      <c r="AX9" s="245"/>
      <c r="AY9" s="246"/>
      <c r="AZ9" s="245"/>
      <c r="BA9" s="246"/>
      <c r="BB9" s="247"/>
      <c r="BC9" s="262"/>
      <c r="BD9" s="261"/>
      <c r="BE9" s="261"/>
      <c r="BF9" s="261"/>
      <c r="BG9" s="261"/>
      <c r="BH9" s="261"/>
      <c r="BI9" s="261"/>
      <c r="BJ9" s="261"/>
      <c r="BK9" s="261"/>
      <c r="BL9" s="261"/>
      <c r="BM9" s="261"/>
      <c r="BN9" s="263"/>
      <c r="BO9" s="403"/>
    </row>
    <row r="10" spans="1:67" ht="19.5" customHeight="1" x14ac:dyDescent="0.4">
      <c r="A10" s="193"/>
      <c r="B10" s="283"/>
      <c r="C10" s="281"/>
      <c r="D10" s="282"/>
      <c r="E10" s="260"/>
      <c r="F10" s="261"/>
      <c r="G10" s="261"/>
      <c r="H10" s="261"/>
      <c r="I10" s="261"/>
      <c r="J10" s="261"/>
      <c r="K10" s="261"/>
      <c r="L10" s="261"/>
      <c r="M10" s="261"/>
      <c r="N10" s="261"/>
      <c r="O10" s="261"/>
      <c r="P10" s="261"/>
      <c r="Q10" s="261"/>
      <c r="R10" s="261"/>
      <c r="S10" s="261"/>
      <c r="T10" s="261"/>
      <c r="U10" s="261"/>
      <c r="V10" s="261"/>
      <c r="W10" s="261"/>
      <c r="X10" s="261"/>
      <c r="Y10" s="261"/>
      <c r="Z10" s="267"/>
      <c r="AA10" s="267"/>
      <c r="AB10" s="267"/>
      <c r="AC10" s="267"/>
      <c r="AD10" s="267"/>
      <c r="AE10" s="267"/>
      <c r="AF10" s="267"/>
      <c r="AG10" s="267"/>
      <c r="AH10" s="267"/>
      <c r="AI10" s="267"/>
      <c r="AJ10" s="254"/>
      <c r="AK10" s="255"/>
      <c r="AL10" s="255"/>
      <c r="AM10" s="255"/>
      <c r="AN10" s="255"/>
      <c r="AO10" s="245"/>
      <c r="AP10" s="247"/>
      <c r="AQ10" s="246"/>
      <c r="AR10" s="247"/>
      <c r="AS10" s="257">
        <f t="shared" si="1"/>
        <v>0</v>
      </c>
      <c r="AT10" s="258"/>
      <c r="AU10" s="258"/>
      <c r="AV10" s="258"/>
      <c r="AW10" s="259"/>
      <c r="AX10" s="245"/>
      <c r="AY10" s="246"/>
      <c r="AZ10" s="245"/>
      <c r="BA10" s="246"/>
      <c r="BB10" s="247"/>
      <c r="BC10" s="262"/>
      <c r="BD10" s="261"/>
      <c r="BE10" s="261"/>
      <c r="BF10" s="261"/>
      <c r="BG10" s="261"/>
      <c r="BH10" s="261"/>
      <c r="BI10" s="261"/>
      <c r="BJ10" s="261"/>
      <c r="BK10" s="261"/>
      <c r="BL10" s="261"/>
      <c r="BM10" s="261"/>
      <c r="BN10" s="263"/>
      <c r="BO10" s="25" t="s">
        <v>141</v>
      </c>
    </row>
    <row r="11" spans="1:67" ht="19.5" customHeight="1" thickBot="1" x14ac:dyDescent="0.45">
      <c r="A11" s="193"/>
      <c r="B11" s="283"/>
      <c r="C11" s="281"/>
      <c r="D11" s="282"/>
      <c r="E11" s="260"/>
      <c r="F11" s="261"/>
      <c r="G11" s="261"/>
      <c r="H11" s="261"/>
      <c r="I11" s="261"/>
      <c r="J11" s="261"/>
      <c r="K11" s="261"/>
      <c r="L11" s="261"/>
      <c r="M11" s="261"/>
      <c r="N11" s="261"/>
      <c r="O11" s="261"/>
      <c r="P11" s="261"/>
      <c r="Q11" s="261"/>
      <c r="R11" s="261"/>
      <c r="S11" s="261"/>
      <c r="T11" s="261"/>
      <c r="U11" s="261"/>
      <c r="V11" s="261"/>
      <c r="W11" s="261"/>
      <c r="X11" s="261"/>
      <c r="Y11" s="261"/>
      <c r="Z11" s="267"/>
      <c r="AA11" s="267"/>
      <c r="AB11" s="267"/>
      <c r="AC11" s="267"/>
      <c r="AD11" s="267"/>
      <c r="AE11" s="267"/>
      <c r="AF11" s="267"/>
      <c r="AG11" s="267"/>
      <c r="AH11" s="267"/>
      <c r="AI11" s="267"/>
      <c r="AJ11" s="254"/>
      <c r="AK11" s="255"/>
      <c r="AL11" s="255"/>
      <c r="AM11" s="255"/>
      <c r="AN11" s="255"/>
      <c r="AO11" s="245"/>
      <c r="AP11" s="247"/>
      <c r="AQ11" s="246"/>
      <c r="AR11" s="247"/>
      <c r="AS11" s="257">
        <f t="shared" si="1"/>
        <v>0</v>
      </c>
      <c r="AT11" s="258"/>
      <c r="AU11" s="258"/>
      <c r="AV11" s="258"/>
      <c r="AW11" s="259"/>
      <c r="AX11" s="245"/>
      <c r="AY11" s="246"/>
      <c r="AZ11" s="245"/>
      <c r="BA11" s="246"/>
      <c r="BB11" s="247"/>
      <c r="BC11" s="270"/>
      <c r="BD11" s="271"/>
      <c r="BE11" s="271"/>
      <c r="BF11" s="271"/>
      <c r="BG11" s="271"/>
      <c r="BH11" s="271"/>
      <c r="BI11" s="271"/>
      <c r="BJ11" s="271"/>
      <c r="BK11" s="271"/>
      <c r="BL11" s="271"/>
      <c r="BM11" s="271"/>
      <c r="BN11" s="272"/>
      <c r="BO11" s="25"/>
    </row>
    <row r="12" spans="1:67" ht="19.5" customHeight="1" thickTop="1" x14ac:dyDescent="0.4">
      <c r="A12" s="193"/>
      <c r="B12" s="140"/>
      <c r="C12" s="141"/>
      <c r="D12" s="142"/>
      <c r="E12" s="308" t="s">
        <v>26</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10"/>
      <c r="AS12" s="331">
        <f>SUM(AS5:AW11)</f>
        <v>0</v>
      </c>
      <c r="AT12" s="332"/>
      <c r="AU12" s="332"/>
      <c r="AV12" s="332"/>
      <c r="AW12" s="333"/>
      <c r="AX12" s="379"/>
      <c r="AY12" s="380"/>
      <c r="AZ12" s="380"/>
      <c r="BA12" s="380"/>
      <c r="BB12" s="380"/>
      <c r="BC12" s="380"/>
      <c r="BD12" s="380"/>
      <c r="BE12" s="380"/>
      <c r="BF12" s="380"/>
      <c r="BG12" s="380"/>
      <c r="BH12" s="380"/>
      <c r="BI12" s="380"/>
      <c r="BJ12" s="380"/>
      <c r="BK12" s="380"/>
      <c r="BL12" s="380"/>
      <c r="BM12" s="380"/>
      <c r="BN12" s="381"/>
      <c r="BO12" s="44" t="s">
        <v>142</v>
      </c>
    </row>
    <row r="13" spans="1:67" ht="19.5" customHeight="1" x14ac:dyDescent="0.4">
      <c r="A13" s="193"/>
      <c r="B13" s="180" t="s">
        <v>27</v>
      </c>
      <c r="C13" s="159"/>
      <c r="D13" s="160"/>
      <c r="E13" s="250"/>
      <c r="F13" s="248"/>
      <c r="G13" s="248"/>
      <c r="H13" s="248"/>
      <c r="I13" s="248"/>
      <c r="J13" s="248"/>
      <c r="K13" s="248"/>
      <c r="L13" s="248"/>
      <c r="M13" s="248"/>
      <c r="N13" s="248"/>
      <c r="O13" s="248"/>
      <c r="P13" s="248"/>
      <c r="Q13" s="248"/>
      <c r="R13" s="248"/>
      <c r="S13" s="248"/>
      <c r="T13" s="248"/>
      <c r="U13" s="248"/>
      <c r="V13" s="248"/>
      <c r="W13" s="248"/>
      <c r="X13" s="248"/>
      <c r="Y13" s="248"/>
      <c r="Z13" s="251"/>
      <c r="AA13" s="252"/>
      <c r="AB13" s="252"/>
      <c r="AC13" s="252"/>
      <c r="AD13" s="252"/>
      <c r="AE13" s="252"/>
      <c r="AF13" s="252"/>
      <c r="AG13" s="252"/>
      <c r="AH13" s="252"/>
      <c r="AI13" s="253"/>
      <c r="AJ13" s="264"/>
      <c r="AK13" s="265"/>
      <c r="AL13" s="265"/>
      <c r="AM13" s="265"/>
      <c r="AN13" s="266"/>
      <c r="AO13" s="360"/>
      <c r="AP13" s="361"/>
      <c r="AQ13" s="360"/>
      <c r="AR13" s="361"/>
      <c r="AS13" s="257">
        <f>AJ13*AO13</f>
        <v>0</v>
      </c>
      <c r="AT13" s="258"/>
      <c r="AU13" s="258"/>
      <c r="AV13" s="258"/>
      <c r="AW13" s="259"/>
      <c r="AX13" s="245"/>
      <c r="AY13" s="246"/>
      <c r="AZ13" s="245"/>
      <c r="BA13" s="246"/>
      <c r="BB13" s="247"/>
      <c r="BC13" s="248"/>
      <c r="BD13" s="248"/>
      <c r="BE13" s="248"/>
      <c r="BF13" s="248"/>
      <c r="BG13" s="248"/>
      <c r="BH13" s="248"/>
      <c r="BI13" s="248"/>
      <c r="BJ13" s="248"/>
      <c r="BK13" s="248"/>
      <c r="BL13" s="248"/>
      <c r="BM13" s="248"/>
      <c r="BN13" s="249"/>
      <c r="BO13" s="403" t="s">
        <v>126</v>
      </c>
    </row>
    <row r="14" spans="1:67" ht="19.5" customHeight="1" x14ac:dyDescent="0.4">
      <c r="A14" s="193"/>
      <c r="B14" s="283"/>
      <c r="C14" s="281"/>
      <c r="D14" s="282"/>
      <c r="E14" s="250"/>
      <c r="F14" s="248"/>
      <c r="G14" s="248"/>
      <c r="H14" s="248"/>
      <c r="I14" s="248"/>
      <c r="J14" s="248"/>
      <c r="K14" s="248"/>
      <c r="L14" s="248"/>
      <c r="M14" s="248"/>
      <c r="N14" s="248"/>
      <c r="O14" s="248"/>
      <c r="P14" s="248"/>
      <c r="Q14" s="248"/>
      <c r="R14" s="248"/>
      <c r="S14" s="248"/>
      <c r="T14" s="248"/>
      <c r="U14" s="248"/>
      <c r="V14" s="248"/>
      <c r="W14" s="248"/>
      <c r="X14" s="248"/>
      <c r="Y14" s="248"/>
      <c r="Z14" s="251"/>
      <c r="AA14" s="252"/>
      <c r="AB14" s="252"/>
      <c r="AC14" s="252"/>
      <c r="AD14" s="252"/>
      <c r="AE14" s="252"/>
      <c r="AF14" s="252"/>
      <c r="AG14" s="252"/>
      <c r="AH14" s="252"/>
      <c r="AI14" s="253"/>
      <c r="AJ14" s="254"/>
      <c r="AK14" s="255"/>
      <c r="AL14" s="255"/>
      <c r="AM14" s="255"/>
      <c r="AN14" s="256"/>
      <c r="AO14" s="245"/>
      <c r="AP14" s="247"/>
      <c r="AQ14" s="245"/>
      <c r="AR14" s="247"/>
      <c r="AS14" s="257">
        <f t="shared" ref="AS14:AS22" si="2">AJ14*AO14</f>
        <v>0</v>
      </c>
      <c r="AT14" s="258"/>
      <c r="AU14" s="258"/>
      <c r="AV14" s="258"/>
      <c r="AW14" s="259"/>
      <c r="AX14" s="245"/>
      <c r="AY14" s="246"/>
      <c r="AZ14" s="245"/>
      <c r="BA14" s="246"/>
      <c r="BB14" s="247"/>
      <c r="BC14" s="248"/>
      <c r="BD14" s="248"/>
      <c r="BE14" s="248"/>
      <c r="BF14" s="248"/>
      <c r="BG14" s="248"/>
      <c r="BH14" s="248"/>
      <c r="BI14" s="248"/>
      <c r="BJ14" s="248"/>
      <c r="BK14" s="248"/>
      <c r="BL14" s="248"/>
      <c r="BM14" s="248"/>
      <c r="BN14" s="249"/>
      <c r="BO14" s="403"/>
    </row>
    <row r="15" spans="1:67" ht="19.5" customHeight="1" x14ac:dyDescent="0.4">
      <c r="A15" s="193"/>
      <c r="B15" s="283"/>
      <c r="C15" s="281"/>
      <c r="D15" s="282"/>
      <c r="E15" s="250"/>
      <c r="F15" s="248"/>
      <c r="G15" s="248"/>
      <c r="H15" s="248"/>
      <c r="I15" s="248"/>
      <c r="J15" s="248"/>
      <c r="K15" s="248"/>
      <c r="L15" s="248"/>
      <c r="M15" s="248"/>
      <c r="N15" s="248"/>
      <c r="O15" s="248"/>
      <c r="P15" s="248"/>
      <c r="Q15" s="248"/>
      <c r="R15" s="248"/>
      <c r="S15" s="248"/>
      <c r="T15" s="248"/>
      <c r="U15" s="248"/>
      <c r="V15" s="248"/>
      <c r="W15" s="248"/>
      <c r="X15" s="248"/>
      <c r="Y15" s="248"/>
      <c r="Z15" s="251"/>
      <c r="AA15" s="252"/>
      <c r="AB15" s="252"/>
      <c r="AC15" s="252"/>
      <c r="AD15" s="252"/>
      <c r="AE15" s="252"/>
      <c r="AF15" s="252"/>
      <c r="AG15" s="252"/>
      <c r="AH15" s="252"/>
      <c r="AI15" s="253"/>
      <c r="AJ15" s="254"/>
      <c r="AK15" s="255"/>
      <c r="AL15" s="255"/>
      <c r="AM15" s="255"/>
      <c r="AN15" s="256"/>
      <c r="AO15" s="245"/>
      <c r="AP15" s="247"/>
      <c r="AQ15" s="245"/>
      <c r="AR15" s="247"/>
      <c r="AS15" s="257">
        <f t="shared" si="2"/>
        <v>0</v>
      </c>
      <c r="AT15" s="258"/>
      <c r="AU15" s="258"/>
      <c r="AV15" s="258"/>
      <c r="AW15" s="259"/>
      <c r="AX15" s="245"/>
      <c r="AY15" s="246"/>
      <c r="AZ15" s="245"/>
      <c r="BA15" s="246"/>
      <c r="BB15" s="247"/>
      <c r="BC15" s="248"/>
      <c r="BD15" s="248"/>
      <c r="BE15" s="248"/>
      <c r="BF15" s="248"/>
      <c r="BG15" s="248"/>
      <c r="BH15" s="248"/>
      <c r="BI15" s="248"/>
      <c r="BJ15" s="248"/>
      <c r="BK15" s="248"/>
      <c r="BL15" s="248"/>
      <c r="BM15" s="248"/>
      <c r="BN15" s="249"/>
      <c r="BO15" s="403"/>
    </row>
    <row r="16" spans="1:67" ht="19.5" customHeight="1" x14ac:dyDescent="0.4">
      <c r="A16" s="193"/>
      <c r="B16" s="283"/>
      <c r="C16" s="281"/>
      <c r="D16" s="282"/>
      <c r="E16" s="250"/>
      <c r="F16" s="248"/>
      <c r="G16" s="248"/>
      <c r="H16" s="248"/>
      <c r="I16" s="248"/>
      <c r="J16" s="248"/>
      <c r="K16" s="248"/>
      <c r="L16" s="248"/>
      <c r="M16" s="248"/>
      <c r="N16" s="248"/>
      <c r="O16" s="248"/>
      <c r="P16" s="248"/>
      <c r="Q16" s="248"/>
      <c r="R16" s="248"/>
      <c r="S16" s="248"/>
      <c r="T16" s="248"/>
      <c r="U16" s="248"/>
      <c r="V16" s="248"/>
      <c r="W16" s="248"/>
      <c r="X16" s="248"/>
      <c r="Y16" s="248"/>
      <c r="Z16" s="251"/>
      <c r="AA16" s="252"/>
      <c r="AB16" s="252"/>
      <c r="AC16" s="252"/>
      <c r="AD16" s="252"/>
      <c r="AE16" s="252"/>
      <c r="AF16" s="252"/>
      <c r="AG16" s="252"/>
      <c r="AH16" s="252"/>
      <c r="AI16" s="253"/>
      <c r="AJ16" s="254"/>
      <c r="AK16" s="255"/>
      <c r="AL16" s="255"/>
      <c r="AM16" s="255"/>
      <c r="AN16" s="256"/>
      <c r="AO16" s="245"/>
      <c r="AP16" s="247"/>
      <c r="AQ16" s="245"/>
      <c r="AR16" s="247"/>
      <c r="AS16" s="257">
        <f t="shared" si="2"/>
        <v>0</v>
      </c>
      <c r="AT16" s="258"/>
      <c r="AU16" s="258"/>
      <c r="AV16" s="258"/>
      <c r="AW16" s="259"/>
      <c r="AX16" s="245"/>
      <c r="AY16" s="246"/>
      <c r="AZ16" s="245"/>
      <c r="BA16" s="246"/>
      <c r="BB16" s="247"/>
      <c r="BC16" s="248"/>
      <c r="BD16" s="248"/>
      <c r="BE16" s="248"/>
      <c r="BF16" s="248"/>
      <c r="BG16" s="248"/>
      <c r="BH16" s="248"/>
      <c r="BI16" s="248"/>
      <c r="BJ16" s="248"/>
      <c r="BK16" s="248"/>
      <c r="BL16" s="248"/>
      <c r="BM16" s="248"/>
      <c r="BN16" s="249"/>
      <c r="BO16" s="25" t="s">
        <v>123</v>
      </c>
    </row>
    <row r="17" spans="1:67" ht="19.5" customHeight="1" x14ac:dyDescent="0.4">
      <c r="A17" s="193"/>
      <c r="B17" s="283"/>
      <c r="C17" s="281"/>
      <c r="D17" s="282"/>
      <c r="E17" s="250"/>
      <c r="F17" s="248"/>
      <c r="G17" s="248"/>
      <c r="H17" s="248"/>
      <c r="I17" s="248"/>
      <c r="J17" s="248"/>
      <c r="K17" s="248"/>
      <c r="L17" s="248"/>
      <c r="M17" s="248"/>
      <c r="N17" s="248"/>
      <c r="O17" s="248"/>
      <c r="P17" s="248"/>
      <c r="Q17" s="248"/>
      <c r="R17" s="248"/>
      <c r="S17" s="248"/>
      <c r="T17" s="248"/>
      <c r="U17" s="248"/>
      <c r="V17" s="248"/>
      <c r="W17" s="248"/>
      <c r="X17" s="248"/>
      <c r="Y17" s="248"/>
      <c r="Z17" s="251"/>
      <c r="AA17" s="252"/>
      <c r="AB17" s="252"/>
      <c r="AC17" s="252"/>
      <c r="AD17" s="252"/>
      <c r="AE17" s="252"/>
      <c r="AF17" s="252"/>
      <c r="AG17" s="252"/>
      <c r="AH17" s="252"/>
      <c r="AI17" s="253"/>
      <c r="AJ17" s="254"/>
      <c r="AK17" s="255"/>
      <c r="AL17" s="255"/>
      <c r="AM17" s="255"/>
      <c r="AN17" s="256"/>
      <c r="AO17" s="245"/>
      <c r="AP17" s="247"/>
      <c r="AQ17" s="245"/>
      <c r="AR17" s="247"/>
      <c r="AS17" s="257">
        <f t="shared" ref="AS17:AS19" si="3">AJ17*AO17</f>
        <v>0</v>
      </c>
      <c r="AT17" s="258"/>
      <c r="AU17" s="258"/>
      <c r="AV17" s="258"/>
      <c r="AW17" s="259"/>
      <c r="AX17" s="245"/>
      <c r="AY17" s="246"/>
      <c r="AZ17" s="245"/>
      <c r="BA17" s="246"/>
      <c r="BB17" s="247"/>
      <c r="BC17" s="248"/>
      <c r="BD17" s="248"/>
      <c r="BE17" s="248"/>
      <c r="BF17" s="248"/>
      <c r="BG17" s="248"/>
      <c r="BH17" s="248"/>
      <c r="BI17" s="248"/>
      <c r="BJ17" s="248"/>
      <c r="BK17" s="248"/>
      <c r="BL17" s="248"/>
      <c r="BM17" s="248"/>
      <c r="BN17" s="249"/>
      <c r="BO17" s="5"/>
    </row>
    <row r="18" spans="1:67" ht="19.5" customHeight="1" x14ac:dyDescent="0.4">
      <c r="A18" s="193"/>
      <c r="B18" s="283"/>
      <c r="C18" s="281"/>
      <c r="D18" s="282"/>
      <c r="E18" s="250"/>
      <c r="F18" s="248"/>
      <c r="G18" s="248"/>
      <c r="H18" s="248"/>
      <c r="I18" s="248"/>
      <c r="J18" s="248"/>
      <c r="K18" s="248"/>
      <c r="L18" s="248"/>
      <c r="M18" s="248"/>
      <c r="N18" s="248"/>
      <c r="O18" s="248"/>
      <c r="P18" s="248"/>
      <c r="Q18" s="248"/>
      <c r="R18" s="248"/>
      <c r="S18" s="248"/>
      <c r="T18" s="248"/>
      <c r="U18" s="248"/>
      <c r="V18" s="248"/>
      <c r="W18" s="248"/>
      <c r="X18" s="248"/>
      <c r="Y18" s="248"/>
      <c r="Z18" s="251"/>
      <c r="AA18" s="252"/>
      <c r="AB18" s="252"/>
      <c r="AC18" s="252"/>
      <c r="AD18" s="252"/>
      <c r="AE18" s="252"/>
      <c r="AF18" s="252"/>
      <c r="AG18" s="252"/>
      <c r="AH18" s="252"/>
      <c r="AI18" s="253"/>
      <c r="AJ18" s="254"/>
      <c r="AK18" s="255"/>
      <c r="AL18" s="255"/>
      <c r="AM18" s="255"/>
      <c r="AN18" s="256"/>
      <c r="AO18" s="245"/>
      <c r="AP18" s="247"/>
      <c r="AQ18" s="245"/>
      <c r="AR18" s="247"/>
      <c r="AS18" s="257">
        <f t="shared" si="3"/>
        <v>0</v>
      </c>
      <c r="AT18" s="258"/>
      <c r="AU18" s="258"/>
      <c r="AV18" s="258"/>
      <c r="AW18" s="259"/>
      <c r="AX18" s="245"/>
      <c r="AY18" s="246"/>
      <c r="AZ18" s="245"/>
      <c r="BA18" s="246"/>
      <c r="BB18" s="247"/>
      <c r="BC18" s="248"/>
      <c r="BD18" s="248"/>
      <c r="BE18" s="248"/>
      <c r="BF18" s="248"/>
      <c r="BG18" s="248"/>
      <c r="BH18" s="248"/>
      <c r="BI18" s="248"/>
      <c r="BJ18" s="248"/>
      <c r="BK18" s="248"/>
      <c r="BL18" s="248"/>
      <c r="BM18" s="248"/>
      <c r="BN18" s="249"/>
      <c r="BO18" s="5"/>
    </row>
    <row r="19" spans="1:67" ht="19.5" customHeight="1" x14ac:dyDescent="0.4">
      <c r="A19" s="193"/>
      <c r="B19" s="283"/>
      <c r="C19" s="281"/>
      <c r="D19" s="282"/>
      <c r="E19" s="250"/>
      <c r="F19" s="248"/>
      <c r="G19" s="248"/>
      <c r="H19" s="248"/>
      <c r="I19" s="248"/>
      <c r="J19" s="248"/>
      <c r="K19" s="248"/>
      <c r="L19" s="248"/>
      <c r="M19" s="248"/>
      <c r="N19" s="248"/>
      <c r="O19" s="248"/>
      <c r="P19" s="248"/>
      <c r="Q19" s="248"/>
      <c r="R19" s="248"/>
      <c r="S19" s="248"/>
      <c r="T19" s="248"/>
      <c r="U19" s="248"/>
      <c r="V19" s="248"/>
      <c r="W19" s="248"/>
      <c r="X19" s="248"/>
      <c r="Y19" s="248"/>
      <c r="Z19" s="251"/>
      <c r="AA19" s="252"/>
      <c r="AB19" s="252"/>
      <c r="AC19" s="252"/>
      <c r="AD19" s="252"/>
      <c r="AE19" s="252"/>
      <c r="AF19" s="252"/>
      <c r="AG19" s="252"/>
      <c r="AH19" s="252"/>
      <c r="AI19" s="253"/>
      <c r="AJ19" s="254"/>
      <c r="AK19" s="255"/>
      <c r="AL19" s="255"/>
      <c r="AM19" s="255"/>
      <c r="AN19" s="256"/>
      <c r="AO19" s="245"/>
      <c r="AP19" s="247"/>
      <c r="AQ19" s="245"/>
      <c r="AR19" s="247"/>
      <c r="AS19" s="257">
        <f t="shared" si="3"/>
        <v>0</v>
      </c>
      <c r="AT19" s="258"/>
      <c r="AU19" s="258"/>
      <c r="AV19" s="258"/>
      <c r="AW19" s="259"/>
      <c r="AX19" s="245"/>
      <c r="AY19" s="246"/>
      <c r="AZ19" s="245"/>
      <c r="BA19" s="246"/>
      <c r="BB19" s="247"/>
      <c r="BC19" s="248"/>
      <c r="BD19" s="248"/>
      <c r="BE19" s="248"/>
      <c r="BF19" s="248"/>
      <c r="BG19" s="248"/>
      <c r="BH19" s="248"/>
      <c r="BI19" s="248"/>
      <c r="BJ19" s="248"/>
      <c r="BK19" s="248"/>
      <c r="BL19" s="248"/>
      <c r="BM19" s="248"/>
      <c r="BN19" s="249"/>
      <c r="BO19" s="5"/>
    </row>
    <row r="20" spans="1:67" ht="19.5" customHeight="1" x14ac:dyDescent="0.4">
      <c r="A20" s="193"/>
      <c r="B20" s="283"/>
      <c r="C20" s="281"/>
      <c r="D20" s="282"/>
      <c r="E20" s="250"/>
      <c r="F20" s="248"/>
      <c r="G20" s="248"/>
      <c r="H20" s="248"/>
      <c r="I20" s="248"/>
      <c r="J20" s="248"/>
      <c r="K20" s="248"/>
      <c r="L20" s="248"/>
      <c r="M20" s="248"/>
      <c r="N20" s="248"/>
      <c r="O20" s="248"/>
      <c r="P20" s="248"/>
      <c r="Q20" s="248"/>
      <c r="R20" s="248"/>
      <c r="S20" s="248"/>
      <c r="T20" s="248"/>
      <c r="U20" s="248"/>
      <c r="V20" s="248"/>
      <c r="W20" s="248"/>
      <c r="X20" s="248"/>
      <c r="Y20" s="248"/>
      <c r="Z20" s="251"/>
      <c r="AA20" s="252"/>
      <c r="AB20" s="252"/>
      <c r="AC20" s="252"/>
      <c r="AD20" s="252"/>
      <c r="AE20" s="252"/>
      <c r="AF20" s="252"/>
      <c r="AG20" s="252"/>
      <c r="AH20" s="252"/>
      <c r="AI20" s="253"/>
      <c r="AJ20" s="254"/>
      <c r="AK20" s="255"/>
      <c r="AL20" s="255"/>
      <c r="AM20" s="255"/>
      <c r="AN20" s="256"/>
      <c r="AO20" s="245"/>
      <c r="AP20" s="247"/>
      <c r="AQ20" s="245"/>
      <c r="AR20" s="247"/>
      <c r="AS20" s="257">
        <f t="shared" si="2"/>
        <v>0</v>
      </c>
      <c r="AT20" s="258"/>
      <c r="AU20" s="258"/>
      <c r="AV20" s="258"/>
      <c r="AW20" s="259"/>
      <c r="AX20" s="245"/>
      <c r="AY20" s="246"/>
      <c r="AZ20" s="245"/>
      <c r="BA20" s="246"/>
      <c r="BB20" s="247"/>
      <c r="BC20" s="248"/>
      <c r="BD20" s="248"/>
      <c r="BE20" s="248"/>
      <c r="BF20" s="248"/>
      <c r="BG20" s="248"/>
      <c r="BH20" s="248"/>
      <c r="BI20" s="248"/>
      <c r="BJ20" s="248"/>
      <c r="BK20" s="248"/>
      <c r="BL20" s="248"/>
      <c r="BM20" s="248"/>
      <c r="BN20" s="249"/>
    </row>
    <row r="21" spans="1:67" ht="19.5" customHeight="1" x14ac:dyDescent="0.4">
      <c r="A21" s="193"/>
      <c r="B21" s="283"/>
      <c r="C21" s="281"/>
      <c r="D21" s="282"/>
      <c r="E21" s="250"/>
      <c r="F21" s="248"/>
      <c r="G21" s="248"/>
      <c r="H21" s="248"/>
      <c r="I21" s="248"/>
      <c r="J21" s="248"/>
      <c r="K21" s="248"/>
      <c r="L21" s="248"/>
      <c r="M21" s="248"/>
      <c r="N21" s="248"/>
      <c r="O21" s="248"/>
      <c r="P21" s="248"/>
      <c r="Q21" s="248"/>
      <c r="R21" s="248"/>
      <c r="S21" s="248"/>
      <c r="T21" s="248"/>
      <c r="U21" s="248"/>
      <c r="V21" s="248"/>
      <c r="W21" s="248"/>
      <c r="X21" s="248"/>
      <c r="Y21" s="248"/>
      <c r="Z21" s="251"/>
      <c r="AA21" s="252"/>
      <c r="AB21" s="252"/>
      <c r="AC21" s="252"/>
      <c r="AD21" s="252"/>
      <c r="AE21" s="252"/>
      <c r="AF21" s="252"/>
      <c r="AG21" s="252"/>
      <c r="AH21" s="252"/>
      <c r="AI21" s="253"/>
      <c r="AJ21" s="254"/>
      <c r="AK21" s="255"/>
      <c r="AL21" s="255"/>
      <c r="AM21" s="255"/>
      <c r="AN21" s="256"/>
      <c r="AO21" s="245"/>
      <c r="AP21" s="247"/>
      <c r="AQ21" s="245"/>
      <c r="AR21" s="247"/>
      <c r="AS21" s="257">
        <f t="shared" si="2"/>
        <v>0</v>
      </c>
      <c r="AT21" s="258"/>
      <c r="AU21" s="258"/>
      <c r="AV21" s="258"/>
      <c r="AW21" s="259"/>
      <c r="AX21" s="245"/>
      <c r="AY21" s="246"/>
      <c r="AZ21" s="245"/>
      <c r="BA21" s="246"/>
      <c r="BB21" s="247"/>
      <c r="BC21" s="248"/>
      <c r="BD21" s="248"/>
      <c r="BE21" s="248"/>
      <c r="BF21" s="248"/>
      <c r="BG21" s="248"/>
      <c r="BH21" s="248"/>
      <c r="BI21" s="248"/>
      <c r="BJ21" s="248"/>
      <c r="BK21" s="248"/>
      <c r="BL21" s="248"/>
      <c r="BM21" s="248"/>
      <c r="BN21" s="249"/>
      <c r="BO21" s="26"/>
    </row>
    <row r="22" spans="1:67" ht="19.5" customHeight="1" thickBot="1" x14ac:dyDescent="0.45">
      <c r="A22" s="193"/>
      <c r="B22" s="283"/>
      <c r="C22" s="281"/>
      <c r="D22" s="282"/>
      <c r="E22" s="317"/>
      <c r="F22" s="318"/>
      <c r="G22" s="318"/>
      <c r="H22" s="318"/>
      <c r="I22" s="318"/>
      <c r="J22" s="318"/>
      <c r="K22" s="318"/>
      <c r="L22" s="318"/>
      <c r="M22" s="318"/>
      <c r="N22" s="318"/>
      <c r="O22" s="318"/>
      <c r="P22" s="318"/>
      <c r="Q22" s="318"/>
      <c r="R22" s="318"/>
      <c r="S22" s="318"/>
      <c r="T22" s="318"/>
      <c r="U22" s="318"/>
      <c r="V22" s="318"/>
      <c r="W22" s="318"/>
      <c r="X22" s="318"/>
      <c r="Y22" s="318"/>
      <c r="Z22" s="277"/>
      <c r="AA22" s="278"/>
      <c r="AB22" s="278"/>
      <c r="AC22" s="278"/>
      <c r="AD22" s="278"/>
      <c r="AE22" s="278"/>
      <c r="AF22" s="278"/>
      <c r="AG22" s="278"/>
      <c r="AH22" s="278"/>
      <c r="AI22" s="279"/>
      <c r="AJ22" s="254"/>
      <c r="AK22" s="255"/>
      <c r="AL22" s="255"/>
      <c r="AM22" s="255"/>
      <c r="AN22" s="256"/>
      <c r="AO22" s="320"/>
      <c r="AP22" s="321"/>
      <c r="AQ22" s="320"/>
      <c r="AR22" s="321"/>
      <c r="AS22" s="290">
        <f t="shared" si="2"/>
        <v>0</v>
      </c>
      <c r="AT22" s="291"/>
      <c r="AU22" s="291"/>
      <c r="AV22" s="291"/>
      <c r="AW22" s="292"/>
      <c r="AX22" s="245"/>
      <c r="AY22" s="246"/>
      <c r="AZ22" s="245"/>
      <c r="BA22" s="246"/>
      <c r="BB22" s="247"/>
      <c r="BC22" s="318"/>
      <c r="BD22" s="318"/>
      <c r="BE22" s="318"/>
      <c r="BF22" s="318"/>
      <c r="BG22" s="318"/>
      <c r="BH22" s="318"/>
      <c r="BI22" s="318"/>
      <c r="BJ22" s="318"/>
      <c r="BK22" s="318"/>
      <c r="BL22" s="318"/>
      <c r="BM22" s="318"/>
      <c r="BN22" s="319"/>
    </row>
    <row r="23" spans="1:67" ht="19.5" customHeight="1" thickTop="1" x14ac:dyDescent="0.4">
      <c r="A23" s="193"/>
      <c r="B23" s="140"/>
      <c r="C23" s="141"/>
      <c r="D23" s="142"/>
      <c r="E23" s="308" t="s">
        <v>26</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287">
        <f>SUM(AS13:AW22)</f>
        <v>0</v>
      </c>
      <c r="AT23" s="288"/>
      <c r="AU23" s="288"/>
      <c r="AV23" s="288"/>
      <c r="AW23" s="289"/>
      <c r="AX23" s="379"/>
      <c r="AY23" s="380"/>
      <c r="AZ23" s="380"/>
      <c r="BA23" s="380"/>
      <c r="BB23" s="380"/>
      <c r="BC23" s="380"/>
      <c r="BD23" s="380"/>
      <c r="BE23" s="380"/>
      <c r="BF23" s="380"/>
      <c r="BG23" s="380"/>
      <c r="BH23" s="380"/>
      <c r="BI23" s="380"/>
      <c r="BJ23" s="380"/>
      <c r="BK23" s="380"/>
      <c r="BL23" s="380"/>
      <c r="BM23" s="380"/>
      <c r="BN23" s="381"/>
    </row>
    <row r="24" spans="1:67" ht="19.5" customHeight="1" x14ac:dyDescent="0.4">
      <c r="A24" s="193"/>
      <c r="B24" s="180" t="s">
        <v>107</v>
      </c>
      <c r="C24" s="159"/>
      <c r="D24" s="160"/>
      <c r="E24" s="250"/>
      <c r="F24" s="248"/>
      <c r="G24" s="248"/>
      <c r="H24" s="248"/>
      <c r="I24" s="248"/>
      <c r="J24" s="248"/>
      <c r="K24" s="248"/>
      <c r="L24" s="248"/>
      <c r="M24" s="248"/>
      <c r="N24" s="248"/>
      <c r="O24" s="248"/>
      <c r="P24" s="248"/>
      <c r="Q24" s="248"/>
      <c r="R24" s="248"/>
      <c r="S24" s="248"/>
      <c r="T24" s="248"/>
      <c r="U24" s="248"/>
      <c r="V24" s="248"/>
      <c r="W24" s="248"/>
      <c r="X24" s="248"/>
      <c r="Y24" s="248"/>
      <c r="Z24" s="251"/>
      <c r="AA24" s="252"/>
      <c r="AB24" s="252"/>
      <c r="AC24" s="252"/>
      <c r="AD24" s="252"/>
      <c r="AE24" s="252"/>
      <c r="AF24" s="252"/>
      <c r="AG24" s="252"/>
      <c r="AH24" s="252"/>
      <c r="AI24" s="253"/>
      <c r="AJ24" s="264"/>
      <c r="AK24" s="265"/>
      <c r="AL24" s="265"/>
      <c r="AM24" s="265"/>
      <c r="AN24" s="266"/>
      <c r="AO24" s="360"/>
      <c r="AP24" s="361"/>
      <c r="AQ24" s="360"/>
      <c r="AR24" s="361"/>
      <c r="AS24" s="257">
        <f>AJ24*AO24</f>
        <v>0</v>
      </c>
      <c r="AT24" s="258"/>
      <c r="AU24" s="258"/>
      <c r="AV24" s="258"/>
      <c r="AW24" s="259"/>
      <c r="AX24" s="245"/>
      <c r="AY24" s="246"/>
      <c r="AZ24" s="245"/>
      <c r="BA24" s="246"/>
      <c r="BB24" s="247"/>
      <c r="BC24" s="248"/>
      <c r="BD24" s="248"/>
      <c r="BE24" s="248"/>
      <c r="BF24" s="248"/>
      <c r="BG24" s="248"/>
      <c r="BH24" s="248"/>
      <c r="BI24" s="248"/>
      <c r="BJ24" s="248"/>
      <c r="BK24" s="248"/>
      <c r="BL24" s="248"/>
      <c r="BM24" s="248"/>
      <c r="BN24" s="249"/>
    </row>
    <row r="25" spans="1:67" ht="19.5" customHeight="1" x14ac:dyDescent="0.4">
      <c r="A25" s="193"/>
      <c r="B25" s="280"/>
      <c r="C25" s="281"/>
      <c r="D25" s="282"/>
      <c r="E25" s="250"/>
      <c r="F25" s="248"/>
      <c r="G25" s="248"/>
      <c r="H25" s="248"/>
      <c r="I25" s="248"/>
      <c r="J25" s="248"/>
      <c r="K25" s="248"/>
      <c r="L25" s="248"/>
      <c r="M25" s="248"/>
      <c r="N25" s="248"/>
      <c r="O25" s="248"/>
      <c r="P25" s="248"/>
      <c r="Q25" s="248"/>
      <c r="R25" s="248"/>
      <c r="S25" s="248"/>
      <c r="T25" s="248"/>
      <c r="U25" s="248"/>
      <c r="V25" s="248"/>
      <c r="W25" s="248"/>
      <c r="X25" s="248"/>
      <c r="Y25" s="248"/>
      <c r="Z25" s="251"/>
      <c r="AA25" s="252"/>
      <c r="AB25" s="252"/>
      <c r="AC25" s="252"/>
      <c r="AD25" s="252"/>
      <c r="AE25" s="252"/>
      <c r="AF25" s="252"/>
      <c r="AG25" s="252"/>
      <c r="AH25" s="252"/>
      <c r="AI25" s="253"/>
      <c r="AJ25" s="254"/>
      <c r="AK25" s="255"/>
      <c r="AL25" s="255"/>
      <c r="AM25" s="255"/>
      <c r="AN25" s="256"/>
      <c r="AO25" s="245"/>
      <c r="AP25" s="247"/>
      <c r="AQ25" s="245"/>
      <c r="AR25" s="247"/>
      <c r="AS25" s="257">
        <f t="shared" ref="AS25:AS28" si="4">AJ25*AO25</f>
        <v>0</v>
      </c>
      <c r="AT25" s="258"/>
      <c r="AU25" s="258"/>
      <c r="AV25" s="258"/>
      <c r="AW25" s="259"/>
      <c r="AX25" s="245"/>
      <c r="AY25" s="246"/>
      <c r="AZ25" s="245"/>
      <c r="BA25" s="246"/>
      <c r="BB25" s="247"/>
      <c r="BC25" s="248"/>
      <c r="BD25" s="248"/>
      <c r="BE25" s="248"/>
      <c r="BF25" s="248"/>
      <c r="BG25" s="248"/>
      <c r="BH25" s="248"/>
      <c r="BI25" s="248"/>
      <c r="BJ25" s="248"/>
      <c r="BK25" s="248"/>
      <c r="BL25" s="248"/>
      <c r="BM25" s="248"/>
      <c r="BN25" s="249"/>
    </row>
    <row r="26" spans="1:67" ht="19.5" customHeight="1" x14ac:dyDescent="0.4">
      <c r="A26" s="193"/>
      <c r="B26" s="280"/>
      <c r="C26" s="281"/>
      <c r="D26" s="282"/>
      <c r="E26" s="250"/>
      <c r="F26" s="248"/>
      <c r="G26" s="248"/>
      <c r="H26" s="248"/>
      <c r="I26" s="248"/>
      <c r="J26" s="248"/>
      <c r="K26" s="248"/>
      <c r="L26" s="248"/>
      <c r="M26" s="248"/>
      <c r="N26" s="248"/>
      <c r="O26" s="248"/>
      <c r="P26" s="248"/>
      <c r="Q26" s="248"/>
      <c r="R26" s="248"/>
      <c r="S26" s="248"/>
      <c r="T26" s="248"/>
      <c r="U26" s="248"/>
      <c r="V26" s="248"/>
      <c r="W26" s="248"/>
      <c r="X26" s="248"/>
      <c r="Y26" s="248"/>
      <c r="Z26" s="251"/>
      <c r="AA26" s="252"/>
      <c r="AB26" s="252"/>
      <c r="AC26" s="252"/>
      <c r="AD26" s="252"/>
      <c r="AE26" s="252"/>
      <c r="AF26" s="252"/>
      <c r="AG26" s="252"/>
      <c r="AH26" s="252"/>
      <c r="AI26" s="253"/>
      <c r="AJ26" s="254"/>
      <c r="AK26" s="255"/>
      <c r="AL26" s="255"/>
      <c r="AM26" s="255"/>
      <c r="AN26" s="256"/>
      <c r="AO26" s="245"/>
      <c r="AP26" s="247"/>
      <c r="AQ26" s="245"/>
      <c r="AR26" s="247"/>
      <c r="AS26" s="257">
        <f t="shared" si="4"/>
        <v>0</v>
      </c>
      <c r="AT26" s="258"/>
      <c r="AU26" s="258"/>
      <c r="AV26" s="258"/>
      <c r="AW26" s="259"/>
      <c r="AX26" s="245"/>
      <c r="AY26" s="246"/>
      <c r="AZ26" s="245"/>
      <c r="BA26" s="246"/>
      <c r="BB26" s="247"/>
      <c r="BC26" s="248"/>
      <c r="BD26" s="248"/>
      <c r="BE26" s="248"/>
      <c r="BF26" s="248"/>
      <c r="BG26" s="248"/>
      <c r="BH26" s="248"/>
      <c r="BI26" s="248"/>
      <c r="BJ26" s="248"/>
      <c r="BK26" s="248"/>
      <c r="BL26" s="248"/>
      <c r="BM26" s="248"/>
      <c r="BN26" s="249"/>
    </row>
    <row r="27" spans="1:67" ht="19.5" customHeight="1" x14ac:dyDescent="0.4">
      <c r="A27" s="193"/>
      <c r="B27" s="283"/>
      <c r="C27" s="281"/>
      <c r="D27" s="282"/>
      <c r="E27" s="250"/>
      <c r="F27" s="248"/>
      <c r="G27" s="248"/>
      <c r="H27" s="248"/>
      <c r="I27" s="248"/>
      <c r="J27" s="248"/>
      <c r="K27" s="248"/>
      <c r="L27" s="248"/>
      <c r="M27" s="248"/>
      <c r="N27" s="248"/>
      <c r="O27" s="248"/>
      <c r="P27" s="248"/>
      <c r="Q27" s="248"/>
      <c r="R27" s="248"/>
      <c r="S27" s="248"/>
      <c r="T27" s="248"/>
      <c r="U27" s="248"/>
      <c r="V27" s="248"/>
      <c r="W27" s="248"/>
      <c r="X27" s="248"/>
      <c r="Y27" s="248"/>
      <c r="Z27" s="251"/>
      <c r="AA27" s="252"/>
      <c r="AB27" s="252"/>
      <c r="AC27" s="252"/>
      <c r="AD27" s="252"/>
      <c r="AE27" s="252"/>
      <c r="AF27" s="252"/>
      <c r="AG27" s="252"/>
      <c r="AH27" s="252"/>
      <c r="AI27" s="253"/>
      <c r="AJ27" s="254"/>
      <c r="AK27" s="255"/>
      <c r="AL27" s="255"/>
      <c r="AM27" s="255"/>
      <c r="AN27" s="256"/>
      <c r="AO27" s="245"/>
      <c r="AP27" s="247"/>
      <c r="AQ27" s="245"/>
      <c r="AR27" s="247"/>
      <c r="AS27" s="257">
        <f t="shared" si="4"/>
        <v>0</v>
      </c>
      <c r="AT27" s="258"/>
      <c r="AU27" s="258"/>
      <c r="AV27" s="258"/>
      <c r="AW27" s="259"/>
      <c r="AX27" s="245"/>
      <c r="AY27" s="246"/>
      <c r="AZ27" s="245"/>
      <c r="BA27" s="246"/>
      <c r="BB27" s="247"/>
      <c r="BC27" s="248"/>
      <c r="BD27" s="248"/>
      <c r="BE27" s="248"/>
      <c r="BF27" s="248"/>
      <c r="BG27" s="248"/>
      <c r="BH27" s="248"/>
      <c r="BI27" s="248"/>
      <c r="BJ27" s="248"/>
      <c r="BK27" s="248"/>
      <c r="BL27" s="248"/>
      <c r="BM27" s="248"/>
      <c r="BN27" s="249"/>
    </row>
    <row r="28" spans="1:67" ht="19.5" customHeight="1" thickBot="1" x14ac:dyDescent="0.45">
      <c r="A28" s="193"/>
      <c r="B28" s="283"/>
      <c r="C28" s="281"/>
      <c r="D28" s="282"/>
      <c r="E28" s="317"/>
      <c r="F28" s="318"/>
      <c r="G28" s="318"/>
      <c r="H28" s="318"/>
      <c r="I28" s="318"/>
      <c r="J28" s="318"/>
      <c r="K28" s="318"/>
      <c r="L28" s="318"/>
      <c r="M28" s="318"/>
      <c r="N28" s="318"/>
      <c r="O28" s="318"/>
      <c r="P28" s="318"/>
      <c r="Q28" s="318"/>
      <c r="R28" s="318"/>
      <c r="S28" s="318"/>
      <c r="T28" s="318"/>
      <c r="U28" s="318"/>
      <c r="V28" s="318"/>
      <c r="W28" s="318"/>
      <c r="X28" s="318"/>
      <c r="Y28" s="318"/>
      <c r="Z28" s="277"/>
      <c r="AA28" s="278"/>
      <c r="AB28" s="278"/>
      <c r="AC28" s="278"/>
      <c r="AD28" s="278"/>
      <c r="AE28" s="278"/>
      <c r="AF28" s="278"/>
      <c r="AG28" s="278"/>
      <c r="AH28" s="278"/>
      <c r="AI28" s="279"/>
      <c r="AJ28" s="254"/>
      <c r="AK28" s="255"/>
      <c r="AL28" s="255"/>
      <c r="AM28" s="255"/>
      <c r="AN28" s="256"/>
      <c r="AO28" s="320"/>
      <c r="AP28" s="321"/>
      <c r="AQ28" s="320"/>
      <c r="AR28" s="321"/>
      <c r="AS28" s="290">
        <f t="shared" si="4"/>
        <v>0</v>
      </c>
      <c r="AT28" s="291"/>
      <c r="AU28" s="291"/>
      <c r="AV28" s="291"/>
      <c r="AW28" s="292"/>
      <c r="AX28" s="245"/>
      <c r="AY28" s="246"/>
      <c r="AZ28" s="245"/>
      <c r="BA28" s="246"/>
      <c r="BB28" s="247"/>
      <c r="BC28" s="318"/>
      <c r="BD28" s="318"/>
      <c r="BE28" s="318"/>
      <c r="BF28" s="318"/>
      <c r="BG28" s="318"/>
      <c r="BH28" s="318"/>
      <c r="BI28" s="318"/>
      <c r="BJ28" s="318"/>
      <c r="BK28" s="318"/>
      <c r="BL28" s="318"/>
      <c r="BM28" s="318"/>
      <c r="BN28" s="319"/>
    </row>
    <row r="29" spans="1:67" ht="19.5" customHeight="1" thickTop="1" x14ac:dyDescent="0.4">
      <c r="A29" s="193"/>
      <c r="B29" s="140"/>
      <c r="C29" s="141"/>
      <c r="D29" s="142"/>
      <c r="E29" s="308" t="s">
        <v>26</v>
      </c>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10"/>
      <c r="AS29" s="287">
        <f>SUM(AS24:AW28)</f>
        <v>0</v>
      </c>
      <c r="AT29" s="288"/>
      <c r="AU29" s="288"/>
      <c r="AV29" s="288"/>
      <c r="AW29" s="289"/>
      <c r="AX29" s="373"/>
      <c r="AY29" s="374"/>
      <c r="AZ29" s="374"/>
      <c r="BA29" s="374"/>
      <c r="BB29" s="374"/>
      <c r="BC29" s="374"/>
      <c r="BD29" s="374"/>
      <c r="BE29" s="374"/>
      <c r="BF29" s="374"/>
      <c r="BG29" s="374"/>
      <c r="BH29" s="374"/>
      <c r="BI29" s="374"/>
      <c r="BJ29" s="374"/>
      <c r="BK29" s="374"/>
      <c r="BL29" s="374"/>
      <c r="BM29" s="374"/>
      <c r="BN29" s="375"/>
    </row>
    <row r="30" spans="1:67" ht="19.5" customHeight="1" x14ac:dyDescent="0.4">
      <c r="A30" s="193"/>
      <c r="B30" s="180" t="s">
        <v>80</v>
      </c>
      <c r="C30" s="159"/>
      <c r="D30" s="160"/>
      <c r="E30" s="342"/>
      <c r="F30" s="343"/>
      <c r="G30" s="343"/>
      <c r="H30" s="343"/>
      <c r="I30" s="343"/>
      <c r="J30" s="343"/>
      <c r="K30" s="343"/>
      <c r="L30" s="343"/>
      <c r="M30" s="343"/>
      <c r="N30" s="343"/>
      <c r="O30" s="343"/>
      <c r="P30" s="343"/>
      <c r="Q30" s="343"/>
      <c r="R30" s="343"/>
      <c r="S30" s="343"/>
      <c r="T30" s="343"/>
      <c r="U30" s="343"/>
      <c r="V30" s="343"/>
      <c r="W30" s="343"/>
      <c r="X30" s="343"/>
      <c r="Y30" s="343"/>
      <c r="Z30" s="362"/>
      <c r="AA30" s="363"/>
      <c r="AB30" s="363"/>
      <c r="AC30" s="363"/>
      <c r="AD30" s="363"/>
      <c r="AE30" s="363"/>
      <c r="AF30" s="363"/>
      <c r="AG30" s="363"/>
      <c r="AH30" s="363"/>
      <c r="AI30" s="364"/>
      <c r="AJ30" s="264"/>
      <c r="AK30" s="265"/>
      <c r="AL30" s="265"/>
      <c r="AM30" s="265"/>
      <c r="AN30" s="266"/>
      <c r="AO30" s="360"/>
      <c r="AP30" s="361"/>
      <c r="AQ30" s="360"/>
      <c r="AR30" s="361"/>
      <c r="AS30" s="257">
        <f>AJ30*AO30</f>
        <v>0</v>
      </c>
      <c r="AT30" s="258"/>
      <c r="AU30" s="258"/>
      <c r="AV30" s="258"/>
      <c r="AW30" s="259"/>
      <c r="AX30" s="245"/>
      <c r="AY30" s="246"/>
      <c r="AZ30" s="245"/>
      <c r="BA30" s="246"/>
      <c r="BB30" s="247"/>
      <c r="BC30" s="343"/>
      <c r="BD30" s="343"/>
      <c r="BE30" s="343"/>
      <c r="BF30" s="343"/>
      <c r="BG30" s="343"/>
      <c r="BH30" s="343"/>
      <c r="BI30" s="343"/>
      <c r="BJ30" s="343"/>
      <c r="BK30" s="343"/>
      <c r="BL30" s="343"/>
      <c r="BM30" s="343"/>
      <c r="BN30" s="344"/>
      <c r="BO30" s="403" t="s">
        <v>143</v>
      </c>
    </row>
    <row r="31" spans="1:67" ht="19.5" customHeight="1" x14ac:dyDescent="0.4">
      <c r="A31" s="193"/>
      <c r="B31" s="280"/>
      <c r="C31" s="281"/>
      <c r="D31" s="282"/>
      <c r="E31" s="250"/>
      <c r="F31" s="248"/>
      <c r="G31" s="248"/>
      <c r="H31" s="248"/>
      <c r="I31" s="248"/>
      <c r="J31" s="248"/>
      <c r="K31" s="248"/>
      <c r="L31" s="248"/>
      <c r="M31" s="248"/>
      <c r="N31" s="248"/>
      <c r="O31" s="248"/>
      <c r="P31" s="248"/>
      <c r="Q31" s="248"/>
      <c r="R31" s="248"/>
      <c r="S31" s="248"/>
      <c r="T31" s="248"/>
      <c r="U31" s="248"/>
      <c r="V31" s="248"/>
      <c r="W31" s="248"/>
      <c r="X31" s="248"/>
      <c r="Y31" s="248"/>
      <c r="Z31" s="251"/>
      <c r="AA31" s="252"/>
      <c r="AB31" s="252"/>
      <c r="AC31" s="252"/>
      <c r="AD31" s="252"/>
      <c r="AE31" s="252"/>
      <c r="AF31" s="252"/>
      <c r="AG31" s="252"/>
      <c r="AH31" s="252"/>
      <c r="AI31" s="253"/>
      <c r="AJ31" s="254"/>
      <c r="AK31" s="255"/>
      <c r="AL31" s="255"/>
      <c r="AM31" s="255"/>
      <c r="AN31" s="256"/>
      <c r="AO31" s="245"/>
      <c r="AP31" s="247"/>
      <c r="AQ31" s="245"/>
      <c r="AR31" s="247"/>
      <c r="AS31" s="257">
        <f t="shared" ref="AS31:AS36" si="5">AJ31*AO31</f>
        <v>0</v>
      </c>
      <c r="AT31" s="258"/>
      <c r="AU31" s="258"/>
      <c r="AV31" s="258"/>
      <c r="AW31" s="259"/>
      <c r="AX31" s="245"/>
      <c r="AY31" s="246"/>
      <c r="AZ31" s="245"/>
      <c r="BA31" s="246"/>
      <c r="BB31" s="247"/>
      <c r="BC31" s="248"/>
      <c r="BD31" s="248"/>
      <c r="BE31" s="248"/>
      <c r="BF31" s="248"/>
      <c r="BG31" s="248"/>
      <c r="BH31" s="248"/>
      <c r="BI31" s="248"/>
      <c r="BJ31" s="248"/>
      <c r="BK31" s="248"/>
      <c r="BL31" s="248"/>
      <c r="BM31" s="248"/>
      <c r="BN31" s="249"/>
      <c r="BO31" s="403"/>
    </row>
    <row r="32" spans="1:67" ht="19.5" customHeight="1" x14ac:dyDescent="0.4">
      <c r="A32" s="193"/>
      <c r="B32" s="280"/>
      <c r="C32" s="281"/>
      <c r="D32" s="282"/>
      <c r="E32" s="250"/>
      <c r="F32" s="248"/>
      <c r="G32" s="248"/>
      <c r="H32" s="248"/>
      <c r="I32" s="248"/>
      <c r="J32" s="248"/>
      <c r="K32" s="248"/>
      <c r="L32" s="248"/>
      <c r="M32" s="248"/>
      <c r="N32" s="248"/>
      <c r="O32" s="248"/>
      <c r="P32" s="248"/>
      <c r="Q32" s="248"/>
      <c r="R32" s="248"/>
      <c r="S32" s="248"/>
      <c r="T32" s="248"/>
      <c r="U32" s="248"/>
      <c r="V32" s="248"/>
      <c r="W32" s="248"/>
      <c r="X32" s="248"/>
      <c r="Y32" s="248"/>
      <c r="Z32" s="251"/>
      <c r="AA32" s="252"/>
      <c r="AB32" s="252"/>
      <c r="AC32" s="252"/>
      <c r="AD32" s="252"/>
      <c r="AE32" s="252"/>
      <c r="AF32" s="252"/>
      <c r="AG32" s="252"/>
      <c r="AH32" s="252"/>
      <c r="AI32" s="253"/>
      <c r="AJ32" s="254"/>
      <c r="AK32" s="255"/>
      <c r="AL32" s="255"/>
      <c r="AM32" s="255"/>
      <c r="AN32" s="256"/>
      <c r="AO32" s="245"/>
      <c r="AP32" s="247"/>
      <c r="AQ32" s="245"/>
      <c r="AR32" s="247"/>
      <c r="AS32" s="257">
        <f t="shared" ref="AS32:AS33" si="6">AJ32*AO32</f>
        <v>0</v>
      </c>
      <c r="AT32" s="258"/>
      <c r="AU32" s="258"/>
      <c r="AV32" s="258"/>
      <c r="AW32" s="259"/>
      <c r="AX32" s="245"/>
      <c r="AY32" s="246"/>
      <c r="AZ32" s="245"/>
      <c r="BA32" s="246"/>
      <c r="BB32" s="247"/>
      <c r="BC32" s="248"/>
      <c r="BD32" s="248"/>
      <c r="BE32" s="248"/>
      <c r="BF32" s="248"/>
      <c r="BG32" s="248"/>
      <c r="BH32" s="248"/>
      <c r="BI32" s="248"/>
      <c r="BJ32" s="248"/>
      <c r="BK32" s="248"/>
      <c r="BL32" s="248"/>
      <c r="BM32" s="248"/>
      <c r="BN32" s="249"/>
      <c r="BO32" s="403"/>
    </row>
    <row r="33" spans="1:67" ht="19.5" customHeight="1" x14ac:dyDescent="0.4">
      <c r="A33" s="193"/>
      <c r="B33" s="280"/>
      <c r="C33" s="281"/>
      <c r="D33" s="282"/>
      <c r="E33" s="250"/>
      <c r="F33" s="248"/>
      <c r="G33" s="248"/>
      <c r="H33" s="248"/>
      <c r="I33" s="248"/>
      <c r="J33" s="248"/>
      <c r="K33" s="248"/>
      <c r="L33" s="248"/>
      <c r="M33" s="248"/>
      <c r="N33" s="248"/>
      <c r="O33" s="248"/>
      <c r="P33" s="248"/>
      <c r="Q33" s="248"/>
      <c r="R33" s="248"/>
      <c r="S33" s="248"/>
      <c r="T33" s="248"/>
      <c r="U33" s="248"/>
      <c r="V33" s="248"/>
      <c r="W33" s="248"/>
      <c r="X33" s="248"/>
      <c r="Y33" s="248"/>
      <c r="Z33" s="251"/>
      <c r="AA33" s="252"/>
      <c r="AB33" s="252"/>
      <c r="AC33" s="252"/>
      <c r="AD33" s="252"/>
      <c r="AE33" s="252"/>
      <c r="AF33" s="252"/>
      <c r="AG33" s="252"/>
      <c r="AH33" s="252"/>
      <c r="AI33" s="253"/>
      <c r="AJ33" s="254"/>
      <c r="AK33" s="255"/>
      <c r="AL33" s="255"/>
      <c r="AM33" s="255"/>
      <c r="AN33" s="256"/>
      <c r="AO33" s="245"/>
      <c r="AP33" s="247"/>
      <c r="AQ33" s="245"/>
      <c r="AR33" s="247"/>
      <c r="AS33" s="257">
        <f t="shared" si="6"/>
        <v>0</v>
      </c>
      <c r="AT33" s="258"/>
      <c r="AU33" s="258"/>
      <c r="AV33" s="258"/>
      <c r="AW33" s="259"/>
      <c r="AX33" s="245"/>
      <c r="AY33" s="246"/>
      <c r="AZ33" s="245"/>
      <c r="BA33" s="246"/>
      <c r="BB33" s="247"/>
      <c r="BC33" s="248"/>
      <c r="BD33" s="248"/>
      <c r="BE33" s="248"/>
      <c r="BF33" s="248"/>
      <c r="BG33" s="248"/>
      <c r="BH33" s="248"/>
      <c r="BI33" s="248"/>
      <c r="BJ33" s="248"/>
      <c r="BK33" s="248"/>
      <c r="BL33" s="248"/>
      <c r="BM33" s="248"/>
      <c r="BN33" s="249"/>
      <c r="BO33" s="25"/>
    </row>
    <row r="34" spans="1:67" ht="19.5" customHeight="1" x14ac:dyDescent="0.4">
      <c r="A34" s="193"/>
      <c r="B34" s="280"/>
      <c r="C34" s="281"/>
      <c r="D34" s="282"/>
      <c r="E34" s="250"/>
      <c r="F34" s="248"/>
      <c r="G34" s="248"/>
      <c r="H34" s="248"/>
      <c r="I34" s="248"/>
      <c r="J34" s="248"/>
      <c r="K34" s="248"/>
      <c r="L34" s="248"/>
      <c r="M34" s="248"/>
      <c r="N34" s="248"/>
      <c r="O34" s="248"/>
      <c r="P34" s="248"/>
      <c r="Q34" s="248"/>
      <c r="R34" s="248"/>
      <c r="S34" s="248"/>
      <c r="T34" s="248"/>
      <c r="U34" s="248"/>
      <c r="V34" s="248"/>
      <c r="W34" s="248"/>
      <c r="X34" s="248"/>
      <c r="Y34" s="248"/>
      <c r="Z34" s="251"/>
      <c r="AA34" s="252"/>
      <c r="AB34" s="252"/>
      <c r="AC34" s="252"/>
      <c r="AD34" s="252"/>
      <c r="AE34" s="252"/>
      <c r="AF34" s="252"/>
      <c r="AG34" s="252"/>
      <c r="AH34" s="252"/>
      <c r="AI34" s="253"/>
      <c r="AJ34" s="254"/>
      <c r="AK34" s="255"/>
      <c r="AL34" s="255"/>
      <c r="AM34" s="255"/>
      <c r="AN34" s="256"/>
      <c r="AO34" s="245"/>
      <c r="AP34" s="247"/>
      <c r="AQ34" s="245"/>
      <c r="AR34" s="247"/>
      <c r="AS34" s="257">
        <f t="shared" si="5"/>
        <v>0</v>
      </c>
      <c r="AT34" s="258"/>
      <c r="AU34" s="258"/>
      <c r="AV34" s="258"/>
      <c r="AW34" s="259"/>
      <c r="AX34" s="245"/>
      <c r="AY34" s="246"/>
      <c r="AZ34" s="245"/>
      <c r="BA34" s="246"/>
      <c r="BB34" s="247"/>
      <c r="BC34" s="248"/>
      <c r="BD34" s="248"/>
      <c r="BE34" s="248"/>
      <c r="BF34" s="248"/>
      <c r="BG34" s="248"/>
      <c r="BH34" s="248"/>
      <c r="BI34" s="248"/>
      <c r="BJ34" s="248"/>
      <c r="BK34" s="248"/>
      <c r="BL34" s="248"/>
      <c r="BM34" s="248"/>
      <c r="BN34" s="249"/>
      <c r="BO34" s="25"/>
    </row>
    <row r="35" spans="1:67" ht="19.5" customHeight="1" x14ac:dyDescent="0.4">
      <c r="A35" s="193"/>
      <c r="B35" s="283"/>
      <c r="C35" s="281"/>
      <c r="D35" s="282"/>
      <c r="E35" s="250"/>
      <c r="F35" s="248"/>
      <c r="G35" s="248"/>
      <c r="H35" s="248"/>
      <c r="I35" s="248"/>
      <c r="J35" s="248"/>
      <c r="K35" s="248"/>
      <c r="L35" s="248"/>
      <c r="M35" s="248"/>
      <c r="N35" s="248"/>
      <c r="O35" s="248"/>
      <c r="P35" s="248"/>
      <c r="Q35" s="248"/>
      <c r="R35" s="248"/>
      <c r="S35" s="248"/>
      <c r="T35" s="248"/>
      <c r="U35" s="248"/>
      <c r="V35" s="248"/>
      <c r="W35" s="248"/>
      <c r="X35" s="248"/>
      <c r="Y35" s="248"/>
      <c r="Z35" s="251"/>
      <c r="AA35" s="252"/>
      <c r="AB35" s="252"/>
      <c r="AC35" s="252"/>
      <c r="AD35" s="252"/>
      <c r="AE35" s="252"/>
      <c r="AF35" s="252"/>
      <c r="AG35" s="252"/>
      <c r="AH35" s="252"/>
      <c r="AI35" s="253"/>
      <c r="AJ35" s="254"/>
      <c r="AK35" s="255"/>
      <c r="AL35" s="255"/>
      <c r="AM35" s="255"/>
      <c r="AN35" s="256"/>
      <c r="AO35" s="245"/>
      <c r="AP35" s="247"/>
      <c r="AQ35" s="245"/>
      <c r="AR35" s="247"/>
      <c r="AS35" s="257">
        <f t="shared" si="5"/>
        <v>0</v>
      </c>
      <c r="AT35" s="258"/>
      <c r="AU35" s="258"/>
      <c r="AV35" s="258"/>
      <c r="AW35" s="259"/>
      <c r="AX35" s="245"/>
      <c r="AY35" s="246"/>
      <c r="AZ35" s="245"/>
      <c r="BA35" s="246"/>
      <c r="BB35" s="247"/>
      <c r="BC35" s="248"/>
      <c r="BD35" s="248"/>
      <c r="BE35" s="248"/>
      <c r="BF35" s="248"/>
      <c r="BG35" s="248"/>
      <c r="BH35" s="248"/>
      <c r="BI35" s="248"/>
      <c r="BJ35" s="248"/>
      <c r="BK35" s="248"/>
      <c r="BL35" s="248"/>
      <c r="BM35" s="248"/>
      <c r="BN35" s="249"/>
      <c r="BO35" s="25"/>
    </row>
    <row r="36" spans="1:67" ht="19.5" customHeight="1" thickBot="1" x14ac:dyDescent="0.45">
      <c r="A36" s="193"/>
      <c r="B36" s="283"/>
      <c r="C36" s="281"/>
      <c r="D36" s="282"/>
      <c r="E36" s="317"/>
      <c r="F36" s="318"/>
      <c r="G36" s="318"/>
      <c r="H36" s="318"/>
      <c r="I36" s="318"/>
      <c r="J36" s="318"/>
      <c r="K36" s="318"/>
      <c r="L36" s="318"/>
      <c r="M36" s="318"/>
      <c r="N36" s="318"/>
      <c r="O36" s="318"/>
      <c r="P36" s="318"/>
      <c r="Q36" s="318"/>
      <c r="R36" s="318"/>
      <c r="S36" s="318"/>
      <c r="T36" s="318"/>
      <c r="U36" s="318"/>
      <c r="V36" s="318"/>
      <c r="W36" s="318"/>
      <c r="X36" s="318"/>
      <c r="Y36" s="318"/>
      <c r="Z36" s="277"/>
      <c r="AA36" s="278"/>
      <c r="AB36" s="278"/>
      <c r="AC36" s="278"/>
      <c r="AD36" s="278"/>
      <c r="AE36" s="278"/>
      <c r="AF36" s="278"/>
      <c r="AG36" s="278"/>
      <c r="AH36" s="278"/>
      <c r="AI36" s="279"/>
      <c r="AJ36" s="345"/>
      <c r="AK36" s="346"/>
      <c r="AL36" s="346"/>
      <c r="AM36" s="346"/>
      <c r="AN36" s="347"/>
      <c r="AO36" s="320"/>
      <c r="AP36" s="321"/>
      <c r="AQ36" s="320"/>
      <c r="AR36" s="321"/>
      <c r="AS36" s="290">
        <f t="shared" si="5"/>
        <v>0</v>
      </c>
      <c r="AT36" s="291"/>
      <c r="AU36" s="291"/>
      <c r="AV36" s="291"/>
      <c r="AW36" s="292"/>
      <c r="AX36" s="245"/>
      <c r="AY36" s="246"/>
      <c r="AZ36" s="245"/>
      <c r="BA36" s="246"/>
      <c r="BB36" s="247"/>
      <c r="BC36" s="318"/>
      <c r="BD36" s="318"/>
      <c r="BE36" s="318"/>
      <c r="BF36" s="318"/>
      <c r="BG36" s="318"/>
      <c r="BH36" s="318"/>
      <c r="BI36" s="318"/>
      <c r="BJ36" s="318"/>
      <c r="BK36" s="318"/>
      <c r="BL36" s="318"/>
      <c r="BM36" s="318"/>
      <c r="BN36" s="319"/>
    </row>
    <row r="37" spans="1:67" ht="19.5" customHeight="1" thickTop="1" thickBot="1" x14ac:dyDescent="0.45">
      <c r="A37" s="193"/>
      <c r="B37" s="339"/>
      <c r="C37" s="340"/>
      <c r="D37" s="341"/>
      <c r="E37" s="322" t="s">
        <v>26</v>
      </c>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4"/>
      <c r="AS37" s="334">
        <f>SUM(AS30:AW36)</f>
        <v>0</v>
      </c>
      <c r="AT37" s="335"/>
      <c r="AU37" s="335"/>
      <c r="AV37" s="335"/>
      <c r="AW37" s="336"/>
      <c r="AX37" s="376"/>
      <c r="AY37" s="377"/>
      <c r="AZ37" s="377"/>
      <c r="BA37" s="377"/>
      <c r="BB37" s="377"/>
      <c r="BC37" s="377"/>
      <c r="BD37" s="377"/>
      <c r="BE37" s="377"/>
      <c r="BF37" s="377"/>
      <c r="BG37" s="377"/>
      <c r="BH37" s="377"/>
      <c r="BI37" s="377"/>
      <c r="BJ37" s="377"/>
      <c r="BK37" s="377"/>
      <c r="BL37" s="377"/>
      <c r="BM37" s="377"/>
      <c r="BN37" s="378"/>
    </row>
    <row r="38" spans="1:67" ht="19.5" customHeight="1" thickTop="1" x14ac:dyDescent="0.4">
      <c r="A38" s="193"/>
      <c r="B38" s="308" t="s">
        <v>82</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10"/>
      <c r="AS38" s="331">
        <f>AS23+AS12+AS29+AS37</f>
        <v>0</v>
      </c>
      <c r="AT38" s="332"/>
      <c r="AU38" s="332"/>
      <c r="AV38" s="332"/>
      <c r="AW38" s="333"/>
      <c r="AX38" s="371" t="s">
        <v>28</v>
      </c>
      <c r="AY38" s="372"/>
      <c r="AZ38" s="372"/>
      <c r="BA38" s="372"/>
      <c r="BB38" s="372"/>
      <c r="BC38" s="372"/>
      <c r="BD38" s="372"/>
      <c r="BE38" s="372"/>
      <c r="BF38" s="372"/>
      <c r="BG38" s="372"/>
      <c r="BH38" s="372"/>
      <c r="BI38" s="372"/>
      <c r="BJ38" s="372"/>
      <c r="BK38" s="372"/>
      <c r="BL38" s="337">
        <f>IF(OR('交付申請書（別記様式）'!AM19="○",'交付申請書（別記様式）'!AM27="○"),2/3,1/2)</f>
        <v>0.66666666666666663</v>
      </c>
      <c r="BM38" s="337"/>
      <c r="BN38" s="338"/>
      <c r="BO38" s="22" t="s">
        <v>97</v>
      </c>
    </row>
    <row r="39" spans="1:67" ht="19.5" customHeight="1" thickBot="1" x14ac:dyDescent="0.45">
      <c r="A39" s="193"/>
      <c r="B39" s="325" t="s">
        <v>62</v>
      </c>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7"/>
      <c r="AS39" s="328">
        <f>ROUNDDOWN(AS38*BL38,0)</f>
        <v>0</v>
      </c>
      <c r="AT39" s="329"/>
      <c r="AU39" s="329"/>
      <c r="AV39" s="329"/>
      <c r="AW39" s="330"/>
      <c r="AX39" s="388"/>
      <c r="AY39" s="389"/>
      <c r="AZ39" s="389"/>
      <c r="BA39" s="389"/>
      <c r="BB39" s="389"/>
      <c r="BC39" s="389"/>
      <c r="BD39" s="389"/>
      <c r="BE39" s="389"/>
      <c r="BF39" s="389"/>
      <c r="BG39" s="389"/>
      <c r="BH39" s="389"/>
      <c r="BI39" s="389"/>
      <c r="BJ39" s="389"/>
      <c r="BK39" s="389"/>
      <c r="BL39" s="389"/>
      <c r="BM39" s="389"/>
      <c r="BN39" s="390"/>
    </row>
    <row r="40" spans="1:67" ht="19.5" customHeight="1" x14ac:dyDescent="0.4">
      <c r="A40" s="193"/>
      <c r="B40" s="365" t="s">
        <v>92</v>
      </c>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7"/>
      <c r="AS40" s="311"/>
      <c r="AT40" s="312"/>
      <c r="AU40" s="312"/>
      <c r="AV40" s="312"/>
      <c r="AW40" s="313"/>
      <c r="AX40" s="382"/>
      <c r="AY40" s="383"/>
      <c r="AZ40" s="383"/>
      <c r="BA40" s="383"/>
      <c r="BB40" s="383"/>
      <c r="BC40" s="383"/>
      <c r="BD40" s="383"/>
      <c r="BE40" s="383"/>
      <c r="BF40" s="383"/>
      <c r="BG40" s="383"/>
      <c r="BH40" s="383"/>
      <c r="BI40" s="383"/>
      <c r="BJ40" s="383"/>
      <c r="BK40" s="383"/>
      <c r="BL40" s="383"/>
      <c r="BM40" s="383"/>
      <c r="BN40" s="384"/>
      <c r="BO40" s="273" t="s">
        <v>161</v>
      </c>
    </row>
    <row r="41" spans="1:67" ht="19.5" customHeight="1" thickBot="1" x14ac:dyDescent="0.45">
      <c r="A41" s="193"/>
      <c r="B41" s="368"/>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70"/>
      <c r="AS41" s="314"/>
      <c r="AT41" s="315"/>
      <c r="AU41" s="315"/>
      <c r="AV41" s="315"/>
      <c r="AW41" s="316"/>
      <c r="AX41" s="385"/>
      <c r="AY41" s="386"/>
      <c r="AZ41" s="386"/>
      <c r="BA41" s="386"/>
      <c r="BB41" s="386"/>
      <c r="BC41" s="386"/>
      <c r="BD41" s="386"/>
      <c r="BE41" s="386"/>
      <c r="BF41" s="386"/>
      <c r="BG41" s="386"/>
      <c r="BH41" s="386"/>
      <c r="BI41" s="386"/>
      <c r="BJ41" s="386"/>
      <c r="BK41" s="386"/>
      <c r="BL41" s="386"/>
      <c r="BM41" s="386"/>
      <c r="BN41" s="387"/>
      <c r="BO41" s="273"/>
    </row>
    <row r="42" spans="1:67" ht="19.5" customHeight="1" x14ac:dyDescent="0.4">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5"/>
    </row>
    <row r="43" spans="1:67" ht="19.5" customHeight="1" x14ac:dyDescent="0.4">
      <c r="A43" s="225" t="s">
        <v>109</v>
      </c>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69" t="s">
        <v>118</v>
      </c>
      <c r="BL43" s="269"/>
      <c r="BM43" s="269"/>
      <c r="BN43" s="269"/>
      <c r="BO43" s="5"/>
    </row>
    <row r="44" spans="1:67" ht="19.5" customHeight="1" x14ac:dyDescent="0.4">
      <c r="A44" s="195"/>
      <c r="B44" s="296" t="s">
        <v>12</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8"/>
      <c r="AS44" s="293" t="s">
        <v>70</v>
      </c>
      <c r="AT44" s="294"/>
      <c r="AU44" s="294"/>
      <c r="AV44" s="294"/>
      <c r="AW44" s="295"/>
      <c r="AX44" s="391" t="s">
        <v>33</v>
      </c>
      <c r="AY44" s="297"/>
      <c r="AZ44" s="297"/>
      <c r="BA44" s="297"/>
      <c r="BB44" s="297"/>
      <c r="BC44" s="297"/>
      <c r="BD44" s="297"/>
      <c r="BE44" s="297"/>
      <c r="BF44" s="297"/>
      <c r="BG44" s="297"/>
      <c r="BH44" s="297"/>
      <c r="BI44" s="297"/>
      <c r="BJ44" s="297"/>
      <c r="BK44" s="297"/>
      <c r="BL44" s="297"/>
      <c r="BM44" s="297"/>
      <c r="BN44" s="392"/>
    </row>
    <row r="45" spans="1:67" ht="19.5" customHeight="1" x14ac:dyDescent="0.4">
      <c r="A45" s="195"/>
      <c r="B45" s="299" t="s">
        <v>29</v>
      </c>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1"/>
      <c r="AS45" s="254"/>
      <c r="AT45" s="255"/>
      <c r="AU45" s="255"/>
      <c r="AV45" s="255"/>
      <c r="AW45" s="256"/>
      <c r="AX45" s="393"/>
      <c r="AY45" s="394"/>
      <c r="AZ45" s="394"/>
      <c r="BA45" s="394"/>
      <c r="BB45" s="394"/>
      <c r="BC45" s="394"/>
      <c r="BD45" s="394"/>
      <c r="BE45" s="394"/>
      <c r="BF45" s="394"/>
      <c r="BG45" s="394"/>
      <c r="BH45" s="394"/>
      <c r="BI45" s="394"/>
      <c r="BJ45" s="394"/>
      <c r="BK45" s="394"/>
      <c r="BL45" s="394"/>
      <c r="BM45" s="394"/>
      <c r="BN45" s="395"/>
    </row>
    <row r="46" spans="1:67" ht="19.5" customHeight="1" x14ac:dyDescent="0.4">
      <c r="A46" s="195"/>
      <c r="B46" s="302" t="s">
        <v>30</v>
      </c>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4"/>
      <c r="AS46" s="254"/>
      <c r="AT46" s="255"/>
      <c r="AU46" s="255"/>
      <c r="AV46" s="255"/>
      <c r="AW46" s="256"/>
      <c r="AX46" s="251"/>
      <c r="AY46" s="252"/>
      <c r="AZ46" s="252"/>
      <c r="BA46" s="252"/>
      <c r="BB46" s="252"/>
      <c r="BC46" s="252"/>
      <c r="BD46" s="252"/>
      <c r="BE46" s="252"/>
      <c r="BF46" s="252"/>
      <c r="BG46" s="252"/>
      <c r="BH46" s="252"/>
      <c r="BI46" s="252"/>
      <c r="BJ46" s="252"/>
      <c r="BK46" s="252"/>
      <c r="BL46" s="252"/>
      <c r="BM46" s="252"/>
      <c r="BN46" s="402"/>
    </row>
    <row r="47" spans="1:67" ht="19.5" customHeight="1" x14ac:dyDescent="0.4">
      <c r="A47" s="195"/>
      <c r="B47" s="302" t="s">
        <v>31</v>
      </c>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4"/>
      <c r="AS47" s="254"/>
      <c r="AT47" s="255"/>
      <c r="AU47" s="255"/>
      <c r="AV47" s="255"/>
      <c r="AW47" s="256"/>
      <c r="AX47" s="251"/>
      <c r="AY47" s="252"/>
      <c r="AZ47" s="252"/>
      <c r="BA47" s="252"/>
      <c r="BB47" s="252"/>
      <c r="BC47" s="252"/>
      <c r="BD47" s="252"/>
      <c r="BE47" s="252"/>
      <c r="BF47" s="252"/>
      <c r="BG47" s="252"/>
      <c r="BH47" s="252"/>
      <c r="BI47" s="252"/>
      <c r="BJ47" s="252"/>
      <c r="BK47" s="252"/>
      <c r="BL47" s="252"/>
      <c r="BM47" s="252"/>
      <c r="BN47" s="402"/>
    </row>
    <row r="48" spans="1:67" ht="19.5" customHeight="1" thickBot="1" x14ac:dyDescent="0.45">
      <c r="A48" s="195"/>
      <c r="B48" s="305" t="s">
        <v>32</v>
      </c>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7"/>
      <c r="AS48" s="290">
        <f>AS40</f>
        <v>0</v>
      </c>
      <c r="AT48" s="291"/>
      <c r="AU48" s="291"/>
      <c r="AV48" s="291"/>
      <c r="AW48" s="292"/>
      <c r="AX48" s="396"/>
      <c r="AY48" s="397"/>
      <c r="AZ48" s="397"/>
      <c r="BA48" s="397"/>
      <c r="BB48" s="397"/>
      <c r="BC48" s="397"/>
      <c r="BD48" s="397"/>
      <c r="BE48" s="397"/>
      <c r="BF48" s="397"/>
      <c r="BG48" s="397"/>
      <c r="BH48" s="397"/>
      <c r="BI48" s="397"/>
      <c r="BJ48" s="397"/>
      <c r="BK48" s="397"/>
      <c r="BL48" s="397"/>
      <c r="BM48" s="397"/>
      <c r="BN48" s="398"/>
      <c r="BO48" s="22" t="s">
        <v>85</v>
      </c>
    </row>
    <row r="49" spans="1:67" ht="19.5" customHeight="1" thickTop="1" x14ac:dyDescent="0.4">
      <c r="A49" s="195"/>
      <c r="B49" s="308" t="s">
        <v>83</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10"/>
      <c r="AS49" s="287">
        <f>SUM(AS45:AW48)</f>
        <v>0</v>
      </c>
      <c r="AT49" s="288"/>
      <c r="AU49" s="288"/>
      <c r="AV49" s="288"/>
      <c r="AW49" s="289"/>
      <c r="AX49" s="399"/>
      <c r="AY49" s="400"/>
      <c r="AZ49" s="400"/>
      <c r="BA49" s="400"/>
      <c r="BB49" s="400"/>
      <c r="BC49" s="400"/>
      <c r="BD49" s="400"/>
      <c r="BE49" s="400"/>
      <c r="BF49" s="400"/>
      <c r="BG49" s="400"/>
      <c r="BH49" s="400"/>
      <c r="BI49" s="400"/>
      <c r="BJ49" s="400"/>
      <c r="BK49" s="400"/>
      <c r="BL49" s="400"/>
      <c r="BM49" s="400"/>
      <c r="BN49" s="401"/>
      <c r="BO49" s="4" t="s">
        <v>81</v>
      </c>
    </row>
    <row r="50" spans="1:67" x14ac:dyDescent="0.4">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row>
    <row r="51" spans="1:67" x14ac:dyDescent="0.4">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row>
    <row r="52" spans="1:67" x14ac:dyDescent="0.4">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row>
    <row r="53" spans="1:67" x14ac:dyDescent="0.4">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row>
    <row r="54" spans="1:67" x14ac:dyDescent="0.4">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row>
  </sheetData>
  <sheetProtection algorithmName="SHA-512" hashValue="s/DfQjConRMVZ8rRnV3S1ey7pev9g+uMUCu3jP+5kAjr6/BJGmSH3L7exzHHczwkL7tbahBZLVOISExzrvcKqw==" saltValue="J6Iv42OkpiFHlYqDczADYQ==" spinCount="100000" sheet="1" objects="1" scenarios="1"/>
  <mergeCells count="336">
    <mergeCell ref="BO8:BO9"/>
    <mergeCell ref="BO13:BO15"/>
    <mergeCell ref="AX27:AY27"/>
    <mergeCell ref="AZ27:BB27"/>
    <mergeCell ref="AX28:AY28"/>
    <mergeCell ref="AZ28:BB28"/>
    <mergeCell ref="AX30:AY30"/>
    <mergeCell ref="AZ30:BB30"/>
    <mergeCell ref="BC9:BN9"/>
    <mergeCell ref="BC13:BN13"/>
    <mergeCell ref="AX22:AY22"/>
    <mergeCell ref="AZ22:BB22"/>
    <mergeCell ref="AX24:AY24"/>
    <mergeCell ref="AZ24:BB24"/>
    <mergeCell ref="AX25:AY25"/>
    <mergeCell ref="AZ25:BB25"/>
    <mergeCell ref="AX26:AY26"/>
    <mergeCell ref="BC15:BN15"/>
    <mergeCell ref="AX19:AY19"/>
    <mergeCell ref="AZ19:BB19"/>
    <mergeCell ref="BC19:BN19"/>
    <mergeCell ref="BO30:BO32"/>
    <mergeCell ref="AX40:BN41"/>
    <mergeCell ref="AX39:BN39"/>
    <mergeCell ref="AX44:BN44"/>
    <mergeCell ref="AX45:BN45"/>
    <mergeCell ref="AX48:BN48"/>
    <mergeCell ref="AX49:BN49"/>
    <mergeCell ref="AX46:BN46"/>
    <mergeCell ref="AX47:BN47"/>
    <mergeCell ref="AX36:AY36"/>
    <mergeCell ref="AZ36:BB36"/>
    <mergeCell ref="AS12:AW12"/>
    <mergeCell ref="E13:Y13"/>
    <mergeCell ref="AS13:AW13"/>
    <mergeCell ref="AQ13:AR13"/>
    <mergeCell ref="B40:AR41"/>
    <mergeCell ref="BK43:BN43"/>
    <mergeCell ref="A43:BJ43"/>
    <mergeCell ref="A42:BN42"/>
    <mergeCell ref="A4:A41"/>
    <mergeCell ref="AX38:BK38"/>
    <mergeCell ref="AX29:BN29"/>
    <mergeCell ref="AX37:BN37"/>
    <mergeCell ref="AX23:BN23"/>
    <mergeCell ref="AX12:BN12"/>
    <mergeCell ref="AX13:AY13"/>
    <mergeCell ref="AZ13:BB13"/>
    <mergeCell ref="AX14:AY14"/>
    <mergeCell ref="AZ14:BB14"/>
    <mergeCell ref="AX15:AY15"/>
    <mergeCell ref="AZ15:BB15"/>
    <mergeCell ref="AJ22:AN22"/>
    <mergeCell ref="AJ24:AN24"/>
    <mergeCell ref="AJ28:AN28"/>
    <mergeCell ref="AJ30:AN30"/>
    <mergeCell ref="AX4:AY4"/>
    <mergeCell ref="AX9:AY9"/>
    <mergeCell ref="AS9:AW9"/>
    <mergeCell ref="E20:Y20"/>
    <mergeCell ref="E24:Y24"/>
    <mergeCell ref="AS24:AW24"/>
    <mergeCell ref="AO14:AP14"/>
    <mergeCell ref="AQ14:AR14"/>
    <mergeCell ref="AO15:AP15"/>
    <mergeCell ref="AQ15:AR15"/>
    <mergeCell ref="AO13:AP13"/>
    <mergeCell ref="AO21:AP21"/>
    <mergeCell ref="AO22:AP22"/>
    <mergeCell ref="AQ22:AR22"/>
    <mergeCell ref="AO24:AP24"/>
    <mergeCell ref="AQ24:AR24"/>
    <mergeCell ref="AX10:AY10"/>
    <mergeCell ref="AX11:AY11"/>
    <mergeCell ref="E12:AR12"/>
    <mergeCell ref="E9:Y9"/>
    <mergeCell ref="Z9:AI9"/>
    <mergeCell ref="E10:Y10"/>
    <mergeCell ref="Z10:AI10"/>
    <mergeCell ref="AJ21:AN21"/>
    <mergeCell ref="AZ5:BB5"/>
    <mergeCell ref="AX6:AY6"/>
    <mergeCell ref="AZ6:BB6"/>
    <mergeCell ref="AX7:AY7"/>
    <mergeCell ref="AZ7:BB7"/>
    <mergeCell ref="AX8:AY8"/>
    <mergeCell ref="AZ8:BB8"/>
    <mergeCell ref="AO30:AP30"/>
    <mergeCell ref="E23:AR23"/>
    <mergeCell ref="E29:AR29"/>
    <mergeCell ref="AQ30:AR30"/>
    <mergeCell ref="Z30:AI30"/>
    <mergeCell ref="AO11:AP11"/>
    <mergeCell ref="AQ11:AR11"/>
    <mergeCell ref="AQ26:AR26"/>
    <mergeCell ref="AO27:AP27"/>
    <mergeCell ref="AQ27:AR27"/>
    <mergeCell ref="AO28:AP28"/>
    <mergeCell ref="AQ28:AR28"/>
    <mergeCell ref="AO25:AP25"/>
    <mergeCell ref="AZ9:BB9"/>
    <mergeCell ref="AZ10:BB10"/>
    <mergeCell ref="AZ11:BB11"/>
    <mergeCell ref="AJ16:AN16"/>
    <mergeCell ref="E2:BJ2"/>
    <mergeCell ref="AJ4:AN4"/>
    <mergeCell ref="AJ5:AN5"/>
    <mergeCell ref="AJ6:AN6"/>
    <mergeCell ref="AJ7:AN7"/>
    <mergeCell ref="AJ8:AN8"/>
    <mergeCell ref="AJ9:AN9"/>
    <mergeCell ref="AJ10:AN10"/>
    <mergeCell ref="AO4:AP4"/>
    <mergeCell ref="AQ4:AR4"/>
    <mergeCell ref="AO5:AP5"/>
    <mergeCell ref="AQ5:AR5"/>
    <mergeCell ref="AO6:AP6"/>
    <mergeCell ref="AQ6:AR6"/>
    <mergeCell ref="AO7:AP7"/>
    <mergeCell ref="AQ7:AR7"/>
    <mergeCell ref="AO8:AP8"/>
    <mergeCell ref="AQ8:AR8"/>
    <mergeCell ref="AO9:AP9"/>
    <mergeCell ref="AQ9:AR9"/>
    <mergeCell ref="AO10:AP10"/>
    <mergeCell ref="AQ10:AR10"/>
    <mergeCell ref="AZ4:BB4"/>
    <mergeCell ref="AX5:AY5"/>
    <mergeCell ref="BK2:BN2"/>
    <mergeCell ref="AJ11:AN11"/>
    <mergeCell ref="AS8:AW8"/>
    <mergeCell ref="BC8:BN8"/>
    <mergeCell ref="Z4:AI4"/>
    <mergeCell ref="Z5:AI5"/>
    <mergeCell ref="Z6:AI6"/>
    <mergeCell ref="Z7:AI7"/>
    <mergeCell ref="E31:Y31"/>
    <mergeCell ref="Z31:AI31"/>
    <mergeCell ref="AJ25:AN25"/>
    <mergeCell ref="E16:Y16"/>
    <mergeCell ref="AS23:AW23"/>
    <mergeCell ref="AJ27:AN27"/>
    <mergeCell ref="AS20:AW20"/>
    <mergeCell ref="BC20:BN20"/>
    <mergeCell ref="E26:Y26"/>
    <mergeCell ref="Z26:AI26"/>
    <mergeCell ref="AS26:AW26"/>
    <mergeCell ref="BC26:BN26"/>
    <mergeCell ref="AJ26:AN26"/>
    <mergeCell ref="AS31:AW31"/>
    <mergeCell ref="BC31:BN31"/>
    <mergeCell ref="AO31:AP31"/>
    <mergeCell ref="E21:Y21"/>
    <mergeCell ref="AS21:AW21"/>
    <mergeCell ref="AJ14:AN14"/>
    <mergeCell ref="Z14:AI14"/>
    <mergeCell ref="Z15:AI15"/>
    <mergeCell ref="Z21:AI21"/>
    <mergeCell ref="E15:Y15"/>
    <mergeCell ref="AS14:AW14"/>
    <mergeCell ref="BC14:BN14"/>
    <mergeCell ref="E14:Y14"/>
    <mergeCell ref="AQ21:AR21"/>
    <mergeCell ref="AO16:AP16"/>
    <mergeCell ref="AQ16:AR16"/>
    <mergeCell ref="AO20:AP20"/>
    <mergeCell ref="AQ20:AR20"/>
    <mergeCell ref="AX16:AY16"/>
    <mergeCell ref="AZ16:BB16"/>
    <mergeCell ref="AX20:AY20"/>
    <mergeCell ref="AZ20:BB20"/>
    <mergeCell ref="AX21:AY21"/>
    <mergeCell ref="AZ21:BB21"/>
    <mergeCell ref="BC21:BN21"/>
    <mergeCell ref="AQ19:AR19"/>
    <mergeCell ref="AS19:AW19"/>
    <mergeCell ref="B30:D37"/>
    <mergeCell ref="E30:Y30"/>
    <mergeCell ref="AQ31:AR31"/>
    <mergeCell ref="AZ26:BB26"/>
    <mergeCell ref="Z22:AI22"/>
    <mergeCell ref="AS30:AW30"/>
    <mergeCell ref="BC30:BN30"/>
    <mergeCell ref="AQ25:AR25"/>
    <mergeCell ref="AO26:AP26"/>
    <mergeCell ref="AO34:AP34"/>
    <mergeCell ref="AJ31:AN31"/>
    <mergeCell ref="AJ34:AN34"/>
    <mergeCell ref="AJ35:AN35"/>
    <mergeCell ref="AJ36:AN36"/>
    <mergeCell ref="AX35:AY35"/>
    <mergeCell ref="AZ35:BB35"/>
    <mergeCell ref="AX31:AY31"/>
    <mergeCell ref="AZ31:BB31"/>
    <mergeCell ref="AX34:AY34"/>
    <mergeCell ref="AZ34:BB34"/>
    <mergeCell ref="E22:Y22"/>
    <mergeCell ref="AS22:AW22"/>
    <mergeCell ref="BC22:BN22"/>
    <mergeCell ref="AX33:AY33"/>
    <mergeCell ref="AS38:AW38"/>
    <mergeCell ref="E36:Y36"/>
    <mergeCell ref="AS36:AW36"/>
    <mergeCell ref="BC36:BN36"/>
    <mergeCell ref="AS37:AW37"/>
    <mergeCell ref="AS29:AW29"/>
    <mergeCell ref="AS35:AW35"/>
    <mergeCell ref="BC35:BN35"/>
    <mergeCell ref="BL38:BN38"/>
    <mergeCell ref="E32:Y32"/>
    <mergeCell ref="Z32:AI32"/>
    <mergeCell ref="AJ32:AN32"/>
    <mergeCell ref="AO32:AP32"/>
    <mergeCell ref="AQ32:AR32"/>
    <mergeCell ref="AS32:AW32"/>
    <mergeCell ref="AX32:AY32"/>
    <mergeCell ref="AZ32:BB32"/>
    <mergeCell ref="BC32:BN32"/>
    <mergeCell ref="E33:Y33"/>
    <mergeCell ref="Z33:AI33"/>
    <mergeCell ref="AJ33:AN33"/>
    <mergeCell ref="AO33:AP33"/>
    <mergeCell ref="AQ33:AR33"/>
    <mergeCell ref="AS33:AW33"/>
    <mergeCell ref="AS40:AW41"/>
    <mergeCell ref="E28:Y28"/>
    <mergeCell ref="AS28:AW28"/>
    <mergeCell ref="BC28:BN28"/>
    <mergeCell ref="BC24:BN24"/>
    <mergeCell ref="E27:Y27"/>
    <mergeCell ref="AS27:AW27"/>
    <mergeCell ref="BC27:BN27"/>
    <mergeCell ref="Z36:AI36"/>
    <mergeCell ref="E25:Y25"/>
    <mergeCell ref="Z25:AI25"/>
    <mergeCell ref="AS25:AW25"/>
    <mergeCell ref="BC25:BN25"/>
    <mergeCell ref="AS34:AW34"/>
    <mergeCell ref="BC34:BN34"/>
    <mergeCell ref="AQ34:AR34"/>
    <mergeCell ref="AO35:AP35"/>
    <mergeCell ref="AQ35:AR35"/>
    <mergeCell ref="AO36:AP36"/>
    <mergeCell ref="AQ36:AR36"/>
    <mergeCell ref="E37:AR37"/>
    <mergeCell ref="B38:AR38"/>
    <mergeCell ref="B39:AR39"/>
    <mergeCell ref="AS39:AW39"/>
    <mergeCell ref="AS49:AW49"/>
    <mergeCell ref="AS47:AW47"/>
    <mergeCell ref="AS45:AW45"/>
    <mergeCell ref="AS46:AW46"/>
    <mergeCell ref="AS48:AW48"/>
    <mergeCell ref="E51:BN51"/>
    <mergeCell ref="B52:BN52"/>
    <mergeCell ref="A50:BN50"/>
    <mergeCell ref="A44:A49"/>
    <mergeCell ref="AS44:AW44"/>
    <mergeCell ref="B44:AR44"/>
    <mergeCell ref="B45:AR45"/>
    <mergeCell ref="B46:AR46"/>
    <mergeCell ref="B47:AR47"/>
    <mergeCell ref="B48:AR48"/>
    <mergeCell ref="B49:AR49"/>
    <mergeCell ref="BO40:BO41"/>
    <mergeCell ref="B4:D4"/>
    <mergeCell ref="E4:Y4"/>
    <mergeCell ref="AS4:AW4"/>
    <mergeCell ref="BC4:BN4"/>
    <mergeCell ref="Z34:AI34"/>
    <mergeCell ref="Z24:AI24"/>
    <mergeCell ref="Z27:AI27"/>
    <mergeCell ref="Z28:AI28"/>
    <mergeCell ref="B24:D29"/>
    <mergeCell ref="Z35:AI35"/>
    <mergeCell ref="E34:Y34"/>
    <mergeCell ref="B13:D23"/>
    <mergeCell ref="Z20:AI20"/>
    <mergeCell ref="AJ15:AN15"/>
    <mergeCell ref="AJ20:AN20"/>
    <mergeCell ref="B5:D12"/>
    <mergeCell ref="E5:Y5"/>
    <mergeCell ref="AS5:AW5"/>
    <mergeCell ref="BC5:BN5"/>
    <mergeCell ref="E6:Y6"/>
    <mergeCell ref="AS6:AW6"/>
    <mergeCell ref="BC6:BN6"/>
    <mergeCell ref="E35:Y35"/>
    <mergeCell ref="A54:BN54"/>
    <mergeCell ref="E7:Y7"/>
    <mergeCell ref="AS7:AW7"/>
    <mergeCell ref="BC7:BN7"/>
    <mergeCell ref="AJ13:AN13"/>
    <mergeCell ref="AS15:AW15"/>
    <mergeCell ref="E8:Y8"/>
    <mergeCell ref="Z8:AI8"/>
    <mergeCell ref="D1:J1"/>
    <mergeCell ref="K1:Q1"/>
    <mergeCell ref="BK3:BN3"/>
    <mergeCell ref="A3:BJ3"/>
    <mergeCell ref="AS10:AW10"/>
    <mergeCell ref="BC10:BN10"/>
    <mergeCell ref="Z13:AI13"/>
    <mergeCell ref="Z16:AI16"/>
    <mergeCell ref="AS16:AW16"/>
    <mergeCell ref="BC16:BN16"/>
    <mergeCell ref="R1:Z1"/>
    <mergeCell ref="E11:Y11"/>
    <mergeCell ref="Z11:AI11"/>
    <mergeCell ref="AS11:AW11"/>
    <mergeCell ref="BC11:BN11"/>
    <mergeCell ref="B53:BN53"/>
    <mergeCell ref="AZ33:BB33"/>
    <mergeCell ref="BC33:BN33"/>
    <mergeCell ref="E17:Y17"/>
    <mergeCell ref="Z17:AI17"/>
    <mergeCell ref="AJ17:AN17"/>
    <mergeCell ref="AO17:AP17"/>
    <mergeCell ref="AQ17:AR17"/>
    <mergeCell ref="AS17:AW17"/>
    <mergeCell ref="AX17:AY17"/>
    <mergeCell ref="AZ17:BB17"/>
    <mergeCell ref="BC17:BN17"/>
    <mergeCell ref="E18:Y18"/>
    <mergeCell ref="Z18:AI18"/>
    <mergeCell ref="AJ18:AN18"/>
    <mergeCell ref="AO18:AP18"/>
    <mergeCell ref="AQ18:AR18"/>
    <mergeCell ref="AS18:AW18"/>
    <mergeCell ref="AX18:AY18"/>
    <mergeCell ref="AZ18:BB18"/>
    <mergeCell ref="BC18:BN18"/>
    <mergeCell ref="E19:Y19"/>
    <mergeCell ref="Z19:AI19"/>
    <mergeCell ref="AJ19:AN19"/>
    <mergeCell ref="AO19:AP19"/>
  </mergeCells>
  <phoneticPr fontId="1"/>
  <dataValidations count="2">
    <dataValidation type="list" allowBlank="1" showInputMessage="1" showErrorMessage="1" sqref="AX5:AY11 AX30:AY36 AX24:AY28 AX13:AY22" xr:uid="{7A945713-CBCF-43E7-A2AC-7C930601657A}">
      <formula1>"あり,なし"</formula1>
    </dataValidation>
    <dataValidation type="list" allowBlank="1" showInputMessage="1" showErrorMessage="1" sqref="AZ5:BB11 AZ30:BB36 AZ24:BB28 AZ13:BB22" xr:uid="{5A30514E-2D9D-4A1B-AD4F-90D675EB8D18}">
      <formula1>"銀行振込,口座引落,カード払い,その他"</formula1>
    </dataValidation>
  </dataValidations>
  <pageMargins left="0.24" right="0.26" top="0.43" bottom="0.39" header="0.3" footer="0.3"/>
  <pageSetup paperSize="9" scale="55" orientation="landscape" r:id="rId1"/>
  <rowBreaks count="1" manualBreakCount="1">
    <brk id="44" max="65" man="1"/>
  </rowBreaks>
  <colBreaks count="1" manualBreakCount="1">
    <brk id="49" max="43" man="1"/>
  </colBreaks>
  <ignoredErrors>
    <ignoredError sqref="AS6:AW11 AS20:AW22 AS32:AW33 AS13:AW16 AS17:AW19 AS5" unlockedFormula="1"/>
    <ignoredError sqref="AS12 AS23:AW23 AS29:AW29" formula="1"/>
    <ignoredError sqref="AS24:AW28 AS34:AW36 AS30:AW31"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F44D0-3973-4154-93D2-9980F2712E0F}">
  <sheetPr>
    <tabColor theme="9" tint="0.79998168889431442"/>
  </sheetPr>
  <dimension ref="A1:AP87"/>
  <sheetViews>
    <sheetView showGridLines="0" view="pageBreakPreview" zoomScaleNormal="90" zoomScaleSheetLayoutView="100" workbookViewId="0">
      <selection activeCell="T14" sqref="T14:AJ17"/>
    </sheetView>
  </sheetViews>
  <sheetFormatPr defaultColWidth="9" defaultRowHeight="15.75" x14ac:dyDescent="0.4"/>
  <cols>
    <col min="1" max="1" width="1.25" style="27" customWidth="1"/>
    <col min="2" max="2" width="5" style="27" customWidth="1"/>
    <col min="3" max="3" width="2.5" style="27" customWidth="1"/>
    <col min="4" max="19" width="5.125" style="27" customWidth="1"/>
    <col min="20" max="20" width="3.5" style="27" customWidth="1"/>
    <col min="21" max="21" width="2.25" style="31" customWidth="1"/>
    <col min="22" max="23" width="6.375" style="31" customWidth="1"/>
    <col min="24" max="24" width="6.625" style="31" customWidth="1"/>
    <col min="25" max="25" width="6.875" style="31" customWidth="1"/>
    <col min="26" max="28" width="6.875" style="27" customWidth="1"/>
    <col min="29" max="42" width="5.25" style="27" customWidth="1"/>
    <col min="43" max="16384" width="9" style="27"/>
  </cols>
  <sheetData>
    <row r="1" spans="1:42" s="31" customFormat="1" ht="22.5" customHeight="1" x14ac:dyDescent="0.4">
      <c r="A1" s="1"/>
      <c r="B1" s="405" t="str">
        <f>IF(OR(R1="",P1="",I4="",I5="",K6="",G21="",G26="",P21="",P26=""),"記入モレあり!!"," ")</f>
        <v>記入モレあり!!</v>
      </c>
      <c r="C1" s="405"/>
      <c r="D1" s="405"/>
      <c r="E1" s="405"/>
      <c r="F1" s="405"/>
      <c r="G1" s="71"/>
      <c r="H1" s="71"/>
      <c r="I1" s="71"/>
      <c r="J1" s="71"/>
      <c r="K1" s="71"/>
      <c r="L1" s="71"/>
      <c r="M1" s="404">
        <v>2023</v>
      </c>
      <c r="N1" s="404"/>
      <c r="O1" s="55" t="s">
        <v>23</v>
      </c>
      <c r="P1" s="53"/>
      <c r="Q1" s="55" t="s">
        <v>60</v>
      </c>
      <c r="R1" s="86"/>
      <c r="S1" s="54" t="s">
        <v>2</v>
      </c>
      <c r="T1" s="29"/>
      <c r="U1" s="27"/>
      <c r="V1" s="30"/>
      <c r="Z1" s="27"/>
      <c r="AA1" s="27"/>
      <c r="AB1" s="27"/>
      <c r="AC1" s="27"/>
      <c r="AD1" s="27"/>
      <c r="AE1" s="27"/>
      <c r="AF1" s="27"/>
      <c r="AG1" s="27"/>
      <c r="AH1" s="27"/>
      <c r="AI1" s="27"/>
      <c r="AJ1" s="27"/>
      <c r="AK1" s="27"/>
      <c r="AL1" s="27"/>
      <c r="AM1" s="27"/>
      <c r="AN1" s="27"/>
      <c r="AO1" s="27"/>
      <c r="AP1" s="27"/>
    </row>
    <row r="2" spans="1:42" s="31" customFormat="1" ht="20.25" customHeight="1" x14ac:dyDescent="0.4">
      <c r="A2" s="1"/>
      <c r="B2" s="1" t="s">
        <v>99</v>
      </c>
      <c r="C2" s="1"/>
      <c r="D2" s="1"/>
      <c r="E2" s="1"/>
      <c r="F2" s="1"/>
      <c r="G2" s="1"/>
      <c r="H2" s="1"/>
      <c r="I2" s="1"/>
      <c r="J2" s="1"/>
      <c r="K2" s="1"/>
      <c r="L2" s="1"/>
      <c r="M2" s="1"/>
      <c r="N2" s="1"/>
      <c r="O2" s="1"/>
      <c r="P2" s="1"/>
      <c r="Q2" s="1"/>
      <c r="R2" s="1"/>
      <c r="S2" s="1"/>
      <c r="T2" s="29"/>
      <c r="U2" s="27"/>
      <c r="V2" s="30"/>
      <c r="Z2" s="27"/>
      <c r="AA2" s="27"/>
      <c r="AB2" s="27"/>
      <c r="AC2" s="27"/>
      <c r="AD2" s="27"/>
      <c r="AE2" s="27"/>
      <c r="AF2" s="27"/>
      <c r="AG2" s="27"/>
      <c r="AH2" s="27"/>
      <c r="AI2" s="27"/>
      <c r="AJ2" s="27"/>
      <c r="AK2" s="27"/>
      <c r="AL2" s="27"/>
      <c r="AM2" s="27"/>
      <c r="AN2" s="27"/>
      <c r="AO2" s="27"/>
      <c r="AP2" s="27"/>
    </row>
    <row r="3" spans="1:42" s="31" customFormat="1" ht="20.25" customHeight="1" x14ac:dyDescent="0.4">
      <c r="A3" s="1"/>
      <c r="B3" s="1"/>
      <c r="C3" s="1"/>
      <c r="D3" s="1"/>
      <c r="E3" s="1"/>
      <c r="F3" s="1"/>
      <c r="G3" s="1"/>
      <c r="H3" s="1"/>
      <c r="I3" s="1"/>
      <c r="J3" s="1"/>
      <c r="K3" s="1"/>
      <c r="L3" s="1"/>
      <c r="M3" s="1"/>
      <c r="N3" s="1"/>
      <c r="O3" s="1"/>
      <c r="P3" s="1"/>
      <c r="Q3" s="1"/>
      <c r="R3" s="1"/>
      <c r="S3" s="1"/>
      <c r="T3" s="28"/>
      <c r="Z3" s="27"/>
      <c r="AA3" s="27"/>
      <c r="AB3" s="27"/>
      <c r="AC3" s="27"/>
      <c r="AD3" s="27"/>
      <c r="AE3" s="27"/>
      <c r="AF3" s="27"/>
      <c r="AG3" s="27"/>
      <c r="AH3" s="27"/>
      <c r="AI3" s="27"/>
      <c r="AJ3" s="27"/>
      <c r="AK3" s="27"/>
      <c r="AL3" s="27"/>
      <c r="AM3" s="27"/>
      <c r="AN3" s="27"/>
      <c r="AO3" s="27"/>
      <c r="AP3" s="27"/>
    </row>
    <row r="4" spans="1:42" s="31" customFormat="1" ht="20.25" customHeight="1" x14ac:dyDescent="0.4">
      <c r="A4" s="1"/>
      <c r="B4" s="1"/>
      <c r="C4" s="1"/>
      <c r="D4" s="1"/>
      <c r="E4" s="9"/>
      <c r="F4" s="9"/>
      <c r="G4" s="137" t="s">
        <v>4</v>
      </c>
      <c r="H4" s="137"/>
      <c r="I4" s="135"/>
      <c r="J4" s="135"/>
      <c r="K4" s="135"/>
      <c r="L4" s="135"/>
      <c r="M4" s="135"/>
      <c r="N4" s="135"/>
      <c r="O4" s="135"/>
      <c r="P4" s="135"/>
      <c r="Q4" s="135"/>
      <c r="R4" s="135"/>
      <c r="S4" s="135"/>
      <c r="T4" s="28"/>
      <c r="W4" s="404"/>
      <c r="X4" s="404"/>
      <c r="Z4" s="27"/>
      <c r="AA4" s="27"/>
      <c r="AB4" s="27"/>
      <c r="AC4" s="27"/>
      <c r="AD4" s="27"/>
      <c r="AE4" s="27"/>
      <c r="AF4" s="27"/>
      <c r="AG4" s="27"/>
      <c r="AH4" s="27"/>
      <c r="AI4" s="27"/>
      <c r="AJ4" s="27"/>
      <c r="AK4" s="27"/>
      <c r="AL4" s="27"/>
      <c r="AM4" s="27"/>
      <c r="AN4" s="27"/>
      <c r="AO4" s="27"/>
      <c r="AP4" s="27"/>
    </row>
    <row r="5" spans="1:42" s="31" customFormat="1" ht="20.25" customHeight="1" x14ac:dyDescent="0.4">
      <c r="A5" s="1"/>
      <c r="B5" s="1"/>
      <c r="C5" s="1"/>
      <c r="D5" s="1"/>
      <c r="E5" s="9"/>
      <c r="F5" s="9"/>
      <c r="G5" s="134" t="s">
        <v>3</v>
      </c>
      <c r="H5" s="134"/>
      <c r="I5" s="136"/>
      <c r="J5" s="136"/>
      <c r="K5" s="136"/>
      <c r="L5" s="136"/>
      <c r="M5" s="136"/>
      <c r="N5" s="136"/>
      <c r="O5" s="136"/>
      <c r="P5" s="136"/>
      <c r="Q5" s="136"/>
      <c r="R5" s="136"/>
      <c r="S5" s="136"/>
      <c r="T5" s="28"/>
    </row>
    <row r="6" spans="1:42" s="31" customFormat="1" ht="20.25" customHeight="1" x14ac:dyDescent="0.4">
      <c r="A6" s="1"/>
      <c r="B6" s="1"/>
      <c r="C6" s="1"/>
      <c r="D6" s="1"/>
      <c r="E6" s="9"/>
      <c r="F6" s="9"/>
      <c r="G6" s="134" t="s">
        <v>100</v>
      </c>
      <c r="H6" s="134"/>
      <c r="I6" s="134"/>
      <c r="J6" s="134"/>
      <c r="K6" s="136"/>
      <c r="L6" s="136"/>
      <c r="M6" s="136"/>
      <c r="N6" s="136"/>
      <c r="O6" s="136"/>
      <c r="P6" s="136"/>
      <c r="Q6" s="136"/>
      <c r="R6" s="136"/>
      <c r="S6" s="136"/>
      <c r="T6" s="28"/>
    </row>
    <row r="7" spans="1:42" s="31" customFormat="1" ht="20.25" customHeight="1" x14ac:dyDescent="0.4">
      <c r="A7" s="1"/>
      <c r="B7" s="1"/>
      <c r="C7" s="1"/>
      <c r="D7" s="1"/>
      <c r="E7" s="9"/>
      <c r="F7" s="1"/>
      <c r="G7" s="1"/>
      <c r="H7" s="54"/>
      <c r="I7" s="54"/>
      <c r="J7" s="54"/>
      <c r="K7" s="54"/>
      <c r="L7" s="54"/>
      <c r="M7" s="54"/>
      <c r="N7" s="54"/>
      <c r="O7" s="54"/>
      <c r="P7" s="54"/>
      <c r="Q7" s="54"/>
      <c r="R7" s="54"/>
      <c r="S7" s="54"/>
      <c r="T7" s="28"/>
    </row>
    <row r="8" spans="1:42" s="31" customFormat="1" ht="20.25" customHeight="1" x14ac:dyDescent="0.4">
      <c r="A8" s="1"/>
      <c r="B8" s="1"/>
      <c r="C8" s="1"/>
      <c r="D8" s="1"/>
      <c r="E8" s="1"/>
      <c r="F8" s="1"/>
      <c r="G8" s="1"/>
      <c r="H8" s="1"/>
      <c r="I8" s="1"/>
      <c r="J8" s="1"/>
      <c r="K8" s="1"/>
      <c r="L8" s="1"/>
      <c r="M8" s="1"/>
      <c r="N8" s="1"/>
      <c r="O8" s="1"/>
      <c r="P8" s="1"/>
      <c r="Q8" s="1"/>
      <c r="R8" s="1"/>
      <c r="S8" s="1"/>
      <c r="T8" s="28"/>
      <c r="Z8" s="27"/>
      <c r="AA8" s="27"/>
      <c r="AB8" s="27"/>
      <c r="AC8" s="27"/>
      <c r="AD8" s="27"/>
      <c r="AE8" s="27"/>
      <c r="AF8" s="27"/>
      <c r="AG8" s="27"/>
      <c r="AH8" s="27"/>
      <c r="AI8" s="27"/>
      <c r="AJ8" s="27"/>
      <c r="AK8" s="27"/>
      <c r="AL8" s="27"/>
      <c r="AM8" s="27"/>
      <c r="AN8" s="27"/>
      <c r="AO8" s="27"/>
      <c r="AP8" s="27"/>
    </row>
    <row r="9" spans="1:42" s="31" customFormat="1" ht="20.25" customHeight="1" x14ac:dyDescent="0.4">
      <c r="A9" s="406" t="s">
        <v>98</v>
      </c>
      <c r="B9" s="406"/>
      <c r="C9" s="406"/>
      <c r="D9" s="406"/>
      <c r="E9" s="406"/>
      <c r="F9" s="406"/>
      <c r="G9" s="406"/>
      <c r="H9" s="406"/>
      <c r="I9" s="406"/>
      <c r="J9" s="406"/>
      <c r="K9" s="406"/>
      <c r="L9" s="406"/>
      <c r="M9" s="406"/>
      <c r="N9" s="406"/>
      <c r="O9" s="406"/>
      <c r="P9" s="406"/>
      <c r="Q9" s="406"/>
      <c r="R9" s="406"/>
      <c r="S9" s="406"/>
      <c r="T9" s="32"/>
      <c r="U9" s="33"/>
      <c r="AC9" s="27"/>
      <c r="AD9" s="27"/>
      <c r="AE9" s="27"/>
      <c r="AF9" s="27"/>
      <c r="AG9" s="27"/>
      <c r="AH9" s="27"/>
      <c r="AI9" s="27"/>
      <c r="AJ9" s="27"/>
      <c r="AK9" s="27"/>
      <c r="AL9" s="27"/>
      <c r="AM9" s="27"/>
      <c r="AN9" s="27"/>
      <c r="AO9" s="27"/>
      <c r="AP9" s="27"/>
    </row>
    <row r="10" spans="1:42" s="31" customFormat="1" ht="20.25" customHeight="1" x14ac:dyDescent="0.4">
      <c r="A10" s="72"/>
      <c r="B10" s="72"/>
      <c r="C10" s="72"/>
      <c r="D10" s="72"/>
      <c r="E10" s="72"/>
      <c r="F10" s="72"/>
      <c r="G10" s="72"/>
      <c r="H10" s="72"/>
      <c r="I10" s="72"/>
      <c r="J10" s="72"/>
      <c r="K10" s="72"/>
      <c r="L10" s="72"/>
      <c r="M10" s="72"/>
      <c r="N10" s="72"/>
      <c r="O10" s="72"/>
      <c r="P10" s="72"/>
      <c r="Q10" s="72"/>
      <c r="R10" s="72"/>
      <c r="S10" s="72"/>
      <c r="T10" s="32"/>
      <c r="U10" s="33"/>
      <c r="AC10" s="27"/>
      <c r="AD10" s="27"/>
      <c r="AE10" s="27"/>
      <c r="AF10" s="27"/>
      <c r="AG10" s="27"/>
      <c r="AH10" s="27"/>
      <c r="AI10" s="27"/>
      <c r="AJ10" s="27"/>
      <c r="AK10" s="27"/>
      <c r="AL10" s="27"/>
      <c r="AM10" s="27"/>
      <c r="AN10" s="27"/>
      <c r="AO10" s="27"/>
      <c r="AP10" s="27"/>
    </row>
    <row r="11" spans="1:42" s="31" customFormat="1" ht="20.25" customHeight="1" x14ac:dyDescent="0.4">
      <c r="A11" s="1"/>
      <c r="B11" s="1"/>
      <c r="C11" s="1"/>
      <c r="D11" s="1"/>
      <c r="E11" s="1"/>
      <c r="F11" s="1"/>
      <c r="G11" s="1"/>
      <c r="H11" s="1"/>
      <c r="I11" s="1"/>
      <c r="J11" s="1"/>
      <c r="K11" s="1"/>
      <c r="L11" s="1"/>
      <c r="M11" s="1"/>
      <c r="N11" s="1"/>
      <c r="O11" s="1"/>
      <c r="P11" s="1"/>
      <c r="Q11" s="1"/>
      <c r="R11" s="1"/>
      <c r="S11" s="1"/>
      <c r="T11" s="28"/>
      <c r="AC11" s="27"/>
      <c r="AD11" s="27"/>
      <c r="AE11" s="27"/>
      <c r="AF11" s="27"/>
      <c r="AG11" s="27"/>
      <c r="AH11" s="27"/>
      <c r="AI11" s="27"/>
      <c r="AJ11" s="27"/>
      <c r="AK11" s="27"/>
      <c r="AL11" s="27"/>
      <c r="AM11" s="27"/>
      <c r="AN11" s="27"/>
      <c r="AO11" s="27"/>
      <c r="AP11" s="27"/>
    </row>
    <row r="12" spans="1:42" s="31" customFormat="1" ht="20.25" customHeight="1" x14ac:dyDescent="0.4">
      <c r="A12" s="1"/>
      <c r="B12" s="407" t="s">
        <v>217</v>
      </c>
      <c r="C12" s="407"/>
      <c r="D12" s="407"/>
      <c r="E12" s="407"/>
      <c r="F12" s="407"/>
      <c r="G12" s="407"/>
      <c r="H12" s="407"/>
      <c r="I12" s="407"/>
      <c r="J12" s="407"/>
      <c r="K12" s="407"/>
      <c r="L12" s="407"/>
      <c r="M12" s="407"/>
      <c r="N12" s="407"/>
      <c r="O12" s="407"/>
      <c r="P12" s="407"/>
      <c r="Q12" s="407"/>
      <c r="R12" s="407"/>
      <c r="S12" s="407"/>
      <c r="T12" s="28"/>
      <c r="AC12" s="27"/>
      <c r="AD12" s="27"/>
      <c r="AE12" s="27"/>
      <c r="AF12" s="27"/>
      <c r="AG12" s="27"/>
      <c r="AH12" s="27"/>
      <c r="AI12" s="27"/>
      <c r="AJ12" s="27"/>
      <c r="AK12" s="27"/>
      <c r="AL12" s="27"/>
      <c r="AM12" s="27"/>
      <c r="AN12" s="27"/>
      <c r="AO12" s="27"/>
      <c r="AP12" s="27"/>
    </row>
    <row r="13" spans="1:42" s="31" customFormat="1" ht="20.25" customHeight="1" x14ac:dyDescent="0.4">
      <c r="A13" s="1"/>
      <c r="B13" s="407"/>
      <c r="C13" s="407"/>
      <c r="D13" s="407"/>
      <c r="E13" s="407"/>
      <c r="F13" s="407"/>
      <c r="G13" s="407"/>
      <c r="H13" s="407"/>
      <c r="I13" s="407"/>
      <c r="J13" s="407"/>
      <c r="K13" s="407"/>
      <c r="L13" s="407"/>
      <c r="M13" s="407"/>
      <c r="N13" s="407"/>
      <c r="O13" s="407"/>
      <c r="P13" s="407"/>
      <c r="Q13" s="407"/>
      <c r="R13" s="407"/>
      <c r="S13" s="407"/>
      <c r="AM13" s="27"/>
      <c r="AN13" s="27"/>
      <c r="AO13" s="27"/>
      <c r="AP13" s="27"/>
    </row>
    <row r="14" spans="1:42" s="31" customFormat="1" ht="20.25" customHeight="1" x14ac:dyDescent="0.4">
      <c r="A14" s="1"/>
      <c r="B14" s="1"/>
      <c r="C14" s="1"/>
      <c r="D14" s="1"/>
      <c r="E14" s="1"/>
      <c r="F14" s="1"/>
      <c r="G14" s="1"/>
      <c r="H14" s="1"/>
      <c r="I14" s="1"/>
      <c r="J14" s="1"/>
      <c r="K14" s="1"/>
      <c r="L14" s="1"/>
      <c r="M14" s="1"/>
      <c r="N14" s="1"/>
      <c r="O14" s="1"/>
      <c r="P14" s="1"/>
      <c r="Q14" s="1"/>
      <c r="R14" s="1"/>
      <c r="S14" s="1"/>
      <c r="T14" s="408" t="s">
        <v>212</v>
      </c>
      <c r="U14" s="408"/>
      <c r="V14" s="408"/>
      <c r="W14" s="408"/>
      <c r="X14" s="408"/>
      <c r="Y14" s="408"/>
      <c r="Z14" s="408"/>
      <c r="AA14" s="408"/>
      <c r="AB14" s="408"/>
      <c r="AC14" s="408"/>
      <c r="AD14" s="408"/>
      <c r="AE14" s="408"/>
      <c r="AF14" s="408"/>
      <c r="AG14" s="408"/>
      <c r="AH14" s="408"/>
      <c r="AI14" s="408"/>
      <c r="AJ14" s="408"/>
      <c r="AK14" s="27"/>
      <c r="AL14" s="27"/>
      <c r="AM14" s="27"/>
      <c r="AN14" s="27"/>
      <c r="AO14" s="27"/>
      <c r="AP14" s="27"/>
    </row>
    <row r="15" spans="1:42" s="31" customFormat="1" ht="20.25" customHeight="1" x14ac:dyDescent="0.4">
      <c r="A15" s="1"/>
      <c r="B15" s="73" t="s">
        <v>101</v>
      </c>
      <c r="C15" s="407" t="s">
        <v>220</v>
      </c>
      <c r="D15" s="407"/>
      <c r="E15" s="407"/>
      <c r="F15" s="407"/>
      <c r="G15" s="407"/>
      <c r="H15" s="407"/>
      <c r="I15" s="407"/>
      <c r="J15" s="407"/>
      <c r="K15" s="407"/>
      <c r="L15" s="407"/>
      <c r="M15" s="407"/>
      <c r="N15" s="407"/>
      <c r="O15" s="407"/>
      <c r="P15" s="407"/>
      <c r="Q15" s="407"/>
      <c r="R15" s="407"/>
      <c r="S15" s="407"/>
      <c r="T15" s="408"/>
      <c r="U15" s="408"/>
      <c r="V15" s="408"/>
      <c r="W15" s="408"/>
      <c r="X15" s="408"/>
      <c r="Y15" s="408"/>
      <c r="Z15" s="408"/>
      <c r="AA15" s="408"/>
      <c r="AB15" s="408"/>
      <c r="AC15" s="408"/>
      <c r="AD15" s="408"/>
      <c r="AE15" s="408"/>
      <c r="AF15" s="408"/>
      <c r="AG15" s="408"/>
      <c r="AH15" s="408"/>
      <c r="AI15" s="408"/>
      <c r="AJ15" s="408"/>
    </row>
    <row r="16" spans="1:42" s="31" customFormat="1" ht="20.25" customHeight="1" x14ac:dyDescent="0.4">
      <c r="A16" s="1"/>
      <c r="B16" s="73"/>
      <c r="C16" s="407"/>
      <c r="D16" s="407"/>
      <c r="E16" s="407"/>
      <c r="F16" s="407"/>
      <c r="G16" s="407"/>
      <c r="H16" s="407"/>
      <c r="I16" s="407"/>
      <c r="J16" s="407"/>
      <c r="K16" s="407"/>
      <c r="L16" s="407"/>
      <c r="M16" s="407"/>
      <c r="N16" s="407"/>
      <c r="O16" s="407"/>
      <c r="P16" s="407"/>
      <c r="Q16" s="407"/>
      <c r="R16" s="407"/>
      <c r="S16" s="407"/>
      <c r="T16" s="408"/>
      <c r="U16" s="408"/>
      <c r="V16" s="408"/>
      <c r="W16" s="408"/>
      <c r="X16" s="408"/>
      <c r="Y16" s="408"/>
      <c r="Z16" s="408"/>
      <c r="AA16" s="408"/>
      <c r="AB16" s="408"/>
      <c r="AC16" s="408"/>
      <c r="AD16" s="408"/>
      <c r="AE16" s="408"/>
      <c r="AF16" s="408"/>
      <c r="AG16" s="408"/>
      <c r="AH16" s="408"/>
      <c r="AI16" s="408"/>
      <c r="AJ16" s="408"/>
    </row>
    <row r="17" spans="1:42" s="31" customFormat="1" ht="20.25" customHeight="1" x14ac:dyDescent="0.4">
      <c r="A17" s="1"/>
      <c r="B17" s="73"/>
      <c r="C17" s="67"/>
      <c r="D17" s="67"/>
      <c r="E17" s="67"/>
      <c r="F17" s="67"/>
      <c r="G17" s="67"/>
      <c r="H17" s="67"/>
      <c r="I17" s="67"/>
      <c r="J17" s="67"/>
      <c r="K17" s="67"/>
      <c r="L17" s="67"/>
      <c r="M17" s="67"/>
      <c r="N17" s="67"/>
      <c r="O17" s="67"/>
      <c r="P17" s="67"/>
      <c r="Q17" s="67"/>
      <c r="R17" s="67"/>
      <c r="S17" s="67"/>
      <c r="T17" s="408"/>
      <c r="U17" s="408"/>
      <c r="V17" s="408"/>
      <c r="W17" s="408"/>
      <c r="X17" s="408"/>
      <c r="Y17" s="408"/>
      <c r="Z17" s="408"/>
      <c r="AA17" s="408"/>
      <c r="AB17" s="408"/>
      <c r="AC17" s="408"/>
      <c r="AD17" s="408"/>
      <c r="AE17" s="408"/>
      <c r="AF17" s="408"/>
      <c r="AG17" s="408"/>
      <c r="AH17" s="408"/>
      <c r="AI17" s="408"/>
      <c r="AJ17" s="408"/>
    </row>
    <row r="18" spans="1:42" s="31" customFormat="1" ht="20.25" customHeight="1" x14ac:dyDescent="0.4">
      <c r="A18" s="1"/>
      <c r="B18" s="9"/>
      <c r="C18" s="74" t="s">
        <v>129</v>
      </c>
      <c r="D18" s="1"/>
      <c r="E18" s="1"/>
      <c r="F18" s="9"/>
      <c r="G18" s="9"/>
      <c r="H18" s="9"/>
      <c r="I18" s="9"/>
      <c r="J18" s="9"/>
      <c r="K18" s="9"/>
      <c r="L18" s="9"/>
      <c r="M18" s="9"/>
      <c r="N18" s="9"/>
      <c r="O18" s="9"/>
      <c r="P18" s="9"/>
      <c r="Q18" s="9"/>
      <c r="R18" s="9"/>
      <c r="S18" s="1"/>
      <c r="T18" s="3" t="s">
        <v>135</v>
      </c>
      <c r="U18" s="3"/>
      <c r="V18" s="3"/>
      <c r="W18" s="3"/>
      <c r="X18" s="3"/>
      <c r="Y18" s="3"/>
      <c r="Z18" s="3"/>
      <c r="AA18" s="3"/>
      <c r="AB18" s="3"/>
      <c r="AC18" s="3"/>
      <c r="AD18" s="3"/>
      <c r="AE18" s="3"/>
      <c r="AF18" s="3"/>
      <c r="AG18" s="3"/>
      <c r="AH18" s="3"/>
      <c r="AI18" s="3"/>
      <c r="AJ18" s="3"/>
      <c r="AK18" s="3"/>
      <c r="AL18" s="3"/>
    </row>
    <row r="19" spans="1:42" s="31" customFormat="1" ht="20.25" customHeight="1" x14ac:dyDescent="0.4">
      <c r="A19" s="1"/>
      <c r="B19" s="9"/>
      <c r="C19" s="74"/>
      <c r="D19" s="1" t="s">
        <v>131</v>
      </c>
      <c r="E19" s="1"/>
      <c r="F19" s="9"/>
      <c r="G19" s="9"/>
      <c r="H19" s="9"/>
      <c r="I19" s="9"/>
      <c r="J19" s="9"/>
      <c r="K19" s="9"/>
      <c r="L19" s="9"/>
      <c r="M19" s="9"/>
      <c r="N19" s="9"/>
      <c r="O19" s="9"/>
      <c r="P19" s="9"/>
      <c r="Q19" s="9"/>
      <c r="R19" s="9"/>
      <c r="S19" s="1"/>
      <c r="T19" s="197" t="s">
        <v>213</v>
      </c>
      <c r="U19" s="197"/>
      <c r="V19" s="197"/>
      <c r="W19" s="197"/>
      <c r="X19" s="197"/>
      <c r="Y19" s="197"/>
      <c r="Z19" s="197"/>
      <c r="AA19" s="197"/>
      <c r="AB19" s="197"/>
      <c r="AC19" s="197"/>
      <c r="AD19" s="197"/>
      <c r="AE19" s="197"/>
      <c r="AF19" s="197"/>
      <c r="AG19" s="197"/>
      <c r="AH19" s="197"/>
      <c r="AI19" s="197"/>
      <c r="AJ19" s="197"/>
      <c r="AK19" s="3"/>
      <c r="AL19" s="3"/>
    </row>
    <row r="20" spans="1:42" s="31" customFormat="1" ht="20.25" customHeight="1" x14ac:dyDescent="0.4">
      <c r="A20" s="1"/>
      <c r="B20" s="9"/>
      <c r="C20" s="74"/>
      <c r="D20" s="9" t="s">
        <v>133</v>
      </c>
      <c r="E20" s="1"/>
      <c r="F20" s="9"/>
      <c r="G20" s="9"/>
      <c r="H20" s="9"/>
      <c r="I20" s="9"/>
      <c r="J20" s="9"/>
      <c r="K20" s="9"/>
      <c r="L20" s="9"/>
      <c r="M20" s="9"/>
      <c r="N20" s="9"/>
      <c r="O20" s="9"/>
      <c r="P20" s="9"/>
      <c r="Q20" s="9"/>
      <c r="R20" s="9"/>
      <c r="S20" s="1"/>
      <c r="T20" s="197"/>
      <c r="U20" s="197"/>
      <c r="V20" s="197"/>
      <c r="W20" s="197"/>
      <c r="X20" s="197"/>
      <c r="Y20" s="197"/>
      <c r="Z20" s="197"/>
      <c r="AA20" s="197"/>
      <c r="AB20" s="197"/>
      <c r="AC20" s="197"/>
      <c r="AD20" s="197"/>
      <c r="AE20" s="197"/>
      <c r="AF20" s="197"/>
      <c r="AG20" s="197"/>
      <c r="AH20" s="197"/>
      <c r="AI20" s="197"/>
      <c r="AJ20" s="197"/>
      <c r="AK20" s="3"/>
      <c r="AL20" s="3"/>
    </row>
    <row r="21" spans="1:42" s="31" customFormat="1" ht="20.25" customHeight="1" x14ac:dyDescent="0.4">
      <c r="A21" s="1"/>
      <c r="B21" s="9"/>
      <c r="C21" s="75"/>
      <c r="D21" s="412">
        <v>45292</v>
      </c>
      <c r="E21" s="412"/>
      <c r="F21" s="412"/>
      <c r="G21" s="411">
        <v>104000</v>
      </c>
      <c r="H21" s="411"/>
      <c r="I21" s="76"/>
      <c r="J21" s="76"/>
      <c r="K21" s="76"/>
      <c r="L21" s="76"/>
      <c r="M21" s="415">
        <f>EDATE($D$21,1)</f>
        <v>45323</v>
      </c>
      <c r="N21" s="416"/>
      <c r="O21" s="416"/>
      <c r="P21" s="411">
        <v>104000</v>
      </c>
      <c r="Q21" s="411"/>
      <c r="R21" s="417"/>
      <c r="S21" s="417"/>
      <c r="T21" s="197"/>
      <c r="U21" s="197"/>
      <c r="V21" s="197"/>
      <c r="W21" s="197"/>
      <c r="X21" s="197"/>
      <c r="Y21" s="197"/>
      <c r="Z21" s="197"/>
      <c r="AA21" s="197"/>
      <c r="AB21" s="197"/>
      <c r="AC21" s="197"/>
      <c r="AD21" s="197"/>
      <c r="AE21" s="197"/>
      <c r="AF21" s="197"/>
      <c r="AG21" s="197"/>
      <c r="AH21" s="197"/>
      <c r="AI21" s="197"/>
      <c r="AJ21" s="197"/>
      <c r="AK21" s="3"/>
      <c r="AL21" s="3"/>
    </row>
    <row r="22" spans="1:42" s="31" customFormat="1" ht="20.25" customHeight="1" x14ac:dyDescent="0.4">
      <c r="A22" s="1"/>
      <c r="B22" s="77"/>
      <c r="C22" s="9"/>
      <c r="D22" s="418" t="s">
        <v>218</v>
      </c>
      <c r="E22" s="418"/>
      <c r="F22" s="413">
        <f>(G21-G26)/G26</f>
        <v>0.04</v>
      </c>
      <c r="G22" s="413"/>
      <c r="H22" s="76" t="s">
        <v>219</v>
      </c>
      <c r="I22" s="76"/>
      <c r="J22" s="76"/>
      <c r="K22" s="76"/>
      <c r="L22" s="76"/>
      <c r="M22" s="418" t="s">
        <v>218</v>
      </c>
      <c r="N22" s="418"/>
      <c r="O22" s="413">
        <f>(P21-P26)/P26</f>
        <v>0.04</v>
      </c>
      <c r="P22" s="413"/>
      <c r="Q22" s="76" t="s">
        <v>219</v>
      </c>
      <c r="R22" s="76"/>
      <c r="S22" s="78"/>
      <c r="T22" s="197"/>
      <c r="U22" s="197"/>
      <c r="V22" s="197"/>
      <c r="W22" s="197"/>
      <c r="X22" s="197"/>
      <c r="Y22" s="197"/>
      <c r="Z22" s="197"/>
      <c r="AA22" s="197"/>
      <c r="AB22" s="197"/>
      <c r="AC22" s="197"/>
      <c r="AD22" s="197"/>
      <c r="AE22" s="197"/>
      <c r="AF22" s="197"/>
      <c r="AG22" s="197"/>
      <c r="AH22" s="197"/>
      <c r="AI22" s="197"/>
      <c r="AJ22" s="197"/>
    </row>
    <row r="23" spans="1:42" s="31" customFormat="1" ht="20.25" customHeight="1" x14ac:dyDescent="0.4">
      <c r="A23" s="1"/>
      <c r="B23" s="77"/>
      <c r="C23" s="9"/>
      <c r="D23" s="1"/>
      <c r="E23" s="1"/>
      <c r="F23" s="79"/>
      <c r="G23" s="79"/>
      <c r="H23" s="1"/>
      <c r="I23" s="1"/>
      <c r="J23" s="1"/>
      <c r="K23" s="1"/>
      <c r="L23" s="1"/>
      <c r="M23" s="1"/>
      <c r="N23" s="1"/>
      <c r="O23" s="1"/>
      <c r="P23" s="1"/>
      <c r="Q23" s="80"/>
      <c r="R23" s="1"/>
      <c r="S23" s="9"/>
      <c r="T23" s="197"/>
      <c r="U23" s="197"/>
      <c r="V23" s="197"/>
      <c r="W23" s="197"/>
      <c r="X23" s="197"/>
      <c r="Y23" s="197"/>
      <c r="Z23" s="197"/>
      <c r="AA23" s="197"/>
      <c r="AB23" s="197"/>
      <c r="AC23" s="197"/>
      <c r="AD23" s="197"/>
      <c r="AE23" s="197"/>
      <c r="AF23" s="197"/>
      <c r="AG23" s="197"/>
      <c r="AH23" s="197"/>
      <c r="AI23" s="197"/>
      <c r="AJ23" s="197"/>
    </row>
    <row r="24" spans="1:42" s="31" customFormat="1" ht="20.25" customHeight="1" x14ac:dyDescent="0.4">
      <c r="A24" s="1"/>
      <c r="B24" s="9"/>
      <c r="C24" s="74" t="s">
        <v>130</v>
      </c>
      <c r="D24" s="1"/>
      <c r="E24" s="1"/>
      <c r="F24" s="1"/>
      <c r="G24" s="1"/>
      <c r="H24" s="1"/>
      <c r="I24" s="1"/>
      <c r="J24" s="1"/>
      <c r="K24" s="1"/>
      <c r="L24" s="1"/>
      <c r="M24" s="1"/>
      <c r="N24" s="1"/>
      <c r="O24" s="9"/>
      <c r="P24" s="9"/>
      <c r="Q24" s="9"/>
      <c r="R24" s="9"/>
      <c r="S24" s="9"/>
      <c r="T24" s="197"/>
      <c r="U24" s="197"/>
      <c r="V24" s="197"/>
      <c r="W24" s="197"/>
      <c r="X24" s="197"/>
      <c r="Y24" s="197"/>
      <c r="Z24" s="197"/>
      <c r="AA24" s="197"/>
      <c r="AB24" s="197"/>
      <c r="AC24" s="197"/>
      <c r="AD24" s="197"/>
      <c r="AE24" s="197"/>
      <c r="AF24" s="197"/>
      <c r="AG24" s="197"/>
      <c r="AH24" s="197"/>
      <c r="AI24" s="197"/>
      <c r="AJ24" s="197"/>
    </row>
    <row r="25" spans="1:42" s="31" customFormat="1" ht="20.25" customHeight="1" x14ac:dyDescent="0.4">
      <c r="A25" s="1"/>
      <c r="B25" s="81"/>
      <c r="C25" s="82"/>
      <c r="D25" s="1" t="s">
        <v>134</v>
      </c>
      <c r="E25" s="1"/>
      <c r="F25" s="1"/>
      <c r="G25" s="1"/>
      <c r="H25" s="1"/>
      <c r="I25" s="1"/>
      <c r="J25" s="1"/>
      <c r="K25" s="1"/>
      <c r="L25" s="1"/>
      <c r="M25" s="1"/>
      <c r="N25" s="1"/>
      <c r="O25" s="1"/>
      <c r="P25" s="1"/>
      <c r="Q25" s="1"/>
      <c r="R25" s="1"/>
      <c r="S25" s="1"/>
      <c r="T25" s="414" t="s">
        <v>214</v>
      </c>
      <c r="U25" s="414"/>
      <c r="V25" s="414"/>
      <c r="W25" s="414"/>
      <c r="X25" s="414"/>
      <c r="Y25" s="414"/>
      <c r="Z25" s="414"/>
      <c r="AA25" s="414"/>
      <c r="AB25" s="414"/>
      <c r="AC25" s="414"/>
      <c r="AD25" s="414"/>
      <c r="AE25" s="414"/>
      <c r="AF25" s="414"/>
      <c r="AG25" s="414"/>
      <c r="AH25" s="414"/>
      <c r="AI25" s="414"/>
      <c r="AJ25" s="414"/>
      <c r="AK25" s="414"/>
      <c r="AL25" s="414"/>
    </row>
    <row r="26" spans="1:42" s="31" customFormat="1" ht="20.25" customHeight="1" x14ac:dyDescent="0.4">
      <c r="A26" s="1"/>
      <c r="B26" s="81"/>
      <c r="C26" s="82"/>
      <c r="D26" s="410">
        <f>EDATE($D$21,-12)</f>
        <v>44927</v>
      </c>
      <c r="E26" s="281"/>
      <c r="F26" s="281"/>
      <c r="G26" s="411">
        <v>100000</v>
      </c>
      <c r="H26" s="411"/>
      <c r="I26" s="83"/>
      <c r="J26" s="83"/>
      <c r="K26" s="83"/>
      <c r="L26" s="83"/>
      <c r="M26" s="410">
        <f>EDATE($D$21,-11)</f>
        <v>44958</v>
      </c>
      <c r="N26" s="281"/>
      <c r="O26" s="281"/>
      <c r="P26" s="411">
        <v>100000</v>
      </c>
      <c r="Q26" s="411"/>
      <c r="R26" s="417"/>
      <c r="S26" s="417"/>
      <c r="T26" s="414"/>
      <c r="U26" s="414"/>
      <c r="V26" s="414"/>
      <c r="W26" s="414"/>
      <c r="X26" s="414"/>
      <c r="Y26" s="414"/>
      <c r="Z26" s="414"/>
      <c r="AA26" s="414"/>
      <c r="AB26" s="414"/>
      <c r="AC26" s="414"/>
      <c r="AD26" s="414"/>
      <c r="AE26" s="414"/>
      <c r="AF26" s="414"/>
      <c r="AG26" s="414"/>
      <c r="AH26" s="414"/>
      <c r="AI26" s="414"/>
      <c r="AJ26" s="414"/>
      <c r="AK26" s="414"/>
      <c r="AL26" s="414"/>
      <c r="AM26" s="27"/>
      <c r="AN26" s="27"/>
      <c r="AO26" s="27"/>
      <c r="AP26" s="27"/>
    </row>
    <row r="27" spans="1:42" s="31" customFormat="1" ht="20.25" customHeight="1" x14ac:dyDescent="0.4">
      <c r="A27" s="1"/>
      <c r="B27" s="81"/>
      <c r="C27" s="84"/>
      <c r="D27" s="1"/>
      <c r="E27" s="1"/>
      <c r="F27" s="1"/>
      <c r="G27" s="1"/>
      <c r="H27" s="1"/>
      <c r="I27" s="1"/>
      <c r="J27" s="1"/>
      <c r="K27" s="1"/>
      <c r="L27" s="1"/>
      <c r="M27" s="1"/>
      <c r="N27" s="1"/>
      <c r="O27" s="1"/>
      <c r="P27" s="1"/>
      <c r="Q27" s="1"/>
      <c r="R27" s="1"/>
      <c r="S27" s="1"/>
      <c r="T27" s="414"/>
      <c r="U27" s="414"/>
      <c r="V27" s="414"/>
      <c r="W27" s="414"/>
      <c r="X27" s="414"/>
      <c r="Y27" s="414"/>
      <c r="Z27" s="414"/>
      <c r="AA27" s="414"/>
      <c r="AB27" s="414"/>
      <c r="AC27" s="414"/>
      <c r="AD27" s="414"/>
      <c r="AE27" s="414"/>
      <c r="AF27" s="414"/>
      <c r="AG27" s="414"/>
      <c r="AH27" s="414"/>
      <c r="AI27" s="414"/>
      <c r="AJ27" s="414"/>
      <c r="AK27" s="414"/>
      <c r="AL27" s="414"/>
      <c r="AM27" s="27"/>
      <c r="AN27" s="27"/>
      <c r="AO27" s="27"/>
      <c r="AP27" s="27"/>
    </row>
    <row r="28" spans="1:42" s="31" customFormat="1" ht="20.25" customHeight="1" x14ac:dyDescent="0.4">
      <c r="A28" s="1"/>
      <c r="B28" s="81"/>
      <c r="C28" s="84"/>
      <c r="D28" s="1"/>
      <c r="E28" s="1"/>
      <c r="F28" s="1"/>
      <c r="G28" s="1"/>
      <c r="H28" s="1"/>
      <c r="I28" s="1"/>
      <c r="J28" s="1"/>
      <c r="K28" s="1"/>
      <c r="L28" s="1"/>
      <c r="M28" s="1"/>
      <c r="N28" s="1"/>
      <c r="O28" s="1"/>
      <c r="P28" s="1"/>
      <c r="Q28" s="1"/>
      <c r="R28" s="1"/>
      <c r="S28" s="1"/>
      <c r="T28" s="414"/>
      <c r="U28" s="414"/>
      <c r="V28" s="414"/>
      <c r="W28" s="414"/>
      <c r="X28" s="414"/>
      <c r="Y28" s="414"/>
      <c r="Z28" s="414"/>
      <c r="AA28" s="414"/>
      <c r="AB28" s="414"/>
      <c r="AC28" s="414"/>
      <c r="AD28" s="414"/>
      <c r="AE28" s="414"/>
      <c r="AF28" s="414"/>
      <c r="AG28" s="414"/>
      <c r="AH28" s="414"/>
      <c r="AI28" s="414"/>
      <c r="AJ28" s="414"/>
      <c r="AK28" s="414"/>
      <c r="AL28" s="414"/>
      <c r="AM28" s="27"/>
      <c r="AN28" s="27"/>
      <c r="AO28" s="27"/>
      <c r="AP28" s="27"/>
    </row>
    <row r="29" spans="1:42" s="31" customFormat="1" ht="20.25" customHeight="1" x14ac:dyDescent="0.4">
      <c r="A29" s="1"/>
      <c r="B29" s="73" t="s">
        <v>102</v>
      </c>
      <c r="C29" s="409" t="s">
        <v>132</v>
      </c>
      <c r="D29" s="409"/>
      <c r="E29" s="409"/>
      <c r="F29" s="409"/>
      <c r="G29" s="409"/>
      <c r="H29" s="409"/>
      <c r="I29" s="409"/>
      <c r="J29" s="409"/>
      <c r="K29" s="409"/>
      <c r="L29" s="409"/>
      <c r="M29" s="409"/>
      <c r="N29" s="409"/>
      <c r="O29" s="409"/>
      <c r="P29" s="409"/>
      <c r="Q29" s="409"/>
      <c r="R29" s="409"/>
      <c r="S29" s="409"/>
      <c r="AN29" s="27"/>
      <c r="AO29" s="27"/>
      <c r="AP29" s="27"/>
    </row>
    <row r="30" spans="1:42" s="31" customFormat="1" ht="20.25" customHeight="1" x14ac:dyDescent="0.4">
      <c r="A30" s="1"/>
      <c r="B30" s="81"/>
      <c r="C30" s="409"/>
      <c r="D30" s="409"/>
      <c r="E30" s="409"/>
      <c r="F30" s="409"/>
      <c r="G30" s="409"/>
      <c r="H30" s="409"/>
      <c r="I30" s="409"/>
      <c r="J30" s="409"/>
      <c r="K30" s="409"/>
      <c r="L30" s="409"/>
      <c r="M30" s="409"/>
      <c r="N30" s="409"/>
      <c r="O30" s="409"/>
      <c r="P30" s="409"/>
      <c r="Q30" s="409"/>
      <c r="R30" s="409"/>
      <c r="S30" s="409"/>
      <c r="T30" s="28"/>
    </row>
    <row r="31" spans="1:42" s="31" customFormat="1" ht="20.25" customHeight="1" x14ac:dyDescent="0.4">
      <c r="A31" s="1"/>
      <c r="B31" s="81"/>
      <c r="C31" s="85"/>
      <c r="D31" s="1"/>
      <c r="E31" s="1"/>
      <c r="F31" s="1"/>
      <c r="G31" s="1"/>
      <c r="H31" s="1"/>
      <c r="I31" s="1"/>
      <c r="J31" s="1"/>
      <c r="K31" s="1"/>
      <c r="L31" s="1"/>
      <c r="M31" s="1"/>
      <c r="N31" s="1"/>
      <c r="O31" s="1"/>
      <c r="P31" s="1"/>
      <c r="Q31" s="1"/>
      <c r="R31" s="1"/>
      <c r="S31" s="1"/>
      <c r="T31" s="28"/>
    </row>
    <row r="32" spans="1:42" s="31" customFormat="1" ht="20.25" customHeight="1" x14ac:dyDescent="0.4">
      <c r="A32" s="1"/>
      <c r="B32" s="81"/>
      <c r="C32" s="9"/>
      <c r="D32" s="1"/>
      <c r="E32" s="1"/>
      <c r="F32" s="1"/>
      <c r="G32" s="1"/>
      <c r="H32" s="1"/>
      <c r="I32" s="1"/>
      <c r="J32" s="1"/>
      <c r="K32" s="1"/>
      <c r="L32" s="1"/>
      <c r="M32" s="1"/>
      <c r="N32" s="1"/>
      <c r="O32" s="1"/>
      <c r="P32" s="1"/>
      <c r="Q32" s="1"/>
      <c r="R32" s="1"/>
      <c r="S32" s="1"/>
      <c r="T32" s="28"/>
    </row>
    <row r="33" spans="1:25" s="31" customFormat="1" ht="20.25" customHeight="1" x14ac:dyDescent="0.4">
      <c r="A33" s="1"/>
      <c r="B33" s="81"/>
      <c r="C33" s="9"/>
      <c r="D33" s="1"/>
      <c r="E33" s="1"/>
      <c r="F33" s="1"/>
      <c r="G33" s="1"/>
      <c r="H33" s="1"/>
      <c r="I33" s="1"/>
      <c r="J33" s="1"/>
      <c r="K33" s="1"/>
      <c r="L33" s="1"/>
      <c r="M33" s="1"/>
      <c r="N33" s="1"/>
      <c r="O33" s="1"/>
      <c r="P33" s="1"/>
      <c r="Q33" s="1"/>
      <c r="R33" s="1"/>
      <c r="S33" s="1"/>
      <c r="T33" s="28"/>
    </row>
    <row r="34" spans="1:25" s="31" customFormat="1" ht="20.25" customHeight="1" x14ac:dyDescent="0.4">
      <c r="A34" s="27"/>
      <c r="B34" s="34"/>
      <c r="D34" s="28"/>
      <c r="E34" s="28"/>
      <c r="F34" s="28"/>
      <c r="G34" s="28"/>
      <c r="H34" s="28"/>
      <c r="I34" s="28"/>
      <c r="J34" s="28"/>
      <c r="K34" s="28"/>
      <c r="L34" s="28"/>
      <c r="M34" s="28"/>
      <c r="N34" s="28"/>
      <c r="O34" s="28"/>
      <c r="P34" s="28"/>
      <c r="Q34" s="28"/>
      <c r="R34" s="28"/>
      <c r="S34" s="28"/>
      <c r="T34" s="28"/>
    </row>
    <row r="35" spans="1:25" ht="20.25" customHeight="1" x14ac:dyDescent="0.4">
      <c r="B35" s="34"/>
      <c r="C35" s="31"/>
      <c r="D35" s="28"/>
      <c r="E35" s="28"/>
      <c r="F35" s="28"/>
      <c r="G35" s="28"/>
      <c r="H35" s="28"/>
      <c r="I35" s="28"/>
      <c r="J35" s="28"/>
      <c r="K35" s="28"/>
      <c r="L35" s="28"/>
      <c r="M35" s="28"/>
      <c r="N35" s="28"/>
      <c r="O35" s="28"/>
      <c r="P35" s="28"/>
      <c r="Q35" s="28"/>
      <c r="R35" s="28"/>
      <c r="S35" s="28"/>
      <c r="T35" s="28"/>
      <c r="X35" s="27"/>
      <c r="Y35" s="27"/>
    </row>
    <row r="36" spans="1:25" ht="20.25" customHeight="1" x14ac:dyDescent="0.4">
      <c r="B36" s="34"/>
      <c r="C36" s="35"/>
      <c r="D36" s="28"/>
      <c r="E36" s="28"/>
      <c r="F36" s="28"/>
      <c r="G36" s="28"/>
      <c r="H36" s="28"/>
      <c r="I36" s="28"/>
      <c r="J36" s="28"/>
      <c r="K36" s="28"/>
      <c r="L36" s="28"/>
      <c r="M36" s="28"/>
      <c r="N36" s="28"/>
      <c r="O36" s="28"/>
      <c r="P36" s="28"/>
      <c r="Q36" s="28"/>
      <c r="R36" s="28"/>
      <c r="S36" s="28"/>
      <c r="T36" s="28"/>
    </row>
    <row r="37" spans="1:25" ht="20.25" customHeight="1" x14ac:dyDescent="0.4">
      <c r="B37" s="36"/>
      <c r="C37" s="36"/>
      <c r="D37" s="36"/>
      <c r="E37" s="36"/>
      <c r="F37" s="36"/>
      <c r="G37" s="36"/>
      <c r="H37" s="36"/>
      <c r="I37" s="36"/>
      <c r="J37" s="36"/>
      <c r="K37" s="36"/>
      <c r="L37" s="36"/>
      <c r="M37" s="36"/>
      <c r="N37" s="36"/>
      <c r="O37" s="36"/>
      <c r="P37" s="36"/>
      <c r="Q37" s="36"/>
      <c r="R37" s="36"/>
      <c r="S37" s="36"/>
    </row>
    <row r="38" spans="1:25" ht="20.25" customHeight="1" x14ac:dyDescent="0.4"/>
    <row r="39" spans="1:25" ht="20.25" customHeight="1" x14ac:dyDescent="0.4">
      <c r="B39" s="37"/>
      <c r="C39" s="37"/>
      <c r="D39" s="37"/>
      <c r="E39" s="37"/>
      <c r="F39" s="38"/>
      <c r="G39" s="38"/>
      <c r="H39" s="38"/>
    </row>
    <row r="40" spans="1:25" ht="20.25" customHeight="1" x14ac:dyDescent="0.4">
      <c r="B40" s="37"/>
      <c r="C40" s="37"/>
      <c r="D40" s="37"/>
      <c r="E40" s="37"/>
      <c r="F40" s="37"/>
      <c r="G40" s="37"/>
      <c r="H40" s="37"/>
      <c r="I40" s="37"/>
      <c r="J40" s="37"/>
      <c r="K40" s="37"/>
      <c r="L40" s="37"/>
      <c r="M40" s="37"/>
      <c r="N40" s="37"/>
      <c r="O40" s="37"/>
      <c r="P40" s="37"/>
      <c r="Q40" s="37"/>
      <c r="R40" s="37"/>
      <c r="S40" s="37"/>
    </row>
    <row r="41" spans="1:25" ht="20.25" customHeight="1" x14ac:dyDescent="0.4">
      <c r="B41" s="39"/>
      <c r="C41" s="39"/>
      <c r="D41" s="39"/>
      <c r="E41" s="39"/>
      <c r="G41" s="38"/>
      <c r="H41" s="37"/>
      <c r="I41" s="37"/>
      <c r="J41" s="37"/>
      <c r="K41" s="37"/>
      <c r="L41" s="37"/>
      <c r="M41" s="37"/>
      <c r="N41" s="37"/>
      <c r="O41" s="37"/>
      <c r="P41" s="37"/>
      <c r="Q41" s="37"/>
      <c r="R41" s="37"/>
    </row>
    <row r="42" spans="1:25" ht="20.25" customHeight="1" x14ac:dyDescent="0.4">
      <c r="B42" s="39"/>
      <c r="C42" s="39"/>
      <c r="D42" s="39"/>
      <c r="E42" s="39"/>
      <c r="G42" s="38"/>
      <c r="H42" s="37"/>
      <c r="I42" s="37"/>
      <c r="J42" s="37"/>
      <c r="K42" s="37"/>
      <c r="L42" s="37"/>
      <c r="M42" s="37"/>
      <c r="N42" s="37"/>
      <c r="O42" s="37"/>
      <c r="P42" s="37"/>
      <c r="Q42" s="37"/>
      <c r="R42" s="37"/>
    </row>
    <row r="43" spans="1:25" ht="20.25" customHeight="1" x14ac:dyDescent="0.4">
      <c r="B43" s="39"/>
      <c r="C43" s="39"/>
      <c r="D43" s="39"/>
      <c r="E43" s="39"/>
      <c r="F43" s="39"/>
      <c r="G43" s="38"/>
      <c r="H43" s="37"/>
      <c r="I43" s="37"/>
      <c r="J43" s="37"/>
      <c r="K43" s="37"/>
      <c r="L43" s="37"/>
      <c r="M43" s="37"/>
      <c r="N43" s="37"/>
      <c r="O43" s="37"/>
      <c r="P43" s="37"/>
      <c r="Q43" s="37"/>
      <c r="R43" s="37"/>
    </row>
    <row r="44" spans="1:25" ht="20.25" customHeight="1" x14ac:dyDescent="0.4">
      <c r="B44" s="40"/>
      <c r="C44" s="40"/>
      <c r="D44" s="40"/>
      <c r="E44" s="40"/>
      <c r="F44" s="40"/>
      <c r="G44" s="38"/>
      <c r="H44" s="38"/>
      <c r="I44" s="38"/>
      <c r="J44" s="38"/>
      <c r="K44" s="38"/>
      <c r="L44" s="38"/>
      <c r="M44" s="38"/>
      <c r="N44" s="38"/>
      <c r="O44" s="38"/>
      <c r="P44" s="38"/>
      <c r="Q44" s="38"/>
      <c r="R44" s="37"/>
    </row>
    <row r="45" spans="1:25" ht="20.25" customHeight="1" x14ac:dyDescent="0.4">
      <c r="H45" s="37"/>
      <c r="I45" s="37"/>
      <c r="J45" s="37"/>
      <c r="K45" s="37"/>
      <c r="L45" s="37"/>
      <c r="M45" s="37"/>
      <c r="N45" s="37"/>
      <c r="O45" s="37"/>
      <c r="P45" s="37"/>
      <c r="Q45" s="37"/>
      <c r="R45" s="37"/>
    </row>
    <row r="46" spans="1:25" ht="20.25" customHeight="1" x14ac:dyDescent="0.4"/>
    <row r="47" spans="1:25" ht="20.25" customHeight="1" x14ac:dyDescent="0.4"/>
    <row r="48" spans="1:25" ht="20.25" customHeight="1" x14ac:dyDescent="0.4"/>
    <row r="49" ht="20.25" customHeight="1" x14ac:dyDescent="0.4"/>
    <row r="50" ht="20.25" customHeight="1" x14ac:dyDescent="0.4"/>
    <row r="51" ht="20.25" customHeight="1" x14ac:dyDescent="0.4"/>
    <row r="52" ht="20.25" customHeight="1" x14ac:dyDescent="0.4"/>
    <row r="53" ht="20.25" customHeight="1" x14ac:dyDescent="0.4"/>
    <row r="54" ht="20.25" customHeight="1" x14ac:dyDescent="0.4"/>
    <row r="55" ht="20.25" customHeight="1" x14ac:dyDescent="0.4"/>
    <row r="56" ht="20.25" customHeight="1" x14ac:dyDescent="0.4"/>
    <row r="57" ht="20.25" customHeight="1" x14ac:dyDescent="0.4"/>
    <row r="58" ht="20.25" customHeight="1" x14ac:dyDescent="0.4"/>
    <row r="59" ht="20.25" customHeight="1" x14ac:dyDescent="0.4"/>
    <row r="60" ht="20.25" customHeight="1" x14ac:dyDescent="0.4"/>
    <row r="61" ht="20.25" customHeight="1" x14ac:dyDescent="0.4"/>
    <row r="62" ht="20.25" customHeight="1" x14ac:dyDescent="0.4"/>
    <row r="63" ht="20.25" customHeight="1" x14ac:dyDescent="0.4"/>
    <row r="64"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sheetData>
  <sheetProtection algorithmName="SHA-512" hashValue="TMPudzusf4/dAmpBkvkegNBl2m9Sx3dZCTqpoPZM//ElUDiQC4ne++wX9sW8VqCl4F7T0SFfh128HE6rjMopVw==" saltValue="flf4x5xWAAT3bbrJ+ZCQgA==" spinCount="100000" sheet="1"/>
  <mergeCells count="30">
    <mergeCell ref="R26:S26"/>
    <mergeCell ref="T19:AJ24"/>
    <mergeCell ref="D22:E22"/>
    <mergeCell ref="F22:G22"/>
    <mergeCell ref="M22:N22"/>
    <mergeCell ref="M26:O26"/>
    <mergeCell ref="P26:Q26"/>
    <mergeCell ref="C15:S16"/>
    <mergeCell ref="W4:X4"/>
    <mergeCell ref="T14:AJ17"/>
    <mergeCell ref="C29:S30"/>
    <mergeCell ref="D26:F26"/>
    <mergeCell ref="G26:H26"/>
    <mergeCell ref="G21:H21"/>
    <mergeCell ref="D21:F21"/>
    <mergeCell ref="O22:P22"/>
    <mergeCell ref="I4:S4"/>
    <mergeCell ref="I5:S5"/>
    <mergeCell ref="B12:S13"/>
    <mergeCell ref="T25:AL28"/>
    <mergeCell ref="M21:O21"/>
    <mergeCell ref="P21:Q21"/>
    <mergeCell ref="R21:S21"/>
    <mergeCell ref="M1:N1"/>
    <mergeCell ref="B1:F1"/>
    <mergeCell ref="A9:S9"/>
    <mergeCell ref="G4:H4"/>
    <mergeCell ref="G5:H5"/>
    <mergeCell ref="G6:J6"/>
    <mergeCell ref="K6:S6"/>
  </mergeCells>
  <phoneticPr fontId="1"/>
  <conditionalFormatting sqref="C15">
    <cfRule type="expression" dxfId="0" priority="2">
      <formula>#REF!&lt;43466</formula>
    </cfRule>
  </conditionalFormatting>
  <dataValidations count="1">
    <dataValidation type="list" allowBlank="1" showInputMessage="1" showErrorMessage="1" sqref="D21" xr:uid="{2EAB120B-F904-4077-B755-5E7BA402049D}">
      <formula1>"2023年1月,2023年2月,2023年3月,2023年4月,2023年5月,2023年6月,2023年7月,2023年8月,2023年9月,2023年10月,2023年11月,2023年12月,2024年1月"</formula1>
    </dataValidation>
  </dataValidations>
  <printOptions horizontalCentered="1"/>
  <pageMargins left="0.31496062992125984" right="0.23622047244094491" top="0.47244094488188981" bottom="0.42" header="0.31496062992125984" footer="0.31496062992125984"/>
  <pageSetup paperSize="9" orientation="portrait" r:id="rId1"/>
  <ignoredErrors>
    <ignoredError sqref="B15 B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778-7B61-4761-8312-CB6ED65A1496}">
  <sheetPr>
    <tabColor theme="7" tint="0.79998168889431442"/>
    <pageSetUpPr fitToPage="1"/>
  </sheetPr>
  <dimension ref="A1:BN56"/>
  <sheetViews>
    <sheetView showGridLines="0" view="pageBreakPreview" zoomScaleNormal="100" zoomScaleSheetLayoutView="100" workbookViewId="0">
      <selection activeCell="AL55" sqref="AL55"/>
    </sheetView>
  </sheetViews>
  <sheetFormatPr defaultColWidth="3.125" defaultRowHeight="23.25" customHeight="1" x14ac:dyDescent="0.4"/>
  <cols>
    <col min="1" max="1" width="1.875" style="1" customWidth="1"/>
    <col min="2" max="13" width="3.125" style="1"/>
    <col min="14" max="14" width="3.125" style="1" customWidth="1"/>
    <col min="15" max="29" width="3.125" style="1"/>
    <col min="30" max="30" width="3.125" style="3" customWidth="1"/>
    <col min="31" max="60" width="3.125" style="3"/>
    <col min="61" max="61" width="3.125" style="7"/>
    <col min="62" max="66" width="3.125" style="6"/>
    <col min="67" max="16384" width="3.125" style="1"/>
  </cols>
  <sheetData>
    <row r="1" spans="1:66" ht="23.25" customHeight="1" x14ac:dyDescent="0.4">
      <c r="A1" s="193" t="s">
        <v>34</v>
      </c>
      <c r="B1" s="193"/>
      <c r="C1" s="193"/>
      <c r="D1" s="226"/>
      <c r="E1" s="226"/>
      <c r="F1" s="226"/>
      <c r="G1" s="226"/>
      <c r="H1" s="226"/>
      <c r="I1" s="226"/>
      <c r="J1" s="226"/>
      <c r="K1" s="230"/>
      <c r="L1" s="230"/>
      <c r="M1" s="230"/>
      <c r="N1" s="225"/>
      <c r="O1" s="225"/>
      <c r="P1" s="225"/>
      <c r="Q1" s="225"/>
      <c r="R1" s="225"/>
      <c r="S1" s="225"/>
      <c r="T1" s="225"/>
      <c r="U1" s="225"/>
      <c r="V1" s="225"/>
      <c r="W1" s="225"/>
      <c r="X1" s="225"/>
      <c r="Y1" s="225"/>
      <c r="Z1" s="225"/>
      <c r="AA1" s="225"/>
      <c r="AB1" s="225"/>
      <c r="AC1" s="225"/>
      <c r="AG1" s="7"/>
      <c r="AH1" s="6"/>
      <c r="AI1" s="6"/>
      <c r="AJ1" s="6"/>
      <c r="AK1" s="6"/>
      <c r="AL1" s="6"/>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ht="23.25" customHeight="1" x14ac:dyDescent="0.4">
      <c r="A2" s="224" t="s">
        <v>222</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G2" s="7"/>
      <c r="AH2" s="6"/>
      <c r="AI2" s="6"/>
      <c r="AJ2" s="6"/>
      <c r="AK2" s="6"/>
      <c r="AL2" s="6"/>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23.25" customHeight="1" x14ac:dyDescent="0.4">
      <c r="A3" s="225" t="s">
        <v>230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G3" s="7"/>
      <c r="AH3" s="6"/>
      <c r="AI3" s="6"/>
      <c r="AJ3" s="6"/>
      <c r="AK3" s="6"/>
      <c r="AL3" s="6"/>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23.25" customHeight="1" x14ac:dyDescent="0.4">
      <c r="A4" s="195" t="s">
        <v>39</v>
      </c>
      <c r="B4" s="223" t="s">
        <v>229</v>
      </c>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G4" s="7"/>
      <c r="AH4" s="6"/>
      <c r="AI4" s="6"/>
      <c r="AJ4" s="6"/>
      <c r="AK4" s="6"/>
      <c r="AL4" s="6"/>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24" customHeight="1" x14ac:dyDescent="0.4">
      <c r="A5" s="195"/>
      <c r="B5" s="424" t="s">
        <v>231</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6"/>
      <c r="AG5" s="7"/>
      <c r="AH5" s="6"/>
      <c r="AI5" s="6"/>
      <c r="AJ5" s="6"/>
      <c r="AK5" s="6"/>
      <c r="AL5" s="6"/>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26.25" customHeight="1" x14ac:dyDescent="0.4">
      <c r="A6" s="195"/>
      <c r="B6" s="427"/>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9"/>
      <c r="AG6" s="7"/>
      <c r="AH6" s="6"/>
      <c r="AI6" s="6"/>
      <c r="AJ6" s="6"/>
      <c r="AK6" s="6"/>
      <c r="AL6" s="6"/>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row>
    <row r="7" spans="1:66" ht="23.25" customHeight="1" x14ac:dyDescent="0.4">
      <c r="A7" s="195"/>
      <c r="B7" s="223" t="s">
        <v>42</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G7" s="7"/>
      <c r="AH7" s="6"/>
      <c r="AI7" s="6"/>
      <c r="AJ7" s="6"/>
      <c r="AK7" s="6"/>
      <c r="AL7" s="6"/>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ht="23.25" customHeight="1" x14ac:dyDescent="0.4">
      <c r="A8" s="195"/>
      <c r="B8" s="424" t="s">
        <v>237</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6"/>
      <c r="AG8" s="7"/>
      <c r="AH8" s="6"/>
      <c r="AI8" s="6"/>
      <c r="AJ8" s="6"/>
      <c r="AK8" s="6"/>
      <c r="AL8" s="6"/>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row>
    <row r="9" spans="1:66" ht="23.25" customHeight="1" x14ac:dyDescent="0.4">
      <c r="A9" s="195"/>
      <c r="B9" s="430"/>
      <c r="C9" s="431"/>
      <c r="D9" s="431"/>
      <c r="E9" s="431"/>
      <c r="F9" s="431"/>
      <c r="G9" s="431"/>
      <c r="H9" s="431"/>
      <c r="I9" s="431"/>
      <c r="J9" s="431"/>
      <c r="K9" s="431"/>
      <c r="L9" s="431"/>
      <c r="M9" s="431"/>
      <c r="N9" s="431"/>
      <c r="O9" s="431"/>
      <c r="P9" s="431"/>
      <c r="Q9" s="431"/>
      <c r="R9" s="431"/>
      <c r="S9" s="431"/>
      <c r="T9" s="431"/>
      <c r="U9" s="431"/>
      <c r="V9" s="431"/>
      <c r="W9" s="431"/>
      <c r="X9" s="431"/>
      <c r="Y9" s="431"/>
      <c r="Z9" s="431"/>
      <c r="AA9" s="431"/>
      <c r="AB9" s="431"/>
      <c r="AC9" s="432"/>
      <c r="AG9" s="7"/>
      <c r="AH9" s="6"/>
      <c r="AI9" s="6"/>
      <c r="AJ9" s="6"/>
      <c r="AK9" s="6"/>
      <c r="AL9" s="6"/>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23.25" customHeight="1" x14ac:dyDescent="0.4">
      <c r="A10" s="195"/>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2"/>
      <c r="AG10" s="7"/>
      <c r="AH10" s="6"/>
      <c r="AI10" s="6"/>
      <c r="AJ10" s="6"/>
      <c r="AK10" s="6"/>
      <c r="AL10" s="6"/>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66" ht="23.25" customHeight="1" x14ac:dyDescent="0.4">
      <c r="A11" s="195"/>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2"/>
      <c r="AG11" s="7"/>
      <c r="AH11" s="6"/>
      <c r="AI11" s="6"/>
      <c r="AJ11" s="6"/>
      <c r="AK11" s="6"/>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ht="23.25" customHeight="1" x14ac:dyDescent="0.4">
      <c r="A12" s="195"/>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2"/>
      <c r="AG12" s="7"/>
      <c r="AH12" s="6"/>
      <c r="AI12" s="6"/>
      <c r="AJ12" s="6"/>
      <c r="AK12" s="6"/>
      <c r="AL12" s="6"/>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row>
    <row r="13" spans="1:66" ht="21" customHeight="1" x14ac:dyDescent="0.4">
      <c r="A13" s="195"/>
      <c r="B13" s="427"/>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9"/>
      <c r="AG13" s="7"/>
      <c r="AH13" s="6"/>
      <c r="AI13" s="6"/>
      <c r="AJ13" s="6"/>
      <c r="AK13" s="6"/>
      <c r="AL13" s="6"/>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ht="7.5" customHeight="1" x14ac:dyDescent="0.4">
      <c r="A14" s="193"/>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G14" s="7"/>
      <c r="AH14" s="6"/>
      <c r="AI14" s="6"/>
      <c r="AJ14" s="6"/>
      <c r="AK14" s="6"/>
      <c r="AL14" s="6"/>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23.25" customHeight="1" x14ac:dyDescent="0.4">
      <c r="A15" s="225" t="s">
        <v>106</v>
      </c>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G15" s="7"/>
      <c r="AH15" s="6"/>
      <c r="AI15" s="6"/>
      <c r="AJ15" s="6"/>
      <c r="AK15" s="6"/>
      <c r="AL15" s="6"/>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ht="23.25" customHeight="1" x14ac:dyDescent="0.4">
      <c r="A16" s="195"/>
      <c r="B16" s="212" t="s">
        <v>41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4"/>
      <c r="AG16" s="7"/>
      <c r="AH16" s="6"/>
      <c r="AI16" s="6"/>
      <c r="AJ16" s="6"/>
      <c r="AK16" s="6"/>
      <c r="AL16" s="6"/>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ht="26.25" customHeight="1" x14ac:dyDescent="0.4">
      <c r="A17" s="195"/>
      <c r="B17" s="430" t="s">
        <v>201</v>
      </c>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2"/>
      <c r="AG17" s="7"/>
      <c r="AH17" s="6"/>
      <c r="AI17" s="6"/>
      <c r="AJ17" s="6"/>
      <c r="AK17" s="6"/>
      <c r="AL17" s="6"/>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ht="27.75" customHeight="1" x14ac:dyDescent="0.4">
      <c r="A18" s="195"/>
      <c r="B18" s="427"/>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9"/>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ht="23.25" customHeight="1" x14ac:dyDescent="0.4">
      <c r="A19" s="195"/>
      <c r="B19" s="223" t="s">
        <v>43</v>
      </c>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ht="24" customHeight="1" x14ac:dyDescent="0.4">
      <c r="A20" s="195"/>
      <c r="B20" s="433" t="s">
        <v>238</v>
      </c>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ht="24" customHeight="1" x14ac:dyDescent="0.4">
      <c r="A21" s="195"/>
      <c r="B21" s="434"/>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G21" s="7"/>
      <c r="AH21" s="6"/>
      <c r="AI21" s="6"/>
      <c r="AJ21" s="6"/>
      <c r="AK21" s="6"/>
      <c r="AL21" s="6"/>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ht="24" customHeight="1" x14ac:dyDescent="0.4">
      <c r="A22" s="195"/>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G22" s="7"/>
      <c r="AH22" s="6"/>
      <c r="AI22" s="6"/>
      <c r="AJ22" s="6"/>
      <c r="AK22" s="6"/>
      <c r="AL22" s="6"/>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ht="26.25" customHeight="1" x14ac:dyDescent="0.4">
      <c r="A23" s="195"/>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G23" s="7"/>
      <c r="AH23" s="6"/>
      <c r="AI23" s="6"/>
      <c r="AJ23" s="6"/>
      <c r="AK23" s="6"/>
      <c r="AL23" s="6"/>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row>
    <row r="24" spans="1:66" ht="23.25" customHeight="1" x14ac:dyDescent="0.4">
      <c r="A24" s="195"/>
      <c r="B24" s="223" t="s">
        <v>198</v>
      </c>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G24" s="7"/>
      <c r="AH24" s="6"/>
      <c r="AI24" s="6"/>
      <c r="AJ24" s="6"/>
      <c r="AK24" s="6"/>
      <c r="AL24" s="6"/>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row>
    <row r="25" spans="1:66" ht="23.25" customHeight="1" x14ac:dyDescent="0.4">
      <c r="A25" s="195"/>
      <c r="B25" s="433" t="s">
        <v>202</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G25" s="7"/>
      <c r="AH25" s="6"/>
      <c r="AI25" s="6"/>
      <c r="AJ25" s="6"/>
      <c r="AK25" s="6"/>
      <c r="AL25" s="6"/>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row>
    <row r="26" spans="1:66" ht="23.25" customHeight="1" x14ac:dyDescent="0.4">
      <c r="A26" s="195"/>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G26" s="7"/>
      <c r="AH26" s="6"/>
      <c r="AI26" s="6"/>
      <c r="AJ26" s="6"/>
      <c r="AK26" s="6"/>
      <c r="AL26" s="6"/>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row>
    <row r="27" spans="1:66" ht="23.25" customHeight="1" x14ac:dyDescent="0.4">
      <c r="A27" s="195"/>
      <c r="B27" s="434"/>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G27" s="7"/>
      <c r="AH27" s="6"/>
      <c r="AI27" s="6"/>
      <c r="AJ27" s="6"/>
      <c r="AK27" s="6"/>
      <c r="AL27" s="6"/>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ht="23.25" customHeight="1" x14ac:dyDescent="0.4">
      <c r="A28" s="195"/>
      <c r="B28" s="434"/>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G28" s="7"/>
      <c r="AH28" s="6"/>
      <c r="AI28" s="6"/>
      <c r="AJ28" s="6"/>
      <c r="AK28" s="6"/>
      <c r="AL28" s="6"/>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row>
    <row r="29" spans="1:66" ht="23.25" customHeight="1" x14ac:dyDescent="0.4">
      <c r="A29" s="195"/>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G29" s="7"/>
      <c r="AH29" s="6"/>
      <c r="AI29" s="6"/>
      <c r="AJ29" s="6"/>
      <c r="AK29" s="6"/>
      <c r="AL29" s="6"/>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ht="23.25" customHeight="1" x14ac:dyDescent="0.4">
      <c r="A30" s="195"/>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G30" s="7"/>
      <c r="AH30" s="6"/>
      <c r="AI30" s="6"/>
      <c r="AJ30" s="6"/>
      <c r="AK30" s="6"/>
      <c r="AL30" s="6"/>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ht="23.25" customHeight="1" x14ac:dyDescent="0.4">
      <c r="A31" s="195"/>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G31" s="7"/>
      <c r="AH31" s="6"/>
      <c r="AI31" s="6"/>
      <c r="AJ31" s="6"/>
      <c r="AK31" s="6"/>
      <c r="AL31" s="6"/>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66" ht="23.25" customHeight="1" x14ac:dyDescent="0.4">
      <c r="A32" s="195"/>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G32" s="7"/>
      <c r="AH32" s="6"/>
      <c r="AI32" s="6"/>
      <c r="AJ32" s="6"/>
      <c r="AK32" s="6"/>
      <c r="AL32" s="6"/>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66" ht="23.25" customHeight="1" x14ac:dyDescent="0.4">
      <c r="A33" s="195"/>
      <c r="B33" s="434"/>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G33" s="7"/>
      <c r="AH33" s="6"/>
      <c r="AI33" s="6"/>
      <c r="AJ33" s="6"/>
      <c r="AK33" s="6"/>
      <c r="AL33" s="6"/>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1:66" ht="31.5" customHeight="1" x14ac:dyDescent="0.4">
      <c r="A34" s="195"/>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G34" s="7"/>
      <c r="AH34" s="6"/>
      <c r="AI34" s="6"/>
      <c r="AJ34" s="6"/>
      <c r="AK34" s="6"/>
      <c r="AL34" s="6"/>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row>
    <row r="35" spans="1:66" ht="23.25" customHeight="1" x14ac:dyDescent="0.4">
      <c r="A35" s="55"/>
      <c r="B35" s="232" t="s">
        <v>234</v>
      </c>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row>
    <row r="36" spans="1:66" ht="23.25" customHeight="1" x14ac:dyDescent="0.4">
      <c r="A36" s="55"/>
      <c r="B36" s="435" t="s">
        <v>239</v>
      </c>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7"/>
    </row>
    <row r="37" spans="1:66" ht="23.25" customHeight="1" x14ac:dyDescent="0.4">
      <c r="A37" s="55"/>
      <c r="B37" s="435"/>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7"/>
    </row>
    <row r="38" spans="1:66" ht="23.25" customHeight="1" x14ac:dyDescent="0.4">
      <c r="A38" s="55"/>
      <c r="B38" s="435"/>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7"/>
    </row>
    <row r="39" spans="1:66" ht="23.25" customHeight="1" x14ac:dyDescent="0.4">
      <c r="A39" s="55"/>
      <c r="B39" s="435"/>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7"/>
    </row>
    <row r="40" spans="1:66" ht="23.25" customHeight="1" x14ac:dyDescent="0.4">
      <c r="A40" s="55"/>
      <c r="B40" s="438"/>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40"/>
    </row>
    <row r="41" spans="1:66" ht="7.5" customHeight="1" x14ac:dyDescent="0.4">
      <c r="A41" s="55"/>
      <c r="B41" s="89"/>
      <c r="C41" s="89"/>
      <c r="D41" s="89"/>
      <c r="E41" s="89"/>
      <c r="F41" s="89"/>
      <c r="G41" s="89"/>
      <c r="H41" s="88"/>
      <c r="I41" s="87"/>
      <c r="J41" s="87"/>
      <c r="K41" s="87"/>
      <c r="L41" s="87"/>
      <c r="M41" s="87"/>
      <c r="N41" s="87"/>
      <c r="O41" s="87"/>
      <c r="P41" s="87"/>
      <c r="Q41" s="87"/>
      <c r="R41" s="87"/>
      <c r="S41" s="87"/>
      <c r="T41" s="87"/>
      <c r="U41" s="87"/>
      <c r="V41" s="87"/>
      <c r="W41" s="87"/>
      <c r="X41" s="87"/>
      <c r="Y41" s="87"/>
      <c r="Z41" s="87"/>
      <c r="AA41" s="87"/>
      <c r="AB41" s="87"/>
      <c r="AC41" s="87"/>
      <c r="AG41" s="7"/>
      <c r="AH41" s="6"/>
      <c r="AI41" s="6"/>
      <c r="AJ41" s="6"/>
      <c r="AK41" s="6"/>
      <c r="AL41" s="6"/>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ht="23.25" customHeight="1" x14ac:dyDescent="0.4">
      <c r="A42" s="129" t="s">
        <v>209</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G42" s="7"/>
      <c r="AH42" s="6"/>
      <c r="AI42" s="6"/>
      <c r="AJ42" s="6"/>
      <c r="AK42" s="6"/>
      <c r="AL42" s="6"/>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row>
    <row r="43" spans="1:66" ht="23.25" customHeight="1" x14ac:dyDescent="0.4">
      <c r="A43" s="54"/>
      <c r="B43" s="296" t="s">
        <v>208</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392"/>
      <c r="AG43" s="7"/>
      <c r="AH43" s="6"/>
      <c r="AI43" s="6"/>
      <c r="AJ43" s="6"/>
      <c r="AK43" s="6"/>
      <c r="AL43" s="6"/>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row>
    <row r="44" spans="1:66" ht="23.25" customHeight="1" x14ac:dyDescent="0.4">
      <c r="A44" s="54"/>
      <c r="B44" s="424" t="s">
        <v>240</v>
      </c>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6"/>
      <c r="AG44" s="7"/>
      <c r="AH44" s="6"/>
      <c r="AI44" s="6"/>
      <c r="AJ44" s="6"/>
      <c r="AK44" s="6"/>
      <c r="AL44" s="6"/>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row>
    <row r="45" spans="1:66" ht="23.25" customHeight="1" x14ac:dyDescent="0.4">
      <c r="A45" s="54"/>
      <c r="B45" s="430"/>
      <c r="C45" s="431"/>
      <c r="D45" s="431"/>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2"/>
      <c r="AG45" s="7"/>
      <c r="AH45" s="6"/>
      <c r="AI45" s="6"/>
      <c r="AJ45" s="6"/>
      <c r="AK45" s="6"/>
      <c r="AL45" s="6"/>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6" ht="23.25" customHeight="1" x14ac:dyDescent="0.4">
      <c r="A46" s="54"/>
      <c r="B46" s="430"/>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2"/>
      <c r="AG46" s="7"/>
      <c r="AH46" s="6"/>
      <c r="AI46" s="6"/>
      <c r="AJ46" s="6"/>
      <c r="AK46" s="6"/>
      <c r="AL46" s="6"/>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6" ht="23.25" customHeight="1" x14ac:dyDescent="0.4">
      <c r="A47" s="54"/>
      <c r="B47" s="430"/>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2"/>
      <c r="AG47" s="7"/>
      <c r="AH47" s="6"/>
      <c r="AI47" s="6"/>
      <c r="AJ47" s="6"/>
      <c r="AK47" s="6"/>
      <c r="AL47" s="6"/>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row>
    <row r="48" spans="1:66" ht="23.25" customHeight="1" x14ac:dyDescent="0.4">
      <c r="A48" s="54"/>
      <c r="B48" s="430"/>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2"/>
      <c r="AG48" s="7"/>
      <c r="AH48" s="6"/>
      <c r="AI48" s="6"/>
      <c r="AJ48" s="6"/>
      <c r="AK48" s="6"/>
      <c r="AL48" s="6"/>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row>
    <row r="49" spans="1:66" ht="20.25" customHeight="1" x14ac:dyDescent="0.4">
      <c r="A49" s="54"/>
      <c r="B49" s="427"/>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9"/>
      <c r="AG49" s="7"/>
      <c r="AH49" s="6"/>
      <c r="AI49" s="6"/>
      <c r="AJ49" s="6"/>
      <c r="AK49" s="6"/>
      <c r="AL49" s="6"/>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row>
    <row r="50" spans="1:66" ht="7.5" customHeight="1" x14ac:dyDescent="0.4">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G50" s="7"/>
      <c r="AH50" s="6"/>
      <c r="AI50" s="6"/>
      <c r="AJ50" s="6"/>
      <c r="AK50" s="6"/>
      <c r="AL50" s="6"/>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row>
    <row r="51" spans="1:66" ht="23.25" customHeight="1" x14ac:dyDescent="0.4">
      <c r="A51" s="129" t="s">
        <v>221</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G51" s="7"/>
      <c r="AH51" s="6"/>
      <c r="AI51" s="6"/>
      <c r="AJ51" s="6"/>
      <c r="AK51" s="6"/>
      <c r="AL51" s="6"/>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row>
    <row r="52" spans="1:66" ht="23.25" customHeight="1" x14ac:dyDescent="0.4">
      <c r="A52" s="195"/>
      <c r="B52" s="296" t="s">
        <v>78</v>
      </c>
      <c r="C52" s="297"/>
      <c r="D52" s="297"/>
      <c r="E52" s="297"/>
      <c r="F52" s="297"/>
      <c r="G52" s="392"/>
      <c r="H52" s="296" t="s">
        <v>40</v>
      </c>
      <c r="I52" s="297"/>
      <c r="J52" s="297"/>
      <c r="K52" s="297"/>
      <c r="L52" s="297"/>
      <c r="M52" s="297"/>
      <c r="N52" s="297"/>
      <c r="O52" s="297"/>
      <c r="P52" s="297"/>
      <c r="Q52" s="297"/>
      <c r="R52" s="297"/>
      <c r="S52" s="297"/>
      <c r="T52" s="297"/>
      <c r="U52" s="297"/>
      <c r="V52" s="297"/>
      <c r="W52" s="297"/>
      <c r="X52" s="297"/>
      <c r="Y52" s="297"/>
      <c r="Z52" s="297"/>
      <c r="AA52" s="297"/>
      <c r="AB52" s="297"/>
      <c r="AC52" s="392"/>
      <c r="AG52" s="7"/>
      <c r="AH52" s="6"/>
      <c r="AI52" s="6"/>
      <c r="AJ52" s="6"/>
      <c r="AK52" s="6"/>
      <c r="AL52" s="6"/>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row>
    <row r="53" spans="1:66" ht="30" customHeight="1" x14ac:dyDescent="0.4">
      <c r="A53" s="195"/>
      <c r="B53" s="419">
        <v>2023</v>
      </c>
      <c r="C53" s="420"/>
      <c r="D53" s="63" t="s">
        <v>23</v>
      </c>
      <c r="E53" s="420">
        <v>8</v>
      </c>
      <c r="F53" s="420"/>
      <c r="G53" s="64" t="s">
        <v>60</v>
      </c>
      <c r="H53" s="421" t="s">
        <v>203</v>
      </c>
      <c r="I53" s="422"/>
      <c r="J53" s="422"/>
      <c r="K53" s="422"/>
      <c r="L53" s="422"/>
      <c r="M53" s="422"/>
      <c r="N53" s="422"/>
      <c r="O53" s="422"/>
      <c r="P53" s="422"/>
      <c r="Q53" s="422"/>
      <c r="R53" s="422"/>
      <c r="S53" s="422"/>
      <c r="T53" s="422"/>
      <c r="U53" s="422"/>
      <c r="V53" s="422"/>
      <c r="W53" s="422"/>
      <c r="X53" s="422"/>
      <c r="Y53" s="422"/>
      <c r="Z53" s="422"/>
      <c r="AA53" s="422"/>
      <c r="AB53" s="422"/>
      <c r="AC53" s="423"/>
      <c r="AG53" s="7"/>
      <c r="AH53" s="6"/>
      <c r="AI53" s="6"/>
      <c r="AJ53" s="6"/>
      <c r="AK53" s="6"/>
      <c r="AL53" s="6"/>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row>
    <row r="54" spans="1:66" ht="30" customHeight="1" x14ac:dyDescent="0.4">
      <c r="A54" s="195"/>
      <c r="B54" s="419">
        <v>2023</v>
      </c>
      <c r="C54" s="420"/>
      <c r="D54" s="63" t="s">
        <v>23</v>
      </c>
      <c r="E54" s="420">
        <v>12</v>
      </c>
      <c r="F54" s="420"/>
      <c r="G54" s="64" t="s">
        <v>60</v>
      </c>
      <c r="H54" s="421" t="s">
        <v>204</v>
      </c>
      <c r="I54" s="422"/>
      <c r="J54" s="422"/>
      <c r="K54" s="422"/>
      <c r="L54" s="422"/>
      <c r="M54" s="422"/>
      <c r="N54" s="422"/>
      <c r="O54" s="422"/>
      <c r="P54" s="422"/>
      <c r="Q54" s="422"/>
      <c r="R54" s="422"/>
      <c r="S54" s="422"/>
      <c r="T54" s="422"/>
      <c r="U54" s="422"/>
      <c r="V54" s="422"/>
      <c r="W54" s="422"/>
      <c r="X54" s="422"/>
      <c r="Y54" s="422"/>
      <c r="Z54" s="422"/>
      <c r="AA54" s="422"/>
      <c r="AB54" s="422"/>
      <c r="AC54" s="423"/>
      <c r="AG54" s="7"/>
      <c r="AH54" s="6"/>
      <c r="AI54" s="6"/>
      <c r="AJ54" s="6"/>
      <c r="AK54" s="6"/>
      <c r="AL54" s="6"/>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6" ht="30" customHeight="1" x14ac:dyDescent="0.4">
      <c r="A55" s="195"/>
      <c r="B55" s="419">
        <v>2024</v>
      </c>
      <c r="C55" s="420"/>
      <c r="D55" s="63" t="s">
        <v>23</v>
      </c>
      <c r="E55" s="420">
        <v>1</v>
      </c>
      <c r="F55" s="420"/>
      <c r="G55" s="64" t="s">
        <v>241</v>
      </c>
      <c r="H55" s="421" t="s">
        <v>242</v>
      </c>
      <c r="I55" s="422"/>
      <c r="J55" s="422"/>
      <c r="K55" s="422"/>
      <c r="L55" s="422"/>
      <c r="M55" s="422"/>
      <c r="N55" s="422"/>
      <c r="O55" s="422"/>
      <c r="P55" s="422"/>
      <c r="Q55" s="422"/>
      <c r="R55" s="422"/>
      <c r="S55" s="422"/>
      <c r="T55" s="422"/>
      <c r="U55" s="422"/>
      <c r="V55" s="422"/>
      <c r="W55" s="422"/>
      <c r="X55" s="422"/>
      <c r="Y55" s="422"/>
      <c r="Z55" s="422"/>
      <c r="AA55" s="422"/>
      <c r="AB55" s="422"/>
      <c r="AC55" s="423"/>
      <c r="AG55" s="7"/>
      <c r="AH55" s="6"/>
      <c r="AI55" s="6"/>
      <c r="AJ55" s="6"/>
      <c r="AK55" s="6"/>
      <c r="AL55" s="6"/>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row>
    <row r="56" spans="1:66" ht="30" customHeight="1" x14ac:dyDescent="0.4">
      <c r="A56" s="195"/>
      <c r="B56" s="419"/>
      <c r="C56" s="420"/>
      <c r="D56" s="63" t="s">
        <v>23</v>
      </c>
      <c r="E56" s="420"/>
      <c r="F56" s="420"/>
      <c r="G56" s="64" t="s">
        <v>241</v>
      </c>
      <c r="H56" s="421"/>
      <c r="I56" s="422"/>
      <c r="J56" s="422"/>
      <c r="K56" s="422"/>
      <c r="L56" s="422"/>
      <c r="M56" s="422"/>
      <c r="N56" s="422"/>
      <c r="O56" s="422"/>
      <c r="P56" s="422"/>
      <c r="Q56" s="422"/>
      <c r="R56" s="422"/>
      <c r="S56" s="422"/>
      <c r="T56" s="422"/>
      <c r="U56" s="422"/>
      <c r="V56" s="422"/>
      <c r="W56" s="422"/>
      <c r="X56" s="422"/>
      <c r="Y56" s="422"/>
      <c r="Z56" s="422"/>
      <c r="AA56" s="422"/>
      <c r="AB56" s="422"/>
      <c r="AC56" s="423"/>
      <c r="AG56" s="7"/>
      <c r="AH56" s="6"/>
      <c r="AI56" s="6"/>
      <c r="AJ56" s="6"/>
      <c r="AK56" s="6"/>
      <c r="AL56" s="6"/>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row>
  </sheetData>
  <sheetProtection algorithmName="SHA-512" hashValue="Ug4YaMxMc4E7di/ZxATOKAposOvJf3nq46j1PBGiol4XKLOlVXYlQr1AKDkgvR4FCP9cd9wmVosY8Dv0B4QMXg==" saltValue="GjYZ9swhWdrE2D418Wl6Lg==" spinCount="100000" sheet="1" objects="1" scenarios="1"/>
  <mergeCells count="42">
    <mergeCell ref="B56:C56"/>
    <mergeCell ref="E56:F56"/>
    <mergeCell ref="H56:AC56"/>
    <mergeCell ref="A24:A34"/>
    <mergeCell ref="B24:AC24"/>
    <mergeCell ref="B25:AC34"/>
    <mergeCell ref="A42:AC42"/>
    <mergeCell ref="B43:AC43"/>
    <mergeCell ref="B35:AC35"/>
    <mergeCell ref="B36:AC40"/>
    <mergeCell ref="B55:C55"/>
    <mergeCell ref="E55:F55"/>
    <mergeCell ref="H55:AC55"/>
    <mergeCell ref="B44:AC49"/>
    <mergeCell ref="A51:AC51"/>
    <mergeCell ref="A52:A56"/>
    <mergeCell ref="B19:AC19"/>
    <mergeCell ref="A14:AC14"/>
    <mergeCell ref="A15:AC15"/>
    <mergeCell ref="A16:A23"/>
    <mergeCell ref="B16:AC16"/>
    <mergeCell ref="B17:AC18"/>
    <mergeCell ref="B20:AC23"/>
    <mergeCell ref="A4:A13"/>
    <mergeCell ref="B4:AC4"/>
    <mergeCell ref="B5:AC6"/>
    <mergeCell ref="B7:AC7"/>
    <mergeCell ref="B8:AC13"/>
    <mergeCell ref="A1:C1"/>
    <mergeCell ref="D1:J1"/>
    <mergeCell ref="A2:AC2"/>
    <mergeCell ref="A3:AC3"/>
    <mergeCell ref="K1:M1"/>
    <mergeCell ref="N1:AC1"/>
    <mergeCell ref="B54:C54"/>
    <mergeCell ref="E54:F54"/>
    <mergeCell ref="H54:AC54"/>
    <mergeCell ref="B52:G52"/>
    <mergeCell ref="H52:AC52"/>
    <mergeCell ref="B53:C53"/>
    <mergeCell ref="E53:F53"/>
    <mergeCell ref="H53:AC53"/>
  </mergeCells>
  <phoneticPr fontId="1"/>
  <dataValidations count="2">
    <dataValidation type="list" allowBlank="1" showInputMessage="1" showErrorMessage="1" sqref="B53:C56" xr:uid="{767A8FA3-A871-45C5-86E3-7F9D9ED9A08D}">
      <formula1>"2023,2024"</formula1>
    </dataValidation>
    <dataValidation type="list" allowBlank="1" showInputMessage="1" showErrorMessage="1" sqref="E53:F56" xr:uid="{4F6E92B5-568D-4DE6-88F6-925F080B143A}">
      <formula1>"1,2,3,4,5,6,7,8,9,10,11,12"</formula1>
    </dataValidation>
  </dataValidations>
  <pageMargins left="0.3" right="0.27" top="0.3" bottom="0.16" header="0.3" footer="0.16"/>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094D7-E3A0-485E-ABDA-6A58AF008556}">
  <sheetPr>
    <tabColor theme="7" tint="0.79998168889431442"/>
    <pageSetUpPr fitToPage="1"/>
  </sheetPr>
  <dimension ref="A1:BP54"/>
  <sheetViews>
    <sheetView showGridLines="0" view="pageBreakPreview" zoomScaleNormal="100" zoomScaleSheetLayoutView="100" workbookViewId="0">
      <selection activeCell="Z17" sqref="Z17:AI17"/>
    </sheetView>
  </sheetViews>
  <sheetFormatPr defaultColWidth="3.125" defaultRowHeight="18" x14ac:dyDescent="0.4"/>
  <cols>
    <col min="1" max="19" width="3.125" style="1"/>
    <col min="20" max="21" width="3.125" style="1" customWidth="1"/>
    <col min="22" max="23" width="3.125" style="1"/>
    <col min="24" max="24" width="3.125" style="1" customWidth="1"/>
    <col min="25" max="25" width="3.125" style="1"/>
    <col min="26" max="54" width="3.125" style="2"/>
    <col min="55" max="65" width="3.125" style="1"/>
    <col min="66" max="66" width="3.875" style="1" customWidth="1"/>
    <col min="67" max="67" width="87.5" style="4" customWidth="1"/>
    <col min="68" max="68" width="11.25" style="12" bestFit="1" customWidth="1"/>
    <col min="69" max="16384" width="3.125" style="1"/>
  </cols>
  <sheetData>
    <row r="1" spans="1:68" ht="24.75" customHeight="1" x14ac:dyDescent="0.4">
      <c r="A1" s="1" t="s">
        <v>38</v>
      </c>
      <c r="D1" s="268"/>
      <c r="E1" s="268"/>
      <c r="F1" s="268"/>
      <c r="G1" s="268"/>
      <c r="H1" s="268"/>
      <c r="I1" s="268"/>
      <c r="J1" s="268"/>
      <c r="K1" s="268"/>
      <c r="L1" s="268"/>
      <c r="M1" s="268"/>
      <c r="N1" s="268"/>
      <c r="O1" s="268"/>
      <c r="P1" s="268"/>
      <c r="Q1" s="268"/>
      <c r="R1" s="268"/>
      <c r="S1" s="268"/>
      <c r="T1" s="268"/>
      <c r="U1" s="268"/>
      <c r="V1" s="268"/>
      <c r="W1" s="268"/>
      <c r="X1" s="268"/>
      <c r="Y1" s="268"/>
      <c r="Z1" s="268"/>
      <c r="AA1" s="69"/>
      <c r="AB1" s="69"/>
      <c r="AC1" s="69"/>
      <c r="AD1" s="69"/>
      <c r="AE1" s="69"/>
      <c r="AF1" s="69"/>
      <c r="AG1" s="69"/>
      <c r="AH1" s="69"/>
      <c r="AI1" s="69"/>
      <c r="AJ1" s="68"/>
      <c r="AK1" s="68"/>
      <c r="AL1" s="68"/>
      <c r="AM1" s="68"/>
      <c r="AN1" s="68"/>
      <c r="AO1" s="68"/>
      <c r="AP1" s="68"/>
      <c r="AQ1" s="68"/>
      <c r="AR1" s="68"/>
      <c r="AS1" s="69"/>
      <c r="AT1" s="69"/>
      <c r="AU1" s="69"/>
      <c r="AV1" s="69"/>
      <c r="AW1" s="69"/>
      <c r="AX1" s="69"/>
      <c r="AY1" s="69"/>
      <c r="AZ1" s="69"/>
      <c r="BA1" s="69"/>
      <c r="BB1" s="69"/>
      <c r="BC1" s="69"/>
      <c r="BD1" s="69"/>
      <c r="BE1" s="69"/>
      <c r="BF1" s="69"/>
      <c r="BG1" s="69"/>
      <c r="BH1" s="69"/>
      <c r="BI1" s="69"/>
      <c r="BJ1" s="69"/>
      <c r="BK1" s="69"/>
      <c r="BL1" s="69"/>
      <c r="BM1" s="69"/>
      <c r="BN1" s="69"/>
      <c r="BO1" s="12"/>
      <c r="BP1" s="1"/>
    </row>
    <row r="2" spans="1:68" ht="18.75" customHeight="1" x14ac:dyDescent="0.4">
      <c r="B2" s="70"/>
      <c r="C2" s="70"/>
      <c r="E2" s="224" t="s">
        <v>111</v>
      </c>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348" t="s">
        <v>105</v>
      </c>
      <c r="BL2" s="348"/>
      <c r="BM2" s="348"/>
      <c r="BN2" s="348"/>
      <c r="BO2" s="12"/>
      <c r="BP2" s="1"/>
    </row>
    <row r="3" spans="1:68" ht="18" customHeight="1" x14ac:dyDescent="0.4">
      <c r="A3" s="225" t="s">
        <v>108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69" t="s">
        <v>118</v>
      </c>
      <c r="BL3" s="269"/>
      <c r="BM3" s="269"/>
      <c r="BN3" s="269"/>
      <c r="BO3" s="12"/>
      <c r="BP3" s="1"/>
    </row>
    <row r="4" spans="1:68" ht="45" customHeight="1" x14ac:dyDescent="0.4">
      <c r="A4" s="193"/>
      <c r="B4" s="117" t="s">
        <v>12</v>
      </c>
      <c r="C4" s="118"/>
      <c r="D4" s="119"/>
      <c r="E4" s="145" t="s">
        <v>128</v>
      </c>
      <c r="F4" s="118"/>
      <c r="G4" s="118"/>
      <c r="H4" s="118"/>
      <c r="I4" s="118"/>
      <c r="J4" s="118"/>
      <c r="K4" s="118"/>
      <c r="L4" s="118"/>
      <c r="M4" s="118"/>
      <c r="N4" s="118"/>
      <c r="O4" s="118"/>
      <c r="P4" s="118"/>
      <c r="Q4" s="118"/>
      <c r="R4" s="118"/>
      <c r="S4" s="118"/>
      <c r="T4" s="118"/>
      <c r="U4" s="118"/>
      <c r="V4" s="118"/>
      <c r="W4" s="118"/>
      <c r="X4" s="118"/>
      <c r="Y4" s="118"/>
      <c r="Z4" s="274" t="s">
        <v>112</v>
      </c>
      <c r="AA4" s="275"/>
      <c r="AB4" s="275"/>
      <c r="AC4" s="275"/>
      <c r="AD4" s="275"/>
      <c r="AE4" s="275"/>
      <c r="AF4" s="275"/>
      <c r="AG4" s="275"/>
      <c r="AH4" s="275"/>
      <c r="AI4" s="276"/>
      <c r="AJ4" s="274" t="s">
        <v>113</v>
      </c>
      <c r="AK4" s="275"/>
      <c r="AL4" s="275"/>
      <c r="AM4" s="275"/>
      <c r="AN4" s="275"/>
      <c r="AO4" s="354" t="s">
        <v>114</v>
      </c>
      <c r="AP4" s="276"/>
      <c r="AQ4" s="275" t="s">
        <v>115</v>
      </c>
      <c r="AR4" s="276"/>
      <c r="AS4" s="274" t="s">
        <v>91</v>
      </c>
      <c r="AT4" s="275"/>
      <c r="AU4" s="275"/>
      <c r="AV4" s="275"/>
      <c r="AW4" s="276"/>
      <c r="AX4" s="274" t="s">
        <v>116</v>
      </c>
      <c r="AY4" s="275"/>
      <c r="AZ4" s="274" t="s">
        <v>117</v>
      </c>
      <c r="BA4" s="358"/>
      <c r="BB4" s="359"/>
      <c r="BC4" s="118" t="s">
        <v>79</v>
      </c>
      <c r="BD4" s="118"/>
      <c r="BE4" s="118"/>
      <c r="BF4" s="118"/>
      <c r="BG4" s="118"/>
      <c r="BH4" s="118"/>
      <c r="BI4" s="118"/>
      <c r="BJ4" s="118"/>
      <c r="BK4" s="118"/>
      <c r="BL4" s="118"/>
      <c r="BM4" s="118"/>
      <c r="BN4" s="119"/>
      <c r="BO4" s="12"/>
      <c r="BP4" s="1"/>
    </row>
    <row r="5" spans="1:68" ht="19.5" customHeight="1" x14ac:dyDescent="0.4">
      <c r="A5" s="193"/>
      <c r="B5" s="280" t="s">
        <v>110</v>
      </c>
      <c r="C5" s="281"/>
      <c r="D5" s="282"/>
      <c r="E5" s="181"/>
      <c r="F5" s="129"/>
      <c r="G5" s="129"/>
      <c r="H5" s="129"/>
      <c r="I5" s="129"/>
      <c r="J5" s="129"/>
      <c r="K5" s="129"/>
      <c r="L5" s="129"/>
      <c r="M5" s="129"/>
      <c r="N5" s="129"/>
      <c r="O5" s="129"/>
      <c r="P5" s="129"/>
      <c r="Q5" s="129"/>
      <c r="R5" s="129"/>
      <c r="S5" s="129"/>
      <c r="T5" s="129"/>
      <c r="U5" s="129"/>
      <c r="V5" s="129"/>
      <c r="W5" s="129"/>
      <c r="X5" s="129"/>
      <c r="Y5" s="129"/>
      <c r="Z5" s="447"/>
      <c r="AA5" s="448"/>
      <c r="AB5" s="448"/>
      <c r="AC5" s="448"/>
      <c r="AD5" s="448"/>
      <c r="AE5" s="448"/>
      <c r="AF5" s="448"/>
      <c r="AG5" s="448"/>
      <c r="AH5" s="448"/>
      <c r="AI5" s="449"/>
      <c r="AJ5" s="450"/>
      <c r="AK5" s="451"/>
      <c r="AL5" s="451"/>
      <c r="AM5" s="451"/>
      <c r="AN5" s="451"/>
      <c r="AO5" s="452"/>
      <c r="AP5" s="453"/>
      <c r="AQ5" s="454"/>
      <c r="AR5" s="453"/>
      <c r="AS5" s="463">
        <f>AJ5*AO5</f>
        <v>0</v>
      </c>
      <c r="AT5" s="464"/>
      <c r="AU5" s="464"/>
      <c r="AV5" s="464"/>
      <c r="AW5" s="465"/>
      <c r="AX5" s="452"/>
      <c r="AY5" s="454"/>
      <c r="AZ5" s="452"/>
      <c r="BA5" s="454"/>
      <c r="BB5" s="453"/>
      <c r="BC5" s="129"/>
      <c r="BD5" s="129"/>
      <c r="BE5" s="129"/>
      <c r="BF5" s="129"/>
      <c r="BG5" s="129"/>
      <c r="BH5" s="129"/>
      <c r="BI5" s="129"/>
      <c r="BJ5" s="129"/>
      <c r="BK5" s="129"/>
      <c r="BL5" s="129"/>
      <c r="BM5" s="129"/>
      <c r="BN5" s="466"/>
      <c r="BO5" s="12"/>
      <c r="BP5" s="1"/>
    </row>
    <row r="6" spans="1:68" ht="19.5" customHeight="1" x14ac:dyDescent="0.4">
      <c r="A6" s="193"/>
      <c r="B6" s="283"/>
      <c r="C6" s="281"/>
      <c r="D6" s="282"/>
      <c r="E6" s="455"/>
      <c r="F6" s="456"/>
      <c r="G6" s="456"/>
      <c r="H6" s="456"/>
      <c r="I6" s="456"/>
      <c r="J6" s="456"/>
      <c r="K6" s="456"/>
      <c r="L6" s="456"/>
      <c r="M6" s="456"/>
      <c r="N6" s="456"/>
      <c r="O6" s="456"/>
      <c r="P6" s="456"/>
      <c r="Q6" s="456"/>
      <c r="R6" s="456"/>
      <c r="S6" s="456"/>
      <c r="T6" s="456"/>
      <c r="U6" s="456"/>
      <c r="V6" s="456"/>
      <c r="W6" s="456"/>
      <c r="X6" s="456"/>
      <c r="Y6" s="456"/>
      <c r="Z6" s="457"/>
      <c r="AA6" s="457"/>
      <c r="AB6" s="457"/>
      <c r="AC6" s="457"/>
      <c r="AD6" s="457"/>
      <c r="AE6" s="457"/>
      <c r="AF6" s="457"/>
      <c r="AG6" s="457"/>
      <c r="AH6" s="457"/>
      <c r="AI6" s="457"/>
      <c r="AJ6" s="458"/>
      <c r="AK6" s="459"/>
      <c r="AL6" s="459"/>
      <c r="AM6" s="459"/>
      <c r="AN6" s="459"/>
      <c r="AO6" s="460"/>
      <c r="AP6" s="461"/>
      <c r="AQ6" s="462"/>
      <c r="AR6" s="461"/>
      <c r="AS6" s="257">
        <f t="shared" ref="AS6:AS11" si="0">AJ6*AO6</f>
        <v>0</v>
      </c>
      <c r="AT6" s="258"/>
      <c r="AU6" s="258"/>
      <c r="AV6" s="258"/>
      <c r="AW6" s="259"/>
      <c r="AX6" s="460"/>
      <c r="AY6" s="462"/>
      <c r="AZ6" s="460"/>
      <c r="BA6" s="462"/>
      <c r="BB6" s="461"/>
      <c r="BC6" s="467"/>
      <c r="BD6" s="456"/>
      <c r="BE6" s="456"/>
      <c r="BF6" s="456"/>
      <c r="BG6" s="456"/>
      <c r="BH6" s="456"/>
      <c r="BI6" s="456"/>
      <c r="BJ6" s="456"/>
      <c r="BK6" s="456"/>
      <c r="BL6" s="456"/>
      <c r="BM6" s="456"/>
      <c r="BN6" s="468"/>
      <c r="BO6" s="12"/>
      <c r="BP6" s="1"/>
    </row>
    <row r="7" spans="1:68" ht="19.5" customHeight="1" x14ac:dyDescent="0.4">
      <c r="A7" s="193"/>
      <c r="B7" s="283"/>
      <c r="C7" s="281"/>
      <c r="D7" s="282"/>
      <c r="E7" s="455"/>
      <c r="F7" s="456"/>
      <c r="G7" s="456"/>
      <c r="H7" s="456"/>
      <c r="I7" s="456"/>
      <c r="J7" s="456"/>
      <c r="K7" s="456"/>
      <c r="L7" s="456"/>
      <c r="M7" s="456"/>
      <c r="N7" s="456"/>
      <c r="O7" s="456"/>
      <c r="P7" s="456"/>
      <c r="Q7" s="456"/>
      <c r="R7" s="456"/>
      <c r="S7" s="456"/>
      <c r="T7" s="456"/>
      <c r="U7" s="456"/>
      <c r="V7" s="456"/>
      <c r="W7" s="456"/>
      <c r="X7" s="456"/>
      <c r="Y7" s="456"/>
      <c r="Z7" s="457"/>
      <c r="AA7" s="457"/>
      <c r="AB7" s="457"/>
      <c r="AC7" s="457"/>
      <c r="AD7" s="457"/>
      <c r="AE7" s="457"/>
      <c r="AF7" s="457"/>
      <c r="AG7" s="457"/>
      <c r="AH7" s="457"/>
      <c r="AI7" s="457"/>
      <c r="AJ7" s="458"/>
      <c r="AK7" s="459"/>
      <c r="AL7" s="459"/>
      <c r="AM7" s="459"/>
      <c r="AN7" s="459"/>
      <c r="AO7" s="460"/>
      <c r="AP7" s="461"/>
      <c r="AQ7" s="462"/>
      <c r="AR7" s="461"/>
      <c r="AS7" s="257">
        <f t="shared" si="0"/>
        <v>0</v>
      </c>
      <c r="AT7" s="258"/>
      <c r="AU7" s="258"/>
      <c r="AV7" s="258"/>
      <c r="AW7" s="259"/>
      <c r="AX7" s="460"/>
      <c r="AY7" s="462"/>
      <c r="AZ7" s="460"/>
      <c r="BA7" s="462"/>
      <c r="BB7" s="461"/>
      <c r="BC7" s="467"/>
      <c r="BD7" s="456"/>
      <c r="BE7" s="456"/>
      <c r="BF7" s="456"/>
      <c r="BG7" s="456"/>
      <c r="BH7" s="456"/>
      <c r="BI7" s="456"/>
      <c r="BJ7" s="456"/>
      <c r="BK7" s="456"/>
      <c r="BL7" s="456"/>
      <c r="BM7" s="456"/>
      <c r="BN7" s="468"/>
      <c r="BO7" s="12"/>
      <c r="BP7" s="1"/>
    </row>
    <row r="8" spans="1:68" ht="19.5" customHeight="1" x14ac:dyDescent="0.4">
      <c r="A8" s="193"/>
      <c r="B8" s="283"/>
      <c r="C8" s="281"/>
      <c r="D8" s="282"/>
      <c r="E8" s="455"/>
      <c r="F8" s="456"/>
      <c r="G8" s="456"/>
      <c r="H8" s="456"/>
      <c r="I8" s="456"/>
      <c r="J8" s="456"/>
      <c r="K8" s="456"/>
      <c r="L8" s="456"/>
      <c r="M8" s="456"/>
      <c r="N8" s="456"/>
      <c r="O8" s="456"/>
      <c r="P8" s="456"/>
      <c r="Q8" s="456"/>
      <c r="R8" s="456"/>
      <c r="S8" s="456"/>
      <c r="T8" s="456"/>
      <c r="U8" s="456"/>
      <c r="V8" s="456"/>
      <c r="W8" s="456"/>
      <c r="X8" s="456"/>
      <c r="Y8" s="456"/>
      <c r="Z8" s="457"/>
      <c r="AA8" s="457"/>
      <c r="AB8" s="457"/>
      <c r="AC8" s="457"/>
      <c r="AD8" s="457"/>
      <c r="AE8" s="457"/>
      <c r="AF8" s="457"/>
      <c r="AG8" s="457"/>
      <c r="AH8" s="457"/>
      <c r="AI8" s="457"/>
      <c r="AJ8" s="458"/>
      <c r="AK8" s="459"/>
      <c r="AL8" s="459"/>
      <c r="AM8" s="459"/>
      <c r="AN8" s="459"/>
      <c r="AO8" s="460"/>
      <c r="AP8" s="461"/>
      <c r="AQ8" s="462"/>
      <c r="AR8" s="461"/>
      <c r="AS8" s="257">
        <f t="shared" si="0"/>
        <v>0</v>
      </c>
      <c r="AT8" s="258"/>
      <c r="AU8" s="258"/>
      <c r="AV8" s="258"/>
      <c r="AW8" s="259"/>
      <c r="AX8" s="460"/>
      <c r="AY8" s="462"/>
      <c r="AZ8" s="460"/>
      <c r="BA8" s="462"/>
      <c r="BB8" s="461"/>
      <c r="BC8" s="467"/>
      <c r="BD8" s="456"/>
      <c r="BE8" s="456"/>
      <c r="BF8" s="456"/>
      <c r="BG8" s="456"/>
      <c r="BH8" s="456"/>
      <c r="BI8" s="456"/>
      <c r="BJ8" s="456"/>
      <c r="BK8" s="456"/>
      <c r="BL8" s="456"/>
      <c r="BM8" s="456"/>
      <c r="BN8" s="468"/>
      <c r="BO8" s="12"/>
      <c r="BP8" s="1"/>
    </row>
    <row r="9" spans="1:68" ht="19.5" customHeight="1" x14ac:dyDescent="0.4">
      <c r="A9" s="193"/>
      <c r="B9" s="283"/>
      <c r="C9" s="281"/>
      <c r="D9" s="282"/>
      <c r="E9" s="455"/>
      <c r="F9" s="456"/>
      <c r="G9" s="456"/>
      <c r="H9" s="456"/>
      <c r="I9" s="456"/>
      <c r="J9" s="456"/>
      <c r="K9" s="456"/>
      <c r="L9" s="456"/>
      <c r="M9" s="456"/>
      <c r="N9" s="456"/>
      <c r="O9" s="456"/>
      <c r="P9" s="456"/>
      <c r="Q9" s="456"/>
      <c r="R9" s="456"/>
      <c r="S9" s="456"/>
      <c r="T9" s="456"/>
      <c r="U9" s="456"/>
      <c r="V9" s="456"/>
      <c r="W9" s="456"/>
      <c r="X9" s="456"/>
      <c r="Y9" s="456"/>
      <c r="Z9" s="457"/>
      <c r="AA9" s="457"/>
      <c r="AB9" s="457"/>
      <c r="AC9" s="457"/>
      <c r="AD9" s="457"/>
      <c r="AE9" s="457"/>
      <c r="AF9" s="457"/>
      <c r="AG9" s="457"/>
      <c r="AH9" s="457"/>
      <c r="AI9" s="457"/>
      <c r="AJ9" s="458"/>
      <c r="AK9" s="459"/>
      <c r="AL9" s="459"/>
      <c r="AM9" s="459"/>
      <c r="AN9" s="459"/>
      <c r="AO9" s="460"/>
      <c r="AP9" s="461"/>
      <c r="AQ9" s="462"/>
      <c r="AR9" s="461"/>
      <c r="AS9" s="257">
        <f t="shared" si="0"/>
        <v>0</v>
      </c>
      <c r="AT9" s="258"/>
      <c r="AU9" s="258"/>
      <c r="AV9" s="258"/>
      <c r="AW9" s="259"/>
      <c r="AX9" s="460"/>
      <c r="AY9" s="462"/>
      <c r="AZ9" s="460"/>
      <c r="BA9" s="462"/>
      <c r="BB9" s="461"/>
      <c r="BC9" s="467"/>
      <c r="BD9" s="456"/>
      <c r="BE9" s="456"/>
      <c r="BF9" s="456"/>
      <c r="BG9" s="456"/>
      <c r="BH9" s="456"/>
      <c r="BI9" s="456"/>
      <c r="BJ9" s="456"/>
      <c r="BK9" s="456"/>
      <c r="BL9" s="456"/>
      <c r="BM9" s="456"/>
      <c r="BN9" s="468"/>
      <c r="BO9" s="12"/>
      <c r="BP9" s="1"/>
    </row>
    <row r="10" spans="1:68" ht="19.5" customHeight="1" x14ac:dyDescent="0.4">
      <c r="A10" s="193"/>
      <c r="B10" s="283"/>
      <c r="C10" s="281"/>
      <c r="D10" s="282"/>
      <c r="E10" s="455"/>
      <c r="F10" s="456"/>
      <c r="G10" s="456"/>
      <c r="H10" s="456"/>
      <c r="I10" s="456"/>
      <c r="J10" s="456"/>
      <c r="K10" s="456"/>
      <c r="L10" s="456"/>
      <c r="M10" s="456"/>
      <c r="N10" s="456"/>
      <c r="O10" s="456"/>
      <c r="P10" s="456"/>
      <c r="Q10" s="456"/>
      <c r="R10" s="456"/>
      <c r="S10" s="456"/>
      <c r="T10" s="456"/>
      <c r="U10" s="456"/>
      <c r="V10" s="456"/>
      <c r="W10" s="456"/>
      <c r="X10" s="456"/>
      <c r="Y10" s="456"/>
      <c r="Z10" s="457"/>
      <c r="AA10" s="457"/>
      <c r="AB10" s="457"/>
      <c r="AC10" s="457"/>
      <c r="AD10" s="457"/>
      <c r="AE10" s="457"/>
      <c r="AF10" s="457"/>
      <c r="AG10" s="457"/>
      <c r="AH10" s="457"/>
      <c r="AI10" s="457"/>
      <c r="AJ10" s="458"/>
      <c r="AK10" s="459"/>
      <c r="AL10" s="459"/>
      <c r="AM10" s="459"/>
      <c r="AN10" s="459"/>
      <c r="AO10" s="460"/>
      <c r="AP10" s="461"/>
      <c r="AQ10" s="462"/>
      <c r="AR10" s="461"/>
      <c r="AS10" s="257">
        <f t="shared" si="0"/>
        <v>0</v>
      </c>
      <c r="AT10" s="258"/>
      <c r="AU10" s="258"/>
      <c r="AV10" s="258"/>
      <c r="AW10" s="259"/>
      <c r="AX10" s="460"/>
      <c r="AY10" s="462"/>
      <c r="AZ10" s="460"/>
      <c r="BA10" s="462"/>
      <c r="BB10" s="461"/>
      <c r="BC10" s="467"/>
      <c r="BD10" s="456"/>
      <c r="BE10" s="456"/>
      <c r="BF10" s="456"/>
      <c r="BG10" s="456"/>
      <c r="BH10" s="456"/>
      <c r="BI10" s="456"/>
      <c r="BJ10" s="456"/>
      <c r="BK10" s="456"/>
      <c r="BL10" s="456"/>
      <c r="BM10" s="456"/>
      <c r="BN10" s="468"/>
      <c r="BO10" s="12"/>
      <c r="BP10" s="1"/>
    </row>
    <row r="11" spans="1:68" ht="19.5" customHeight="1" thickBot="1" x14ac:dyDescent="0.45">
      <c r="A11" s="193"/>
      <c r="B11" s="283"/>
      <c r="C11" s="281"/>
      <c r="D11" s="282"/>
      <c r="E11" s="455"/>
      <c r="F11" s="456"/>
      <c r="G11" s="456"/>
      <c r="H11" s="456"/>
      <c r="I11" s="456"/>
      <c r="J11" s="456"/>
      <c r="K11" s="456"/>
      <c r="L11" s="456"/>
      <c r="M11" s="456"/>
      <c r="N11" s="456"/>
      <c r="O11" s="456"/>
      <c r="P11" s="456"/>
      <c r="Q11" s="456"/>
      <c r="R11" s="456"/>
      <c r="S11" s="456"/>
      <c r="T11" s="456"/>
      <c r="U11" s="456"/>
      <c r="V11" s="456"/>
      <c r="W11" s="456"/>
      <c r="X11" s="456"/>
      <c r="Y11" s="456"/>
      <c r="Z11" s="457"/>
      <c r="AA11" s="457"/>
      <c r="AB11" s="457"/>
      <c r="AC11" s="457"/>
      <c r="AD11" s="457"/>
      <c r="AE11" s="457"/>
      <c r="AF11" s="457"/>
      <c r="AG11" s="457"/>
      <c r="AH11" s="457"/>
      <c r="AI11" s="457"/>
      <c r="AJ11" s="458"/>
      <c r="AK11" s="459"/>
      <c r="AL11" s="459"/>
      <c r="AM11" s="459"/>
      <c r="AN11" s="459"/>
      <c r="AO11" s="460"/>
      <c r="AP11" s="461"/>
      <c r="AQ11" s="462"/>
      <c r="AR11" s="461"/>
      <c r="AS11" s="257">
        <f t="shared" si="0"/>
        <v>0</v>
      </c>
      <c r="AT11" s="258"/>
      <c r="AU11" s="258"/>
      <c r="AV11" s="258"/>
      <c r="AW11" s="259"/>
      <c r="AX11" s="460"/>
      <c r="AY11" s="462"/>
      <c r="AZ11" s="460"/>
      <c r="BA11" s="462"/>
      <c r="BB11" s="461"/>
      <c r="BC11" s="469"/>
      <c r="BD11" s="470"/>
      <c r="BE11" s="470"/>
      <c r="BF11" s="470"/>
      <c r="BG11" s="470"/>
      <c r="BH11" s="470"/>
      <c r="BI11" s="470"/>
      <c r="BJ11" s="470"/>
      <c r="BK11" s="470"/>
      <c r="BL11" s="470"/>
      <c r="BM11" s="470"/>
      <c r="BN11" s="471"/>
      <c r="BO11" s="12"/>
      <c r="BP11" s="1"/>
    </row>
    <row r="12" spans="1:68" ht="19.5" customHeight="1" thickTop="1" x14ac:dyDescent="0.4">
      <c r="A12" s="193"/>
      <c r="B12" s="140"/>
      <c r="C12" s="141"/>
      <c r="D12" s="142"/>
      <c r="E12" s="308" t="s">
        <v>26</v>
      </c>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10"/>
      <c r="AS12" s="331">
        <f>SUM(AS5:AW11)</f>
        <v>0</v>
      </c>
      <c r="AT12" s="332"/>
      <c r="AU12" s="332"/>
      <c r="AV12" s="332"/>
      <c r="AW12" s="333"/>
      <c r="AX12" s="379"/>
      <c r="AY12" s="380"/>
      <c r="AZ12" s="380"/>
      <c r="BA12" s="380"/>
      <c r="BB12" s="380"/>
      <c r="BC12" s="380"/>
      <c r="BD12" s="380"/>
      <c r="BE12" s="380"/>
      <c r="BF12" s="380"/>
      <c r="BG12" s="380"/>
      <c r="BH12" s="380"/>
      <c r="BI12" s="380"/>
      <c r="BJ12" s="380"/>
      <c r="BK12" s="380"/>
      <c r="BL12" s="380"/>
      <c r="BM12" s="380"/>
      <c r="BN12" s="381"/>
      <c r="BO12" s="12"/>
      <c r="BP12" s="1"/>
    </row>
    <row r="13" spans="1:68" ht="19.5" customHeight="1" x14ac:dyDescent="0.4">
      <c r="A13" s="193"/>
      <c r="B13" s="180" t="s">
        <v>27</v>
      </c>
      <c r="C13" s="159"/>
      <c r="D13" s="160"/>
      <c r="E13" s="474"/>
      <c r="F13" s="472"/>
      <c r="G13" s="472"/>
      <c r="H13" s="472"/>
      <c r="I13" s="472"/>
      <c r="J13" s="472"/>
      <c r="K13" s="472"/>
      <c r="L13" s="472"/>
      <c r="M13" s="472"/>
      <c r="N13" s="472"/>
      <c r="O13" s="472"/>
      <c r="P13" s="472"/>
      <c r="Q13" s="472"/>
      <c r="R13" s="472"/>
      <c r="S13" s="472"/>
      <c r="T13" s="472"/>
      <c r="U13" s="472"/>
      <c r="V13" s="472"/>
      <c r="W13" s="472"/>
      <c r="X13" s="472"/>
      <c r="Y13" s="472"/>
      <c r="Z13" s="475"/>
      <c r="AA13" s="476"/>
      <c r="AB13" s="476"/>
      <c r="AC13" s="476"/>
      <c r="AD13" s="476"/>
      <c r="AE13" s="476"/>
      <c r="AF13" s="476"/>
      <c r="AG13" s="476"/>
      <c r="AH13" s="476"/>
      <c r="AI13" s="477"/>
      <c r="AJ13" s="478"/>
      <c r="AK13" s="479"/>
      <c r="AL13" s="479"/>
      <c r="AM13" s="479"/>
      <c r="AN13" s="480"/>
      <c r="AO13" s="481"/>
      <c r="AP13" s="482"/>
      <c r="AQ13" s="481"/>
      <c r="AR13" s="482"/>
      <c r="AS13" s="257">
        <f>AJ13*AO13</f>
        <v>0</v>
      </c>
      <c r="AT13" s="258"/>
      <c r="AU13" s="258"/>
      <c r="AV13" s="258"/>
      <c r="AW13" s="259"/>
      <c r="AX13" s="460"/>
      <c r="AY13" s="462"/>
      <c r="AZ13" s="460"/>
      <c r="BA13" s="462"/>
      <c r="BB13" s="461"/>
      <c r="BC13" s="472"/>
      <c r="BD13" s="472"/>
      <c r="BE13" s="472"/>
      <c r="BF13" s="472"/>
      <c r="BG13" s="472"/>
      <c r="BH13" s="472"/>
      <c r="BI13" s="472"/>
      <c r="BJ13" s="472"/>
      <c r="BK13" s="472"/>
      <c r="BL13" s="472"/>
      <c r="BM13" s="472"/>
      <c r="BN13" s="473"/>
      <c r="BO13" s="12"/>
      <c r="BP13" s="1"/>
    </row>
    <row r="14" spans="1:68" ht="19.5" customHeight="1" x14ac:dyDescent="0.4">
      <c r="A14" s="193"/>
      <c r="B14" s="283"/>
      <c r="C14" s="281"/>
      <c r="D14" s="282"/>
      <c r="E14" s="474"/>
      <c r="F14" s="472"/>
      <c r="G14" s="472"/>
      <c r="H14" s="472"/>
      <c r="I14" s="472"/>
      <c r="J14" s="472"/>
      <c r="K14" s="472"/>
      <c r="L14" s="472"/>
      <c r="M14" s="472"/>
      <c r="N14" s="472"/>
      <c r="O14" s="472"/>
      <c r="P14" s="472"/>
      <c r="Q14" s="472"/>
      <c r="R14" s="472"/>
      <c r="S14" s="472"/>
      <c r="T14" s="472"/>
      <c r="U14" s="472"/>
      <c r="V14" s="472"/>
      <c r="W14" s="472"/>
      <c r="X14" s="472"/>
      <c r="Y14" s="472"/>
      <c r="Z14" s="475"/>
      <c r="AA14" s="476"/>
      <c r="AB14" s="476"/>
      <c r="AC14" s="476"/>
      <c r="AD14" s="476"/>
      <c r="AE14" s="476"/>
      <c r="AF14" s="476"/>
      <c r="AG14" s="476"/>
      <c r="AH14" s="476"/>
      <c r="AI14" s="477"/>
      <c r="AJ14" s="458"/>
      <c r="AK14" s="459"/>
      <c r="AL14" s="459"/>
      <c r="AM14" s="459"/>
      <c r="AN14" s="483"/>
      <c r="AO14" s="460"/>
      <c r="AP14" s="461"/>
      <c r="AQ14" s="460"/>
      <c r="AR14" s="461"/>
      <c r="AS14" s="257">
        <f t="shared" ref="AS14:AS22" si="1">AJ14*AO14</f>
        <v>0</v>
      </c>
      <c r="AT14" s="258"/>
      <c r="AU14" s="258"/>
      <c r="AV14" s="258"/>
      <c r="AW14" s="259"/>
      <c r="AX14" s="460"/>
      <c r="AY14" s="462"/>
      <c r="AZ14" s="460"/>
      <c r="BA14" s="462"/>
      <c r="BB14" s="461"/>
      <c r="BC14" s="472"/>
      <c r="BD14" s="472"/>
      <c r="BE14" s="472"/>
      <c r="BF14" s="472"/>
      <c r="BG14" s="472"/>
      <c r="BH14" s="472"/>
      <c r="BI14" s="472"/>
      <c r="BJ14" s="472"/>
      <c r="BK14" s="472"/>
      <c r="BL14" s="472"/>
      <c r="BM14" s="472"/>
      <c r="BN14" s="473"/>
      <c r="BO14" s="12"/>
      <c r="BP14" s="1"/>
    </row>
    <row r="15" spans="1:68" ht="19.5" customHeight="1" x14ac:dyDescent="0.4">
      <c r="A15" s="193"/>
      <c r="B15" s="283"/>
      <c r="C15" s="281"/>
      <c r="D15" s="282"/>
      <c r="E15" s="474"/>
      <c r="F15" s="472"/>
      <c r="G15" s="472"/>
      <c r="H15" s="472"/>
      <c r="I15" s="472"/>
      <c r="J15" s="472"/>
      <c r="K15" s="472"/>
      <c r="L15" s="472"/>
      <c r="M15" s="472"/>
      <c r="N15" s="472"/>
      <c r="O15" s="472"/>
      <c r="P15" s="472"/>
      <c r="Q15" s="472"/>
      <c r="R15" s="472"/>
      <c r="S15" s="472"/>
      <c r="T15" s="472"/>
      <c r="U15" s="472"/>
      <c r="V15" s="472"/>
      <c r="W15" s="472"/>
      <c r="X15" s="472"/>
      <c r="Y15" s="472"/>
      <c r="Z15" s="475"/>
      <c r="AA15" s="476"/>
      <c r="AB15" s="476"/>
      <c r="AC15" s="476"/>
      <c r="AD15" s="476"/>
      <c r="AE15" s="476"/>
      <c r="AF15" s="476"/>
      <c r="AG15" s="476"/>
      <c r="AH15" s="476"/>
      <c r="AI15" s="477"/>
      <c r="AJ15" s="458"/>
      <c r="AK15" s="459"/>
      <c r="AL15" s="459"/>
      <c r="AM15" s="459"/>
      <c r="AN15" s="483"/>
      <c r="AO15" s="460"/>
      <c r="AP15" s="461"/>
      <c r="AQ15" s="460"/>
      <c r="AR15" s="461"/>
      <c r="AS15" s="257">
        <f t="shared" si="1"/>
        <v>0</v>
      </c>
      <c r="AT15" s="258"/>
      <c r="AU15" s="258"/>
      <c r="AV15" s="258"/>
      <c r="AW15" s="259"/>
      <c r="AX15" s="460"/>
      <c r="AY15" s="462"/>
      <c r="AZ15" s="460"/>
      <c r="BA15" s="462"/>
      <c r="BB15" s="461"/>
      <c r="BC15" s="472"/>
      <c r="BD15" s="472"/>
      <c r="BE15" s="472"/>
      <c r="BF15" s="472"/>
      <c r="BG15" s="472"/>
      <c r="BH15" s="472"/>
      <c r="BI15" s="472"/>
      <c r="BJ15" s="472"/>
      <c r="BK15" s="472"/>
      <c r="BL15" s="472"/>
      <c r="BM15" s="472"/>
      <c r="BN15" s="473"/>
      <c r="BO15" s="12"/>
      <c r="BP15" s="1"/>
    </row>
    <row r="16" spans="1:68" ht="19.5" customHeight="1" x14ac:dyDescent="0.4">
      <c r="A16" s="193"/>
      <c r="B16" s="283"/>
      <c r="C16" s="281"/>
      <c r="D16" s="282"/>
      <c r="E16" s="474"/>
      <c r="F16" s="472"/>
      <c r="G16" s="472"/>
      <c r="H16" s="472"/>
      <c r="I16" s="472"/>
      <c r="J16" s="472"/>
      <c r="K16" s="472"/>
      <c r="L16" s="472"/>
      <c r="M16" s="472"/>
      <c r="N16" s="472"/>
      <c r="O16" s="472"/>
      <c r="P16" s="472"/>
      <c r="Q16" s="472"/>
      <c r="R16" s="472"/>
      <c r="S16" s="472"/>
      <c r="T16" s="472"/>
      <c r="U16" s="472"/>
      <c r="V16" s="472"/>
      <c r="W16" s="472"/>
      <c r="X16" s="472"/>
      <c r="Y16" s="472"/>
      <c r="Z16" s="475"/>
      <c r="AA16" s="476"/>
      <c r="AB16" s="476"/>
      <c r="AC16" s="476"/>
      <c r="AD16" s="476"/>
      <c r="AE16" s="476"/>
      <c r="AF16" s="476"/>
      <c r="AG16" s="476"/>
      <c r="AH16" s="476"/>
      <c r="AI16" s="477"/>
      <c r="AJ16" s="458"/>
      <c r="AK16" s="459"/>
      <c r="AL16" s="459"/>
      <c r="AM16" s="459"/>
      <c r="AN16" s="483"/>
      <c r="AO16" s="460"/>
      <c r="AP16" s="461"/>
      <c r="AQ16" s="460"/>
      <c r="AR16" s="461"/>
      <c r="AS16" s="257">
        <f t="shared" si="1"/>
        <v>0</v>
      </c>
      <c r="AT16" s="258"/>
      <c r="AU16" s="258"/>
      <c r="AV16" s="258"/>
      <c r="AW16" s="259"/>
      <c r="AX16" s="460"/>
      <c r="AY16" s="462"/>
      <c r="AZ16" s="460"/>
      <c r="BA16" s="462"/>
      <c r="BB16" s="461"/>
      <c r="BC16" s="472"/>
      <c r="BD16" s="472"/>
      <c r="BE16" s="472"/>
      <c r="BF16" s="472"/>
      <c r="BG16" s="472"/>
      <c r="BH16" s="472"/>
      <c r="BI16" s="472"/>
      <c r="BJ16" s="472"/>
      <c r="BK16" s="472"/>
      <c r="BL16" s="472"/>
      <c r="BM16" s="472"/>
      <c r="BN16" s="473"/>
      <c r="BO16" s="12"/>
      <c r="BP16" s="1"/>
    </row>
    <row r="17" spans="1:68" ht="19.5" customHeight="1" x14ac:dyDescent="0.4">
      <c r="A17" s="193"/>
      <c r="B17" s="283"/>
      <c r="C17" s="281"/>
      <c r="D17" s="282"/>
      <c r="E17" s="474"/>
      <c r="F17" s="472"/>
      <c r="G17" s="472"/>
      <c r="H17" s="472"/>
      <c r="I17" s="472"/>
      <c r="J17" s="472"/>
      <c r="K17" s="472"/>
      <c r="L17" s="472"/>
      <c r="M17" s="472"/>
      <c r="N17" s="472"/>
      <c r="O17" s="472"/>
      <c r="P17" s="472"/>
      <c r="Q17" s="472"/>
      <c r="R17" s="472"/>
      <c r="S17" s="472"/>
      <c r="T17" s="472"/>
      <c r="U17" s="472"/>
      <c r="V17" s="472"/>
      <c r="W17" s="472"/>
      <c r="X17" s="472"/>
      <c r="Y17" s="472"/>
      <c r="Z17" s="475"/>
      <c r="AA17" s="476"/>
      <c r="AB17" s="476"/>
      <c r="AC17" s="476"/>
      <c r="AD17" s="476"/>
      <c r="AE17" s="476"/>
      <c r="AF17" s="476"/>
      <c r="AG17" s="476"/>
      <c r="AH17" s="476"/>
      <c r="AI17" s="477"/>
      <c r="AJ17" s="458"/>
      <c r="AK17" s="459"/>
      <c r="AL17" s="459"/>
      <c r="AM17" s="459"/>
      <c r="AN17" s="483"/>
      <c r="AO17" s="460"/>
      <c r="AP17" s="461"/>
      <c r="AQ17" s="460"/>
      <c r="AR17" s="461"/>
      <c r="AS17" s="257">
        <f t="shared" si="1"/>
        <v>0</v>
      </c>
      <c r="AT17" s="258"/>
      <c r="AU17" s="258"/>
      <c r="AV17" s="258"/>
      <c r="AW17" s="259"/>
      <c r="AX17" s="460"/>
      <c r="AY17" s="462"/>
      <c r="AZ17" s="460"/>
      <c r="BA17" s="462"/>
      <c r="BB17" s="461"/>
      <c r="BC17" s="472"/>
      <c r="BD17" s="472"/>
      <c r="BE17" s="472"/>
      <c r="BF17" s="472"/>
      <c r="BG17" s="472"/>
      <c r="BH17" s="472"/>
      <c r="BI17" s="472"/>
      <c r="BJ17" s="472"/>
      <c r="BK17" s="472"/>
      <c r="BL17" s="472"/>
      <c r="BM17" s="472"/>
      <c r="BN17" s="473"/>
      <c r="BO17" s="12"/>
      <c r="BP17" s="1"/>
    </row>
    <row r="18" spans="1:68" ht="19.5" customHeight="1" x14ac:dyDescent="0.4">
      <c r="A18" s="193"/>
      <c r="B18" s="283"/>
      <c r="C18" s="281"/>
      <c r="D18" s="282"/>
      <c r="E18" s="474"/>
      <c r="F18" s="472"/>
      <c r="G18" s="472"/>
      <c r="H18" s="472"/>
      <c r="I18" s="472"/>
      <c r="J18" s="472"/>
      <c r="K18" s="472"/>
      <c r="L18" s="472"/>
      <c r="M18" s="472"/>
      <c r="N18" s="472"/>
      <c r="O18" s="472"/>
      <c r="P18" s="472"/>
      <c r="Q18" s="472"/>
      <c r="R18" s="472"/>
      <c r="S18" s="472"/>
      <c r="T18" s="472"/>
      <c r="U18" s="472"/>
      <c r="V18" s="472"/>
      <c r="W18" s="472"/>
      <c r="X18" s="472"/>
      <c r="Y18" s="472"/>
      <c r="Z18" s="475"/>
      <c r="AA18" s="476"/>
      <c r="AB18" s="476"/>
      <c r="AC18" s="476"/>
      <c r="AD18" s="476"/>
      <c r="AE18" s="476"/>
      <c r="AF18" s="476"/>
      <c r="AG18" s="476"/>
      <c r="AH18" s="476"/>
      <c r="AI18" s="477"/>
      <c r="AJ18" s="458"/>
      <c r="AK18" s="459"/>
      <c r="AL18" s="459"/>
      <c r="AM18" s="459"/>
      <c r="AN18" s="483"/>
      <c r="AO18" s="460"/>
      <c r="AP18" s="461"/>
      <c r="AQ18" s="460"/>
      <c r="AR18" s="461"/>
      <c r="AS18" s="257">
        <f t="shared" si="1"/>
        <v>0</v>
      </c>
      <c r="AT18" s="258"/>
      <c r="AU18" s="258"/>
      <c r="AV18" s="258"/>
      <c r="AW18" s="259"/>
      <c r="AX18" s="460"/>
      <c r="AY18" s="462"/>
      <c r="AZ18" s="460"/>
      <c r="BA18" s="462"/>
      <c r="BB18" s="461"/>
      <c r="BC18" s="472"/>
      <c r="BD18" s="472"/>
      <c r="BE18" s="472"/>
      <c r="BF18" s="472"/>
      <c r="BG18" s="472"/>
      <c r="BH18" s="472"/>
      <c r="BI18" s="472"/>
      <c r="BJ18" s="472"/>
      <c r="BK18" s="472"/>
      <c r="BL18" s="472"/>
      <c r="BM18" s="472"/>
      <c r="BN18" s="473"/>
      <c r="BO18" s="12"/>
      <c r="BP18" s="1"/>
    </row>
    <row r="19" spans="1:68" ht="19.5" customHeight="1" x14ac:dyDescent="0.4">
      <c r="A19" s="193"/>
      <c r="B19" s="283"/>
      <c r="C19" s="281"/>
      <c r="D19" s="282"/>
      <c r="E19" s="474"/>
      <c r="F19" s="472"/>
      <c r="G19" s="472"/>
      <c r="H19" s="472"/>
      <c r="I19" s="472"/>
      <c r="J19" s="472"/>
      <c r="K19" s="472"/>
      <c r="L19" s="472"/>
      <c r="M19" s="472"/>
      <c r="N19" s="472"/>
      <c r="O19" s="472"/>
      <c r="P19" s="472"/>
      <c r="Q19" s="472"/>
      <c r="R19" s="472"/>
      <c r="S19" s="472"/>
      <c r="T19" s="472"/>
      <c r="U19" s="472"/>
      <c r="V19" s="472"/>
      <c r="W19" s="472"/>
      <c r="X19" s="472"/>
      <c r="Y19" s="472"/>
      <c r="Z19" s="475"/>
      <c r="AA19" s="476"/>
      <c r="AB19" s="476"/>
      <c r="AC19" s="476"/>
      <c r="AD19" s="476"/>
      <c r="AE19" s="476"/>
      <c r="AF19" s="476"/>
      <c r="AG19" s="476"/>
      <c r="AH19" s="476"/>
      <c r="AI19" s="477"/>
      <c r="AJ19" s="458"/>
      <c r="AK19" s="459"/>
      <c r="AL19" s="459"/>
      <c r="AM19" s="459"/>
      <c r="AN19" s="483"/>
      <c r="AO19" s="460"/>
      <c r="AP19" s="461"/>
      <c r="AQ19" s="460"/>
      <c r="AR19" s="461"/>
      <c r="AS19" s="257">
        <f t="shared" si="1"/>
        <v>0</v>
      </c>
      <c r="AT19" s="258"/>
      <c r="AU19" s="258"/>
      <c r="AV19" s="258"/>
      <c r="AW19" s="259"/>
      <c r="AX19" s="460"/>
      <c r="AY19" s="462"/>
      <c r="AZ19" s="460"/>
      <c r="BA19" s="462"/>
      <c r="BB19" s="461"/>
      <c r="BC19" s="472"/>
      <c r="BD19" s="472"/>
      <c r="BE19" s="472"/>
      <c r="BF19" s="472"/>
      <c r="BG19" s="472"/>
      <c r="BH19" s="472"/>
      <c r="BI19" s="472"/>
      <c r="BJ19" s="472"/>
      <c r="BK19" s="472"/>
      <c r="BL19" s="472"/>
      <c r="BM19" s="472"/>
      <c r="BN19" s="473"/>
      <c r="BO19" s="12"/>
      <c r="BP19" s="1"/>
    </row>
    <row r="20" spans="1:68" ht="19.5" customHeight="1" x14ac:dyDescent="0.4">
      <c r="A20" s="193"/>
      <c r="B20" s="283"/>
      <c r="C20" s="281"/>
      <c r="D20" s="282"/>
      <c r="E20" s="474"/>
      <c r="F20" s="472"/>
      <c r="G20" s="472"/>
      <c r="H20" s="472"/>
      <c r="I20" s="472"/>
      <c r="J20" s="472"/>
      <c r="K20" s="472"/>
      <c r="L20" s="472"/>
      <c r="M20" s="472"/>
      <c r="N20" s="472"/>
      <c r="O20" s="472"/>
      <c r="P20" s="472"/>
      <c r="Q20" s="472"/>
      <c r="R20" s="472"/>
      <c r="S20" s="472"/>
      <c r="T20" s="472"/>
      <c r="U20" s="472"/>
      <c r="V20" s="472"/>
      <c r="W20" s="472"/>
      <c r="X20" s="472"/>
      <c r="Y20" s="472"/>
      <c r="Z20" s="475"/>
      <c r="AA20" s="476"/>
      <c r="AB20" s="476"/>
      <c r="AC20" s="476"/>
      <c r="AD20" s="476"/>
      <c r="AE20" s="476"/>
      <c r="AF20" s="476"/>
      <c r="AG20" s="476"/>
      <c r="AH20" s="476"/>
      <c r="AI20" s="477"/>
      <c r="AJ20" s="458"/>
      <c r="AK20" s="459"/>
      <c r="AL20" s="459"/>
      <c r="AM20" s="459"/>
      <c r="AN20" s="483"/>
      <c r="AO20" s="460"/>
      <c r="AP20" s="461"/>
      <c r="AQ20" s="460"/>
      <c r="AR20" s="461"/>
      <c r="AS20" s="257">
        <f t="shared" si="1"/>
        <v>0</v>
      </c>
      <c r="AT20" s="258"/>
      <c r="AU20" s="258"/>
      <c r="AV20" s="258"/>
      <c r="AW20" s="259"/>
      <c r="AX20" s="460"/>
      <c r="AY20" s="462"/>
      <c r="AZ20" s="460"/>
      <c r="BA20" s="462"/>
      <c r="BB20" s="461"/>
      <c r="BC20" s="472"/>
      <c r="BD20" s="472"/>
      <c r="BE20" s="472"/>
      <c r="BF20" s="472"/>
      <c r="BG20" s="472"/>
      <c r="BH20" s="472"/>
      <c r="BI20" s="472"/>
      <c r="BJ20" s="472"/>
      <c r="BK20" s="472"/>
      <c r="BL20" s="472"/>
      <c r="BM20" s="472"/>
      <c r="BN20" s="473"/>
      <c r="BO20" s="12"/>
      <c r="BP20" s="1"/>
    </row>
    <row r="21" spans="1:68" ht="19.5" customHeight="1" x14ac:dyDescent="0.4">
      <c r="A21" s="193"/>
      <c r="B21" s="283"/>
      <c r="C21" s="281"/>
      <c r="D21" s="282"/>
      <c r="E21" s="474"/>
      <c r="F21" s="472"/>
      <c r="G21" s="472"/>
      <c r="H21" s="472"/>
      <c r="I21" s="472"/>
      <c r="J21" s="472"/>
      <c r="K21" s="472"/>
      <c r="L21" s="472"/>
      <c r="M21" s="472"/>
      <c r="N21" s="472"/>
      <c r="O21" s="472"/>
      <c r="P21" s="472"/>
      <c r="Q21" s="472"/>
      <c r="R21" s="472"/>
      <c r="S21" s="472"/>
      <c r="T21" s="472"/>
      <c r="U21" s="472"/>
      <c r="V21" s="472"/>
      <c r="W21" s="472"/>
      <c r="X21" s="472"/>
      <c r="Y21" s="472"/>
      <c r="Z21" s="475"/>
      <c r="AA21" s="476"/>
      <c r="AB21" s="476"/>
      <c r="AC21" s="476"/>
      <c r="AD21" s="476"/>
      <c r="AE21" s="476"/>
      <c r="AF21" s="476"/>
      <c r="AG21" s="476"/>
      <c r="AH21" s="476"/>
      <c r="AI21" s="477"/>
      <c r="AJ21" s="458"/>
      <c r="AK21" s="459"/>
      <c r="AL21" s="459"/>
      <c r="AM21" s="459"/>
      <c r="AN21" s="483"/>
      <c r="AO21" s="460"/>
      <c r="AP21" s="461"/>
      <c r="AQ21" s="460"/>
      <c r="AR21" s="461"/>
      <c r="AS21" s="257">
        <f t="shared" si="1"/>
        <v>0</v>
      </c>
      <c r="AT21" s="258"/>
      <c r="AU21" s="258"/>
      <c r="AV21" s="258"/>
      <c r="AW21" s="259"/>
      <c r="AX21" s="460"/>
      <c r="AY21" s="462"/>
      <c r="AZ21" s="460"/>
      <c r="BA21" s="462"/>
      <c r="BB21" s="461"/>
      <c r="BC21" s="472"/>
      <c r="BD21" s="472"/>
      <c r="BE21" s="472"/>
      <c r="BF21" s="472"/>
      <c r="BG21" s="472"/>
      <c r="BH21" s="472"/>
      <c r="BI21" s="472"/>
      <c r="BJ21" s="472"/>
      <c r="BK21" s="472"/>
      <c r="BL21" s="472"/>
      <c r="BM21" s="472"/>
      <c r="BN21" s="473"/>
      <c r="BO21" s="12"/>
      <c r="BP21" s="1"/>
    </row>
    <row r="22" spans="1:68" ht="19.5" customHeight="1" thickBot="1" x14ac:dyDescent="0.45">
      <c r="A22" s="193"/>
      <c r="B22" s="283"/>
      <c r="C22" s="281"/>
      <c r="D22" s="282"/>
      <c r="E22" s="486"/>
      <c r="F22" s="484"/>
      <c r="G22" s="484"/>
      <c r="H22" s="484"/>
      <c r="I22" s="484"/>
      <c r="J22" s="484"/>
      <c r="K22" s="484"/>
      <c r="L22" s="484"/>
      <c r="M22" s="484"/>
      <c r="N22" s="484"/>
      <c r="O22" s="484"/>
      <c r="P22" s="484"/>
      <c r="Q22" s="484"/>
      <c r="R22" s="484"/>
      <c r="S22" s="484"/>
      <c r="T22" s="484"/>
      <c r="U22" s="484"/>
      <c r="V22" s="484"/>
      <c r="W22" s="484"/>
      <c r="X22" s="484"/>
      <c r="Y22" s="484"/>
      <c r="Z22" s="487"/>
      <c r="AA22" s="488"/>
      <c r="AB22" s="488"/>
      <c r="AC22" s="488"/>
      <c r="AD22" s="488"/>
      <c r="AE22" s="488"/>
      <c r="AF22" s="488"/>
      <c r="AG22" s="488"/>
      <c r="AH22" s="488"/>
      <c r="AI22" s="489"/>
      <c r="AJ22" s="458"/>
      <c r="AK22" s="459"/>
      <c r="AL22" s="459"/>
      <c r="AM22" s="459"/>
      <c r="AN22" s="483"/>
      <c r="AO22" s="490"/>
      <c r="AP22" s="491"/>
      <c r="AQ22" s="490"/>
      <c r="AR22" s="491"/>
      <c r="AS22" s="290">
        <f t="shared" si="1"/>
        <v>0</v>
      </c>
      <c r="AT22" s="291"/>
      <c r="AU22" s="291"/>
      <c r="AV22" s="291"/>
      <c r="AW22" s="292"/>
      <c r="AX22" s="460"/>
      <c r="AY22" s="462"/>
      <c r="AZ22" s="460"/>
      <c r="BA22" s="462"/>
      <c r="BB22" s="461"/>
      <c r="BC22" s="484"/>
      <c r="BD22" s="484"/>
      <c r="BE22" s="484"/>
      <c r="BF22" s="484"/>
      <c r="BG22" s="484"/>
      <c r="BH22" s="484"/>
      <c r="BI22" s="484"/>
      <c r="BJ22" s="484"/>
      <c r="BK22" s="484"/>
      <c r="BL22" s="484"/>
      <c r="BM22" s="484"/>
      <c r="BN22" s="485"/>
      <c r="BO22" s="12"/>
      <c r="BP22" s="1"/>
    </row>
    <row r="23" spans="1:68" ht="19.5" customHeight="1" thickTop="1" x14ac:dyDescent="0.4">
      <c r="A23" s="193"/>
      <c r="B23" s="140"/>
      <c r="C23" s="141"/>
      <c r="D23" s="142"/>
      <c r="E23" s="308" t="s">
        <v>26</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10"/>
      <c r="AS23" s="287">
        <f>SUM(AS13:AW22)</f>
        <v>0</v>
      </c>
      <c r="AT23" s="288"/>
      <c r="AU23" s="288"/>
      <c r="AV23" s="288"/>
      <c r="AW23" s="289"/>
      <c r="AX23" s="379"/>
      <c r="AY23" s="380"/>
      <c r="AZ23" s="380"/>
      <c r="BA23" s="380"/>
      <c r="BB23" s="380"/>
      <c r="BC23" s="380"/>
      <c r="BD23" s="380"/>
      <c r="BE23" s="380"/>
      <c r="BF23" s="380"/>
      <c r="BG23" s="380"/>
      <c r="BH23" s="380"/>
      <c r="BI23" s="380"/>
      <c r="BJ23" s="380"/>
      <c r="BK23" s="380"/>
      <c r="BL23" s="380"/>
      <c r="BM23" s="380"/>
      <c r="BN23" s="381"/>
      <c r="BO23" s="12"/>
      <c r="BP23" s="1"/>
    </row>
    <row r="24" spans="1:68" ht="19.5" customHeight="1" x14ac:dyDescent="0.4">
      <c r="A24" s="193"/>
      <c r="B24" s="180" t="s">
        <v>107</v>
      </c>
      <c r="C24" s="159"/>
      <c r="D24" s="160"/>
      <c r="E24" s="474"/>
      <c r="F24" s="472"/>
      <c r="G24" s="472"/>
      <c r="H24" s="472"/>
      <c r="I24" s="472"/>
      <c r="J24" s="472"/>
      <c r="K24" s="472"/>
      <c r="L24" s="472"/>
      <c r="M24" s="472"/>
      <c r="N24" s="472"/>
      <c r="O24" s="472"/>
      <c r="P24" s="472"/>
      <c r="Q24" s="472"/>
      <c r="R24" s="472"/>
      <c r="S24" s="472"/>
      <c r="T24" s="472"/>
      <c r="U24" s="472"/>
      <c r="V24" s="472"/>
      <c r="W24" s="472"/>
      <c r="X24" s="472"/>
      <c r="Y24" s="472"/>
      <c r="Z24" s="475"/>
      <c r="AA24" s="476"/>
      <c r="AB24" s="476"/>
      <c r="AC24" s="476"/>
      <c r="AD24" s="476"/>
      <c r="AE24" s="476"/>
      <c r="AF24" s="476"/>
      <c r="AG24" s="476"/>
      <c r="AH24" s="476"/>
      <c r="AI24" s="477"/>
      <c r="AJ24" s="478"/>
      <c r="AK24" s="479"/>
      <c r="AL24" s="479"/>
      <c r="AM24" s="479"/>
      <c r="AN24" s="480"/>
      <c r="AO24" s="481"/>
      <c r="AP24" s="482"/>
      <c r="AQ24" s="481"/>
      <c r="AR24" s="482"/>
      <c r="AS24" s="257">
        <f>AJ24*AO24</f>
        <v>0</v>
      </c>
      <c r="AT24" s="258"/>
      <c r="AU24" s="258"/>
      <c r="AV24" s="258"/>
      <c r="AW24" s="259"/>
      <c r="AX24" s="460"/>
      <c r="AY24" s="462"/>
      <c r="AZ24" s="460"/>
      <c r="BA24" s="462"/>
      <c r="BB24" s="461"/>
      <c r="BC24" s="472"/>
      <c r="BD24" s="472"/>
      <c r="BE24" s="472"/>
      <c r="BF24" s="472"/>
      <c r="BG24" s="472"/>
      <c r="BH24" s="472"/>
      <c r="BI24" s="472"/>
      <c r="BJ24" s="472"/>
      <c r="BK24" s="472"/>
      <c r="BL24" s="472"/>
      <c r="BM24" s="472"/>
      <c r="BN24" s="473"/>
      <c r="BO24" s="12"/>
      <c r="BP24" s="1"/>
    </row>
    <row r="25" spans="1:68" ht="19.5" customHeight="1" x14ac:dyDescent="0.4">
      <c r="A25" s="193"/>
      <c r="B25" s="280"/>
      <c r="C25" s="281"/>
      <c r="D25" s="282"/>
      <c r="E25" s="474"/>
      <c r="F25" s="472"/>
      <c r="G25" s="472"/>
      <c r="H25" s="472"/>
      <c r="I25" s="472"/>
      <c r="J25" s="472"/>
      <c r="K25" s="472"/>
      <c r="L25" s="472"/>
      <c r="M25" s="472"/>
      <c r="N25" s="472"/>
      <c r="O25" s="472"/>
      <c r="P25" s="472"/>
      <c r="Q25" s="472"/>
      <c r="R25" s="472"/>
      <c r="S25" s="472"/>
      <c r="T25" s="472"/>
      <c r="U25" s="472"/>
      <c r="V25" s="472"/>
      <c r="W25" s="472"/>
      <c r="X25" s="472"/>
      <c r="Y25" s="472"/>
      <c r="Z25" s="475"/>
      <c r="AA25" s="476"/>
      <c r="AB25" s="476"/>
      <c r="AC25" s="476"/>
      <c r="AD25" s="476"/>
      <c r="AE25" s="476"/>
      <c r="AF25" s="476"/>
      <c r="AG25" s="476"/>
      <c r="AH25" s="476"/>
      <c r="AI25" s="477"/>
      <c r="AJ25" s="458"/>
      <c r="AK25" s="459"/>
      <c r="AL25" s="459"/>
      <c r="AM25" s="459"/>
      <c r="AN25" s="483"/>
      <c r="AO25" s="460"/>
      <c r="AP25" s="461"/>
      <c r="AQ25" s="460"/>
      <c r="AR25" s="461"/>
      <c r="AS25" s="257">
        <f t="shared" ref="AS25:AS28" si="2">AJ25*AO25</f>
        <v>0</v>
      </c>
      <c r="AT25" s="258"/>
      <c r="AU25" s="258"/>
      <c r="AV25" s="258"/>
      <c r="AW25" s="259"/>
      <c r="AX25" s="460"/>
      <c r="AY25" s="462"/>
      <c r="AZ25" s="460"/>
      <c r="BA25" s="462"/>
      <c r="BB25" s="461"/>
      <c r="BC25" s="472"/>
      <c r="BD25" s="472"/>
      <c r="BE25" s="472"/>
      <c r="BF25" s="472"/>
      <c r="BG25" s="472"/>
      <c r="BH25" s="472"/>
      <c r="BI25" s="472"/>
      <c r="BJ25" s="472"/>
      <c r="BK25" s="472"/>
      <c r="BL25" s="472"/>
      <c r="BM25" s="472"/>
      <c r="BN25" s="473"/>
      <c r="BO25" s="12"/>
      <c r="BP25" s="1"/>
    </row>
    <row r="26" spans="1:68" ht="19.5" customHeight="1" x14ac:dyDescent="0.4">
      <c r="A26" s="193"/>
      <c r="B26" s="280"/>
      <c r="C26" s="281"/>
      <c r="D26" s="282"/>
      <c r="E26" s="474"/>
      <c r="F26" s="472"/>
      <c r="G26" s="472"/>
      <c r="H26" s="472"/>
      <c r="I26" s="472"/>
      <c r="J26" s="472"/>
      <c r="K26" s="472"/>
      <c r="L26" s="472"/>
      <c r="M26" s="472"/>
      <c r="N26" s="472"/>
      <c r="O26" s="472"/>
      <c r="P26" s="472"/>
      <c r="Q26" s="472"/>
      <c r="R26" s="472"/>
      <c r="S26" s="472"/>
      <c r="T26" s="472"/>
      <c r="U26" s="472"/>
      <c r="V26" s="472"/>
      <c r="W26" s="472"/>
      <c r="X26" s="472"/>
      <c r="Y26" s="472"/>
      <c r="Z26" s="475"/>
      <c r="AA26" s="476"/>
      <c r="AB26" s="476"/>
      <c r="AC26" s="476"/>
      <c r="AD26" s="476"/>
      <c r="AE26" s="476"/>
      <c r="AF26" s="476"/>
      <c r="AG26" s="476"/>
      <c r="AH26" s="476"/>
      <c r="AI26" s="477"/>
      <c r="AJ26" s="458"/>
      <c r="AK26" s="459"/>
      <c r="AL26" s="459"/>
      <c r="AM26" s="459"/>
      <c r="AN26" s="483"/>
      <c r="AO26" s="460"/>
      <c r="AP26" s="461"/>
      <c r="AQ26" s="460"/>
      <c r="AR26" s="461"/>
      <c r="AS26" s="257">
        <f t="shared" si="2"/>
        <v>0</v>
      </c>
      <c r="AT26" s="258"/>
      <c r="AU26" s="258"/>
      <c r="AV26" s="258"/>
      <c r="AW26" s="259"/>
      <c r="AX26" s="460"/>
      <c r="AY26" s="462"/>
      <c r="AZ26" s="460"/>
      <c r="BA26" s="462"/>
      <c r="BB26" s="461"/>
      <c r="BC26" s="472"/>
      <c r="BD26" s="472"/>
      <c r="BE26" s="472"/>
      <c r="BF26" s="472"/>
      <c r="BG26" s="472"/>
      <c r="BH26" s="472"/>
      <c r="BI26" s="472"/>
      <c r="BJ26" s="472"/>
      <c r="BK26" s="472"/>
      <c r="BL26" s="472"/>
      <c r="BM26" s="472"/>
      <c r="BN26" s="473"/>
      <c r="BO26" s="12"/>
      <c r="BP26" s="1"/>
    </row>
    <row r="27" spans="1:68" ht="19.5" customHeight="1" x14ac:dyDescent="0.4">
      <c r="A27" s="193"/>
      <c r="B27" s="283"/>
      <c r="C27" s="281"/>
      <c r="D27" s="282"/>
      <c r="E27" s="474"/>
      <c r="F27" s="472"/>
      <c r="G27" s="472"/>
      <c r="H27" s="472"/>
      <c r="I27" s="472"/>
      <c r="J27" s="472"/>
      <c r="K27" s="472"/>
      <c r="L27" s="472"/>
      <c r="M27" s="472"/>
      <c r="N27" s="472"/>
      <c r="O27" s="472"/>
      <c r="P27" s="472"/>
      <c r="Q27" s="472"/>
      <c r="R27" s="472"/>
      <c r="S27" s="472"/>
      <c r="T27" s="472"/>
      <c r="U27" s="472"/>
      <c r="V27" s="472"/>
      <c r="W27" s="472"/>
      <c r="X27" s="472"/>
      <c r="Y27" s="472"/>
      <c r="Z27" s="475"/>
      <c r="AA27" s="476"/>
      <c r="AB27" s="476"/>
      <c r="AC27" s="476"/>
      <c r="AD27" s="476"/>
      <c r="AE27" s="476"/>
      <c r="AF27" s="476"/>
      <c r="AG27" s="476"/>
      <c r="AH27" s="476"/>
      <c r="AI27" s="477"/>
      <c r="AJ27" s="458"/>
      <c r="AK27" s="459"/>
      <c r="AL27" s="459"/>
      <c r="AM27" s="459"/>
      <c r="AN27" s="483"/>
      <c r="AO27" s="460"/>
      <c r="AP27" s="461"/>
      <c r="AQ27" s="460"/>
      <c r="AR27" s="461"/>
      <c r="AS27" s="257">
        <f t="shared" si="2"/>
        <v>0</v>
      </c>
      <c r="AT27" s="258"/>
      <c r="AU27" s="258"/>
      <c r="AV27" s="258"/>
      <c r="AW27" s="259"/>
      <c r="AX27" s="460"/>
      <c r="AY27" s="462"/>
      <c r="AZ27" s="460"/>
      <c r="BA27" s="462"/>
      <c r="BB27" s="461"/>
      <c r="BC27" s="472"/>
      <c r="BD27" s="472"/>
      <c r="BE27" s="472"/>
      <c r="BF27" s="472"/>
      <c r="BG27" s="472"/>
      <c r="BH27" s="472"/>
      <c r="BI27" s="472"/>
      <c r="BJ27" s="472"/>
      <c r="BK27" s="472"/>
      <c r="BL27" s="472"/>
      <c r="BM27" s="472"/>
      <c r="BN27" s="473"/>
      <c r="BO27" s="12"/>
      <c r="BP27" s="1"/>
    </row>
    <row r="28" spans="1:68" ht="19.5" customHeight="1" thickBot="1" x14ac:dyDescent="0.45">
      <c r="A28" s="193"/>
      <c r="B28" s="283"/>
      <c r="C28" s="281"/>
      <c r="D28" s="282"/>
      <c r="E28" s="486"/>
      <c r="F28" s="484"/>
      <c r="G28" s="484"/>
      <c r="H28" s="484"/>
      <c r="I28" s="484"/>
      <c r="J28" s="484"/>
      <c r="K28" s="484"/>
      <c r="L28" s="484"/>
      <c r="M28" s="484"/>
      <c r="N28" s="484"/>
      <c r="O28" s="484"/>
      <c r="P28" s="484"/>
      <c r="Q28" s="484"/>
      <c r="R28" s="484"/>
      <c r="S28" s="484"/>
      <c r="T28" s="484"/>
      <c r="U28" s="484"/>
      <c r="V28" s="484"/>
      <c r="W28" s="484"/>
      <c r="X28" s="484"/>
      <c r="Y28" s="484"/>
      <c r="Z28" s="487"/>
      <c r="AA28" s="488"/>
      <c r="AB28" s="488"/>
      <c r="AC28" s="488"/>
      <c r="AD28" s="488"/>
      <c r="AE28" s="488"/>
      <c r="AF28" s="488"/>
      <c r="AG28" s="488"/>
      <c r="AH28" s="488"/>
      <c r="AI28" s="489"/>
      <c r="AJ28" s="458"/>
      <c r="AK28" s="459"/>
      <c r="AL28" s="459"/>
      <c r="AM28" s="459"/>
      <c r="AN28" s="483"/>
      <c r="AO28" s="490"/>
      <c r="AP28" s="491"/>
      <c r="AQ28" s="490"/>
      <c r="AR28" s="491"/>
      <c r="AS28" s="290">
        <f t="shared" si="2"/>
        <v>0</v>
      </c>
      <c r="AT28" s="291"/>
      <c r="AU28" s="291"/>
      <c r="AV28" s="291"/>
      <c r="AW28" s="292"/>
      <c r="AX28" s="460"/>
      <c r="AY28" s="462"/>
      <c r="AZ28" s="460"/>
      <c r="BA28" s="462"/>
      <c r="BB28" s="461"/>
      <c r="BC28" s="484"/>
      <c r="BD28" s="484"/>
      <c r="BE28" s="484"/>
      <c r="BF28" s="484"/>
      <c r="BG28" s="484"/>
      <c r="BH28" s="484"/>
      <c r="BI28" s="484"/>
      <c r="BJ28" s="484"/>
      <c r="BK28" s="484"/>
      <c r="BL28" s="484"/>
      <c r="BM28" s="484"/>
      <c r="BN28" s="485"/>
      <c r="BO28" s="12"/>
      <c r="BP28" s="1"/>
    </row>
    <row r="29" spans="1:68" ht="19.5" customHeight="1" thickTop="1" x14ac:dyDescent="0.4">
      <c r="A29" s="193"/>
      <c r="B29" s="140"/>
      <c r="C29" s="141"/>
      <c r="D29" s="142"/>
      <c r="E29" s="308" t="s">
        <v>26</v>
      </c>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10"/>
      <c r="AS29" s="287">
        <f>SUM(AS24:AW28)</f>
        <v>0</v>
      </c>
      <c r="AT29" s="288"/>
      <c r="AU29" s="288"/>
      <c r="AV29" s="288"/>
      <c r="AW29" s="289"/>
      <c r="AX29" s="373"/>
      <c r="AY29" s="374"/>
      <c r="AZ29" s="374"/>
      <c r="BA29" s="374"/>
      <c r="BB29" s="374"/>
      <c r="BC29" s="374"/>
      <c r="BD29" s="374"/>
      <c r="BE29" s="374"/>
      <c r="BF29" s="374"/>
      <c r="BG29" s="374"/>
      <c r="BH29" s="374"/>
      <c r="BI29" s="374"/>
      <c r="BJ29" s="374"/>
      <c r="BK29" s="374"/>
      <c r="BL29" s="374"/>
      <c r="BM29" s="374"/>
      <c r="BN29" s="375"/>
      <c r="BO29" s="12"/>
      <c r="BP29" s="1"/>
    </row>
    <row r="30" spans="1:68" ht="19.5" customHeight="1" x14ac:dyDescent="0.4">
      <c r="A30" s="193"/>
      <c r="B30" s="180" t="s">
        <v>80</v>
      </c>
      <c r="C30" s="159"/>
      <c r="D30" s="160"/>
      <c r="E30" s="492" t="s">
        <v>205</v>
      </c>
      <c r="F30" s="493"/>
      <c r="G30" s="493"/>
      <c r="H30" s="493"/>
      <c r="I30" s="493"/>
      <c r="J30" s="493"/>
      <c r="K30" s="493"/>
      <c r="L30" s="493"/>
      <c r="M30" s="493"/>
      <c r="N30" s="493"/>
      <c r="O30" s="493"/>
      <c r="P30" s="493"/>
      <c r="Q30" s="493"/>
      <c r="R30" s="493"/>
      <c r="S30" s="493"/>
      <c r="T30" s="493"/>
      <c r="U30" s="493"/>
      <c r="V30" s="493"/>
      <c r="W30" s="493"/>
      <c r="X30" s="493"/>
      <c r="Y30" s="493"/>
      <c r="Z30" s="494" t="s">
        <v>206</v>
      </c>
      <c r="AA30" s="495"/>
      <c r="AB30" s="495"/>
      <c r="AC30" s="495"/>
      <c r="AD30" s="495"/>
      <c r="AE30" s="495"/>
      <c r="AF30" s="495"/>
      <c r="AG30" s="495"/>
      <c r="AH30" s="495"/>
      <c r="AI30" s="496"/>
      <c r="AJ30" s="478">
        <v>50000</v>
      </c>
      <c r="AK30" s="479"/>
      <c r="AL30" s="479"/>
      <c r="AM30" s="479"/>
      <c r="AN30" s="480"/>
      <c r="AO30" s="481">
        <v>20</v>
      </c>
      <c r="AP30" s="482"/>
      <c r="AQ30" s="481" t="s">
        <v>207</v>
      </c>
      <c r="AR30" s="482"/>
      <c r="AS30" s="257">
        <f>AJ30*AO30</f>
        <v>1000000</v>
      </c>
      <c r="AT30" s="258"/>
      <c r="AU30" s="258"/>
      <c r="AV30" s="258"/>
      <c r="AW30" s="259"/>
      <c r="AX30" s="460"/>
      <c r="AY30" s="462"/>
      <c r="AZ30" s="460"/>
      <c r="BA30" s="462"/>
      <c r="BB30" s="461"/>
      <c r="BC30" s="493"/>
      <c r="BD30" s="493"/>
      <c r="BE30" s="493"/>
      <c r="BF30" s="493"/>
      <c r="BG30" s="493"/>
      <c r="BH30" s="493"/>
      <c r="BI30" s="493"/>
      <c r="BJ30" s="493"/>
      <c r="BK30" s="493"/>
      <c r="BL30" s="493"/>
      <c r="BM30" s="493"/>
      <c r="BN30" s="497"/>
      <c r="BO30" s="12"/>
      <c r="BP30" s="1"/>
    </row>
    <row r="31" spans="1:68" ht="19.5" customHeight="1" x14ac:dyDescent="0.4">
      <c r="A31" s="193"/>
      <c r="B31" s="280"/>
      <c r="C31" s="281"/>
      <c r="D31" s="282"/>
      <c r="E31" s="474"/>
      <c r="F31" s="472"/>
      <c r="G31" s="472"/>
      <c r="H31" s="472"/>
      <c r="I31" s="472"/>
      <c r="J31" s="472"/>
      <c r="K31" s="472"/>
      <c r="L31" s="472"/>
      <c r="M31" s="472"/>
      <c r="N31" s="472"/>
      <c r="O31" s="472"/>
      <c r="P31" s="472"/>
      <c r="Q31" s="472"/>
      <c r="R31" s="472"/>
      <c r="S31" s="472"/>
      <c r="T31" s="472"/>
      <c r="U31" s="472"/>
      <c r="V31" s="472"/>
      <c r="W31" s="472"/>
      <c r="X31" s="472"/>
      <c r="Y31" s="472"/>
      <c r="Z31" s="475"/>
      <c r="AA31" s="476"/>
      <c r="AB31" s="476"/>
      <c r="AC31" s="476"/>
      <c r="AD31" s="476"/>
      <c r="AE31" s="476"/>
      <c r="AF31" s="476"/>
      <c r="AG31" s="476"/>
      <c r="AH31" s="476"/>
      <c r="AI31" s="477"/>
      <c r="AJ31" s="458"/>
      <c r="AK31" s="459"/>
      <c r="AL31" s="459"/>
      <c r="AM31" s="459"/>
      <c r="AN31" s="483"/>
      <c r="AO31" s="460"/>
      <c r="AP31" s="461"/>
      <c r="AQ31" s="460"/>
      <c r="AR31" s="461"/>
      <c r="AS31" s="257">
        <f t="shared" ref="AS31:AS36" si="3">AJ31*AO31</f>
        <v>0</v>
      </c>
      <c r="AT31" s="258"/>
      <c r="AU31" s="258"/>
      <c r="AV31" s="258"/>
      <c r="AW31" s="259"/>
      <c r="AX31" s="460"/>
      <c r="AY31" s="462"/>
      <c r="AZ31" s="460"/>
      <c r="BA31" s="462"/>
      <c r="BB31" s="461"/>
      <c r="BC31" s="472"/>
      <c r="BD31" s="472"/>
      <c r="BE31" s="472"/>
      <c r="BF31" s="472"/>
      <c r="BG31" s="472"/>
      <c r="BH31" s="472"/>
      <c r="BI31" s="472"/>
      <c r="BJ31" s="472"/>
      <c r="BK31" s="472"/>
      <c r="BL31" s="472"/>
      <c r="BM31" s="472"/>
      <c r="BN31" s="473"/>
      <c r="BO31" s="12"/>
      <c r="BP31" s="1"/>
    </row>
    <row r="32" spans="1:68" ht="19.5" customHeight="1" x14ac:dyDescent="0.4">
      <c r="A32" s="193"/>
      <c r="B32" s="280"/>
      <c r="C32" s="281"/>
      <c r="D32" s="282"/>
      <c r="E32" s="474"/>
      <c r="F32" s="472"/>
      <c r="G32" s="472"/>
      <c r="H32" s="472"/>
      <c r="I32" s="472"/>
      <c r="J32" s="472"/>
      <c r="K32" s="472"/>
      <c r="L32" s="472"/>
      <c r="M32" s="472"/>
      <c r="N32" s="472"/>
      <c r="O32" s="472"/>
      <c r="P32" s="472"/>
      <c r="Q32" s="472"/>
      <c r="R32" s="472"/>
      <c r="S32" s="472"/>
      <c r="T32" s="472"/>
      <c r="U32" s="472"/>
      <c r="V32" s="472"/>
      <c r="W32" s="472"/>
      <c r="X32" s="472"/>
      <c r="Y32" s="472"/>
      <c r="Z32" s="475"/>
      <c r="AA32" s="476"/>
      <c r="AB32" s="476"/>
      <c r="AC32" s="476"/>
      <c r="AD32" s="476"/>
      <c r="AE32" s="476"/>
      <c r="AF32" s="476"/>
      <c r="AG32" s="476"/>
      <c r="AH32" s="476"/>
      <c r="AI32" s="477"/>
      <c r="AJ32" s="458"/>
      <c r="AK32" s="459"/>
      <c r="AL32" s="459"/>
      <c r="AM32" s="459"/>
      <c r="AN32" s="483"/>
      <c r="AO32" s="460"/>
      <c r="AP32" s="461"/>
      <c r="AQ32" s="460"/>
      <c r="AR32" s="461"/>
      <c r="AS32" s="257">
        <f t="shared" si="3"/>
        <v>0</v>
      </c>
      <c r="AT32" s="258"/>
      <c r="AU32" s="258"/>
      <c r="AV32" s="258"/>
      <c r="AW32" s="259"/>
      <c r="AX32" s="460"/>
      <c r="AY32" s="462"/>
      <c r="AZ32" s="460"/>
      <c r="BA32" s="462"/>
      <c r="BB32" s="461"/>
      <c r="BC32" s="472"/>
      <c r="BD32" s="472"/>
      <c r="BE32" s="472"/>
      <c r="BF32" s="472"/>
      <c r="BG32" s="472"/>
      <c r="BH32" s="472"/>
      <c r="BI32" s="472"/>
      <c r="BJ32" s="472"/>
      <c r="BK32" s="472"/>
      <c r="BL32" s="472"/>
      <c r="BM32" s="472"/>
      <c r="BN32" s="473"/>
      <c r="BO32" s="12"/>
      <c r="BP32" s="1"/>
    </row>
    <row r="33" spans="1:68" ht="19.5" customHeight="1" x14ac:dyDescent="0.4">
      <c r="A33" s="193"/>
      <c r="B33" s="280"/>
      <c r="C33" s="281"/>
      <c r="D33" s="282"/>
      <c r="E33" s="474"/>
      <c r="F33" s="472"/>
      <c r="G33" s="472"/>
      <c r="H33" s="472"/>
      <c r="I33" s="472"/>
      <c r="J33" s="472"/>
      <c r="K33" s="472"/>
      <c r="L33" s="472"/>
      <c r="M33" s="472"/>
      <c r="N33" s="472"/>
      <c r="O33" s="472"/>
      <c r="P33" s="472"/>
      <c r="Q33" s="472"/>
      <c r="R33" s="472"/>
      <c r="S33" s="472"/>
      <c r="T33" s="472"/>
      <c r="U33" s="472"/>
      <c r="V33" s="472"/>
      <c r="W33" s="472"/>
      <c r="X33" s="472"/>
      <c r="Y33" s="472"/>
      <c r="Z33" s="475"/>
      <c r="AA33" s="476"/>
      <c r="AB33" s="476"/>
      <c r="AC33" s="476"/>
      <c r="AD33" s="476"/>
      <c r="AE33" s="476"/>
      <c r="AF33" s="476"/>
      <c r="AG33" s="476"/>
      <c r="AH33" s="476"/>
      <c r="AI33" s="477"/>
      <c r="AJ33" s="458"/>
      <c r="AK33" s="459"/>
      <c r="AL33" s="459"/>
      <c r="AM33" s="459"/>
      <c r="AN33" s="483"/>
      <c r="AO33" s="460"/>
      <c r="AP33" s="461"/>
      <c r="AQ33" s="460"/>
      <c r="AR33" s="461"/>
      <c r="AS33" s="257">
        <f t="shared" si="3"/>
        <v>0</v>
      </c>
      <c r="AT33" s="258"/>
      <c r="AU33" s="258"/>
      <c r="AV33" s="258"/>
      <c r="AW33" s="259"/>
      <c r="AX33" s="460"/>
      <c r="AY33" s="462"/>
      <c r="AZ33" s="460"/>
      <c r="BA33" s="462"/>
      <c r="BB33" s="461"/>
      <c r="BC33" s="472"/>
      <c r="BD33" s="472"/>
      <c r="BE33" s="472"/>
      <c r="BF33" s="472"/>
      <c r="BG33" s="472"/>
      <c r="BH33" s="472"/>
      <c r="BI33" s="472"/>
      <c r="BJ33" s="472"/>
      <c r="BK33" s="472"/>
      <c r="BL33" s="472"/>
      <c r="BM33" s="472"/>
      <c r="BN33" s="473"/>
      <c r="BO33" s="12"/>
      <c r="BP33" s="1"/>
    </row>
    <row r="34" spans="1:68" ht="19.5" customHeight="1" x14ac:dyDescent="0.4">
      <c r="A34" s="193"/>
      <c r="B34" s="280"/>
      <c r="C34" s="281"/>
      <c r="D34" s="282"/>
      <c r="E34" s="474"/>
      <c r="F34" s="472"/>
      <c r="G34" s="472"/>
      <c r="H34" s="472"/>
      <c r="I34" s="472"/>
      <c r="J34" s="472"/>
      <c r="K34" s="472"/>
      <c r="L34" s="472"/>
      <c r="M34" s="472"/>
      <c r="N34" s="472"/>
      <c r="O34" s="472"/>
      <c r="P34" s="472"/>
      <c r="Q34" s="472"/>
      <c r="R34" s="472"/>
      <c r="S34" s="472"/>
      <c r="T34" s="472"/>
      <c r="U34" s="472"/>
      <c r="V34" s="472"/>
      <c r="W34" s="472"/>
      <c r="X34" s="472"/>
      <c r="Y34" s="472"/>
      <c r="Z34" s="475"/>
      <c r="AA34" s="476"/>
      <c r="AB34" s="476"/>
      <c r="AC34" s="476"/>
      <c r="AD34" s="476"/>
      <c r="AE34" s="476"/>
      <c r="AF34" s="476"/>
      <c r="AG34" s="476"/>
      <c r="AH34" s="476"/>
      <c r="AI34" s="477"/>
      <c r="AJ34" s="458"/>
      <c r="AK34" s="459"/>
      <c r="AL34" s="459"/>
      <c r="AM34" s="459"/>
      <c r="AN34" s="483"/>
      <c r="AO34" s="460"/>
      <c r="AP34" s="461"/>
      <c r="AQ34" s="460"/>
      <c r="AR34" s="461"/>
      <c r="AS34" s="257">
        <f t="shared" si="3"/>
        <v>0</v>
      </c>
      <c r="AT34" s="258"/>
      <c r="AU34" s="258"/>
      <c r="AV34" s="258"/>
      <c r="AW34" s="259"/>
      <c r="AX34" s="460"/>
      <c r="AY34" s="462"/>
      <c r="AZ34" s="460"/>
      <c r="BA34" s="462"/>
      <c r="BB34" s="461"/>
      <c r="BC34" s="472"/>
      <c r="BD34" s="472"/>
      <c r="BE34" s="472"/>
      <c r="BF34" s="472"/>
      <c r="BG34" s="472"/>
      <c r="BH34" s="472"/>
      <c r="BI34" s="472"/>
      <c r="BJ34" s="472"/>
      <c r="BK34" s="472"/>
      <c r="BL34" s="472"/>
      <c r="BM34" s="472"/>
      <c r="BN34" s="473"/>
      <c r="BO34" s="12"/>
      <c r="BP34" s="1"/>
    </row>
    <row r="35" spans="1:68" ht="19.5" customHeight="1" x14ac:dyDescent="0.4">
      <c r="A35" s="193"/>
      <c r="B35" s="283"/>
      <c r="C35" s="281"/>
      <c r="D35" s="282"/>
      <c r="E35" s="474"/>
      <c r="F35" s="472"/>
      <c r="G35" s="472"/>
      <c r="H35" s="472"/>
      <c r="I35" s="472"/>
      <c r="J35" s="472"/>
      <c r="K35" s="472"/>
      <c r="L35" s="472"/>
      <c r="M35" s="472"/>
      <c r="N35" s="472"/>
      <c r="O35" s="472"/>
      <c r="P35" s="472"/>
      <c r="Q35" s="472"/>
      <c r="R35" s="472"/>
      <c r="S35" s="472"/>
      <c r="T35" s="472"/>
      <c r="U35" s="472"/>
      <c r="V35" s="472"/>
      <c r="W35" s="472"/>
      <c r="X35" s="472"/>
      <c r="Y35" s="472"/>
      <c r="Z35" s="475"/>
      <c r="AA35" s="476"/>
      <c r="AB35" s="476"/>
      <c r="AC35" s="476"/>
      <c r="AD35" s="476"/>
      <c r="AE35" s="476"/>
      <c r="AF35" s="476"/>
      <c r="AG35" s="476"/>
      <c r="AH35" s="476"/>
      <c r="AI35" s="477"/>
      <c r="AJ35" s="458"/>
      <c r="AK35" s="459"/>
      <c r="AL35" s="459"/>
      <c r="AM35" s="459"/>
      <c r="AN35" s="483"/>
      <c r="AO35" s="460"/>
      <c r="AP35" s="461"/>
      <c r="AQ35" s="460"/>
      <c r="AR35" s="461"/>
      <c r="AS35" s="257">
        <f t="shared" si="3"/>
        <v>0</v>
      </c>
      <c r="AT35" s="258"/>
      <c r="AU35" s="258"/>
      <c r="AV35" s="258"/>
      <c r="AW35" s="259"/>
      <c r="AX35" s="460"/>
      <c r="AY35" s="462"/>
      <c r="AZ35" s="460"/>
      <c r="BA35" s="462"/>
      <c r="BB35" s="461"/>
      <c r="BC35" s="472"/>
      <c r="BD35" s="472"/>
      <c r="BE35" s="472"/>
      <c r="BF35" s="472"/>
      <c r="BG35" s="472"/>
      <c r="BH35" s="472"/>
      <c r="BI35" s="472"/>
      <c r="BJ35" s="472"/>
      <c r="BK35" s="472"/>
      <c r="BL35" s="472"/>
      <c r="BM35" s="472"/>
      <c r="BN35" s="473"/>
      <c r="BO35" s="12"/>
      <c r="BP35" s="1"/>
    </row>
    <row r="36" spans="1:68" ht="19.5" customHeight="1" thickBot="1" x14ac:dyDescent="0.45">
      <c r="A36" s="193"/>
      <c r="B36" s="283"/>
      <c r="C36" s="281"/>
      <c r="D36" s="282"/>
      <c r="E36" s="486"/>
      <c r="F36" s="484"/>
      <c r="G36" s="484"/>
      <c r="H36" s="484"/>
      <c r="I36" s="484"/>
      <c r="J36" s="484"/>
      <c r="K36" s="484"/>
      <c r="L36" s="484"/>
      <c r="M36" s="484"/>
      <c r="N36" s="484"/>
      <c r="O36" s="484"/>
      <c r="P36" s="484"/>
      <c r="Q36" s="484"/>
      <c r="R36" s="484"/>
      <c r="S36" s="484"/>
      <c r="T36" s="484"/>
      <c r="U36" s="484"/>
      <c r="V36" s="484"/>
      <c r="W36" s="484"/>
      <c r="X36" s="484"/>
      <c r="Y36" s="484"/>
      <c r="Z36" s="487"/>
      <c r="AA36" s="488"/>
      <c r="AB36" s="488"/>
      <c r="AC36" s="488"/>
      <c r="AD36" s="488"/>
      <c r="AE36" s="488"/>
      <c r="AF36" s="488"/>
      <c r="AG36" s="488"/>
      <c r="AH36" s="488"/>
      <c r="AI36" s="489"/>
      <c r="AJ36" s="498"/>
      <c r="AK36" s="499"/>
      <c r="AL36" s="499"/>
      <c r="AM36" s="499"/>
      <c r="AN36" s="500"/>
      <c r="AO36" s="490"/>
      <c r="AP36" s="491"/>
      <c r="AQ36" s="490"/>
      <c r="AR36" s="491"/>
      <c r="AS36" s="290">
        <f t="shared" si="3"/>
        <v>0</v>
      </c>
      <c r="AT36" s="291"/>
      <c r="AU36" s="291"/>
      <c r="AV36" s="291"/>
      <c r="AW36" s="292"/>
      <c r="AX36" s="460"/>
      <c r="AY36" s="462"/>
      <c r="AZ36" s="460"/>
      <c r="BA36" s="462"/>
      <c r="BB36" s="461"/>
      <c r="BC36" s="484"/>
      <c r="BD36" s="484"/>
      <c r="BE36" s="484"/>
      <c r="BF36" s="484"/>
      <c r="BG36" s="484"/>
      <c r="BH36" s="484"/>
      <c r="BI36" s="484"/>
      <c r="BJ36" s="484"/>
      <c r="BK36" s="484"/>
      <c r="BL36" s="484"/>
      <c r="BM36" s="484"/>
      <c r="BN36" s="485"/>
      <c r="BO36" s="12"/>
      <c r="BP36" s="1"/>
    </row>
    <row r="37" spans="1:68" ht="19.5" customHeight="1" thickTop="1" thickBot="1" x14ac:dyDescent="0.45">
      <c r="A37" s="193"/>
      <c r="B37" s="339"/>
      <c r="C37" s="340"/>
      <c r="D37" s="341"/>
      <c r="E37" s="322" t="s">
        <v>26</v>
      </c>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4"/>
      <c r="AS37" s="334">
        <f>SUM(AS30:AW36)</f>
        <v>1000000</v>
      </c>
      <c r="AT37" s="335"/>
      <c r="AU37" s="335"/>
      <c r="AV37" s="335"/>
      <c r="AW37" s="336"/>
      <c r="AX37" s="376"/>
      <c r="AY37" s="377"/>
      <c r="AZ37" s="377"/>
      <c r="BA37" s="377"/>
      <c r="BB37" s="377"/>
      <c r="BC37" s="377"/>
      <c r="BD37" s="377"/>
      <c r="BE37" s="377"/>
      <c r="BF37" s="377"/>
      <c r="BG37" s="377"/>
      <c r="BH37" s="377"/>
      <c r="BI37" s="377"/>
      <c r="BJ37" s="377"/>
      <c r="BK37" s="377"/>
      <c r="BL37" s="377"/>
      <c r="BM37" s="377"/>
      <c r="BN37" s="378"/>
      <c r="BO37" s="12"/>
      <c r="BP37" s="1"/>
    </row>
    <row r="38" spans="1:68" ht="19.5" customHeight="1" thickTop="1" x14ac:dyDescent="0.4">
      <c r="A38" s="193"/>
      <c r="B38" s="308" t="s">
        <v>82</v>
      </c>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10"/>
      <c r="AS38" s="331">
        <f>AS23+AS12+AS29+AS37</f>
        <v>1000000</v>
      </c>
      <c r="AT38" s="332"/>
      <c r="AU38" s="332"/>
      <c r="AV38" s="332"/>
      <c r="AW38" s="333"/>
      <c r="AX38" s="371" t="s">
        <v>28</v>
      </c>
      <c r="AY38" s="372"/>
      <c r="AZ38" s="372"/>
      <c r="BA38" s="372"/>
      <c r="BB38" s="372"/>
      <c r="BC38" s="372"/>
      <c r="BD38" s="372"/>
      <c r="BE38" s="372"/>
      <c r="BF38" s="372"/>
      <c r="BG38" s="372"/>
      <c r="BH38" s="372"/>
      <c r="BI38" s="372"/>
      <c r="BJ38" s="372"/>
      <c r="BK38" s="372"/>
      <c r="BL38" s="337">
        <v>0.5</v>
      </c>
      <c r="BM38" s="337"/>
      <c r="BN38" s="338"/>
      <c r="BO38" s="12"/>
      <c r="BP38" s="1"/>
    </row>
    <row r="39" spans="1:68" ht="19.5" customHeight="1" thickBot="1" x14ac:dyDescent="0.45">
      <c r="A39" s="193"/>
      <c r="B39" s="325" t="s">
        <v>62</v>
      </c>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7"/>
      <c r="AS39" s="328">
        <f>ROUNDDOWN(AS38*BL38,0)</f>
        <v>500000</v>
      </c>
      <c r="AT39" s="329"/>
      <c r="AU39" s="329"/>
      <c r="AV39" s="329"/>
      <c r="AW39" s="330"/>
      <c r="AX39" s="388"/>
      <c r="AY39" s="389"/>
      <c r="AZ39" s="389"/>
      <c r="BA39" s="389"/>
      <c r="BB39" s="389"/>
      <c r="BC39" s="389"/>
      <c r="BD39" s="389"/>
      <c r="BE39" s="389"/>
      <c r="BF39" s="389"/>
      <c r="BG39" s="389"/>
      <c r="BH39" s="389"/>
      <c r="BI39" s="389"/>
      <c r="BJ39" s="389"/>
      <c r="BK39" s="389"/>
      <c r="BL39" s="389"/>
      <c r="BM39" s="389"/>
      <c r="BN39" s="390"/>
      <c r="BO39" s="12"/>
      <c r="BP39" s="1"/>
    </row>
    <row r="40" spans="1:68" ht="19.5" customHeight="1" x14ac:dyDescent="0.4">
      <c r="A40" s="193"/>
      <c r="B40" s="365" t="s">
        <v>92</v>
      </c>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7"/>
      <c r="AS40" s="441">
        <v>500000</v>
      </c>
      <c r="AT40" s="442"/>
      <c r="AU40" s="442"/>
      <c r="AV40" s="442"/>
      <c r="AW40" s="443"/>
      <c r="AX40" s="382"/>
      <c r="AY40" s="383"/>
      <c r="AZ40" s="383"/>
      <c r="BA40" s="383"/>
      <c r="BB40" s="383"/>
      <c r="BC40" s="383"/>
      <c r="BD40" s="383"/>
      <c r="BE40" s="383"/>
      <c r="BF40" s="383"/>
      <c r="BG40" s="383"/>
      <c r="BH40" s="383"/>
      <c r="BI40" s="383"/>
      <c r="BJ40" s="383"/>
      <c r="BK40" s="383"/>
      <c r="BL40" s="383"/>
      <c r="BM40" s="383"/>
      <c r="BN40" s="384"/>
      <c r="BO40" s="12"/>
      <c r="BP40" s="1"/>
    </row>
    <row r="41" spans="1:68" ht="19.5" customHeight="1" thickBot="1" x14ac:dyDescent="0.45">
      <c r="A41" s="193"/>
      <c r="B41" s="368"/>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70"/>
      <c r="AS41" s="444"/>
      <c r="AT41" s="445"/>
      <c r="AU41" s="445"/>
      <c r="AV41" s="445"/>
      <c r="AW41" s="446"/>
      <c r="AX41" s="385"/>
      <c r="AY41" s="386"/>
      <c r="AZ41" s="386"/>
      <c r="BA41" s="386"/>
      <c r="BB41" s="386"/>
      <c r="BC41" s="386"/>
      <c r="BD41" s="386"/>
      <c r="BE41" s="386"/>
      <c r="BF41" s="386"/>
      <c r="BG41" s="386"/>
      <c r="BH41" s="386"/>
      <c r="BI41" s="386"/>
      <c r="BJ41" s="386"/>
      <c r="BK41" s="386"/>
      <c r="BL41" s="386"/>
      <c r="BM41" s="386"/>
      <c r="BN41" s="387"/>
      <c r="BO41" s="12"/>
      <c r="BP41" s="1"/>
    </row>
    <row r="42" spans="1:68" ht="19.5" customHeight="1" x14ac:dyDescent="0.4">
      <c r="A42" s="193"/>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2"/>
      <c r="BP42" s="1"/>
    </row>
    <row r="43" spans="1:68" ht="19.5" customHeight="1" x14ac:dyDescent="0.4">
      <c r="A43" s="225" t="s">
        <v>109</v>
      </c>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69" t="s">
        <v>118</v>
      </c>
      <c r="BL43" s="269"/>
      <c r="BM43" s="269"/>
      <c r="BN43" s="269"/>
      <c r="BO43" s="12"/>
      <c r="BP43" s="1"/>
    </row>
    <row r="44" spans="1:68" ht="19.5" customHeight="1" x14ac:dyDescent="0.4">
      <c r="A44" s="195"/>
      <c r="B44" s="296" t="s">
        <v>12</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8"/>
      <c r="AS44" s="293" t="s">
        <v>70</v>
      </c>
      <c r="AT44" s="294"/>
      <c r="AU44" s="294"/>
      <c r="AV44" s="294"/>
      <c r="AW44" s="295"/>
      <c r="AX44" s="391" t="s">
        <v>33</v>
      </c>
      <c r="AY44" s="297"/>
      <c r="AZ44" s="297"/>
      <c r="BA44" s="297"/>
      <c r="BB44" s="297"/>
      <c r="BC44" s="297"/>
      <c r="BD44" s="297"/>
      <c r="BE44" s="297"/>
      <c r="BF44" s="297"/>
      <c r="BG44" s="297"/>
      <c r="BH44" s="297"/>
      <c r="BI44" s="297"/>
      <c r="BJ44" s="297"/>
      <c r="BK44" s="297"/>
      <c r="BL44" s="297"/>
      <c r="BM44" s="297"/>
      <c r="BN44" s="392"/>
      <c r="BO44" s="12"/>
      <c r="BP44" s="1"/>
    </row>
    <row r="45" spans="1:68" ht="19.5" customHeight="1" x14ac:dyDescent="0.4">
      <c r="A45" s="195"/>
      <c r="B45" s="299" t="s">
        <v>29</v>
      </c>
      <c r="C45" s="300"/>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1"/>
      <c r="AS45" s="458">
        <v>500000</v>
      </c>
      <c r="AT45" s="459"/>
      <c r="AU45" s="459"/>
      <c r="AV45" s="459"/>
      <c r="AW45" s="483"/>
      <c r="AX45" s="393"/>
      <c r="AY45" s="394"/>
      <c r="AZ45" s="394"/>
      <c r="BA45" s="394"/>
      <c r="BB45" s="394"/>
      <c r="BC45" s="394"/>
      <c r="BD45" s="394"/>
      <c r="BE45" s="394"/>
      <c r="BF45" s="394"/>
      <c r="BG45" s="394"/>
      <c r="BH45" s="394"/>
      <c r="BI45" s="394"/>
      <c r="BJ45" s="394"/>
      <c r="BK45" s="394"/>
      <c r="BL45" s="394"/>
      <c r="BM45" s="394"/>
      <c r="BN45" s="395"/>
      <c r="BO45" s="12"/>
      <c r="BP45" s="1"/>
    </row>
    <row r="46" spans="1:68" ht="19.5" customHeight="1" x14ac:dyDescent="0.4">
      <c r="A46" s="195"/>
      <c r="B46" s="302" t="s">
        <v>30</v>
      </c>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4"/>
      <c r="AS46" s="458"/>
      <c r="AT46" s="459"/>
      <c r="AU46" s="459"/>
      <c r="AV46" s="459"/>
      <c r="AW46" s="483"/>
      <c r="AX46" s="475"/>
      <c r="AY46" s="476"/>
      <c r="AZ46" s="476"/>
      <c r="BA46" s="476"/>
      <c r="BB46" s="476"/>
      <c r="BC46" s="476"/>
      <c r="BD46" s="476"/>
      <c r="BE46" s="476"/>
      <c r="BF46" s="476"/>
      <c r="BG46" s="476"/>
      <c r="BH46" s="476"/>
      <c r="BI46" s="476"/>
      <c r="BJ46" s="476"/>
      <c r="BK46" s="476"/>
      <c r="BL46" s="476"/>
      <c r="BM46" s="476"/>
      <c r="BN46" s="501"/>
      <c r="BO46" s="12"/>
      <c r="BP46" s="1"/>
    </row>
    <row r="47" spans="1:68" ht="19.5" customHeight="1" x14ac:dyDescent="0.4">
      <c r="A47" s="195"/>
      <c r="B47" s="302" t="s">
        <v>31</v>
      </c>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4"/>
      <c r="AS47" s="458"/>
      <c r="AT47" s="459"/>
      <c r="AU47" s="459"/>
      <c r="AV47" s="459"/>
      <c r="AW47" s="483"/>
      <c r="AX47" s="475"/>
      <c r="AY47" s="476"/>
      <c r="AZ47" s="476"/>
      <c r="BA47" s="476"/>
      <c r="BB47" s="476"/>
      <c r="BC47" s="476"/>
      <c r="BD47" s="476"/>
      <c r="BE47" s="476"/>
      <c r="BF47" s="476"/>
      <c r="BG47" s="476"/>
      <c r="BH47" s="476"/>
      <c r="BI47" s="476"/>
      <c r="BJ47" s="476"/>
      <c r="BK47" s="476"/>
      <c r="BL47" s="476"/>
      <c r="BM47" s="476"/>
      <c r="BN47" s="501"/>
      <c r="BO47" s="12"/>
      <c r="BP47" s="1"/>
    </row>
    <row r="48" spans="1:68" ht="19.5" customHeight="1" thickBot="1" x14ac:dyDescent="0.45">
      <c r="A48" s="195"/>
      <c r="B48" s="305" t="s">
        <v>32</v>
      </c>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7"/>
      <c r="AS48" s="290">
        <f>AS40</f>
        <v>500000</v>
      </c>
      <c r="AT48" s="291"/>
      <c r="AU48" s="291"/>
      <c r="AV48" s="291"/>
      <c r="AW48" s="292"/>
      <c r="AX48" s="396"/>
      <c r="AY48" s="397"/>
      <c r="AZ48" s="397"/>
      <c r="BA48" s="397"/>
      <c r="BB48" s="397"/>
      <c r="BC48" s="397"/>
      <c r="BD48" s="397"/>
      <c r="BE48" s="397"/>
      <c r="BF48" s="397"/>
      <c r="BG48" s="397"/>
      <c r="BH48" s="397"/>
      <c r="BI48" s="397"/>
      <c r="BJ48" s="397"/>
      <c r="BK48" s="397"/>
      <c r="BL48" s="397"/>
      <c r="BM48" s="397"/>
      <c r="BN48" s="398"/>
      <c r="BO48" s="12"/>
      <c r="BP48" s="1"/>
    </row>
    <row r="49" spans="1:68" ht="19.5" customHeight="1" thickTop="1" x14ac:dyDescent="0.4">
      <c r="A49" s="195"/>
      <c r="B49" s="308" t="s">
        <v>83</v>
      </c>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10"/>
      <c r="AS49" s="287">
        <f>SUM(AS45:AW48)</f>
        <v>1000000</v>
      </c>
      <c r="AT49" s="288"/>
      <c r="AU49" s="288"/>
      <c r="AV49" s="288"/>
      <c r="AW49" s="289"/>
      <c r="AX49" s="399"/>
      <c r="AY49" s="400"/>
      <c r="AZ49" s="400"/>
      <c r="BA49" s="400"/>
      <c r="BB49" s="400"/>
      <c r="BC49" s="400"/>
      <c r="BD49" s="400"/>
      <c r="BE49" s="400"/>
      <c r="BF49" s="400"/>
      <c r="BG49" s="400"/>
      <c r="BH49" s="400"/>
      <c r="BI49" s="400"/>
      <c r="BJ49" s="400"/>
      <c r="BK49" s="400"/>
      <c r="BL49" s="400"/>
      <c r="BM49" s="400"/>
      <c r="BN49" s="401"/>
      <c r="BO49" s="12"/>
      <c r="BP49" s="1"/>
    </row>
    <row r="50" spans="1:68" ht="15.75" x14ac:dyDescent="0.4">
      <c r="A50" s="193"/>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2"/>
      <c r="BP50" s="1"/>
    </row>
    <row r="51" spans="1:68" x14ac:dyDescent="0.4">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row>
    <row r="52" spans="1:68" x14ac:dyDescent="0.4">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row>
    <row r="53" spans="1:68" x14ac:dyDescent="0.4">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row>
    <row r="54" spans="1:68" x14ac:dyDescent="0.4">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row>
  </sheetData>
  <sheetProtection algorithmName="SHA-512" hashValue="48gwB9242Ldm2bBL0m4TEkUrN7ah0Fdp0lng6JcW7YK/FRnY+7Bx1SQTG0/QWJnZt7iuP/Aaosh+sXY/Y/ahdA==" saltValue="RAUlEf0RfnjG3EaJ54alTA==" spinCount="100000" sheet="1" objects="1" scenarios="1"/>
  <mergeCells count="332">
    <mergeCell ref="A50:BN50"/>
    <mergeCell ref="E51:BN51"/>
    <mergeCell ref="B52:BN52"/>
    <mergeCell ref="B53:BN53"/>
    <mergeCell ref="A54:BN54"/>
    <mergeCell ref="B48:AR48"/>
    <mergeCell ref="AS48:AW48"/>
    <mergeCell ref="AX48:BN48"/>
    <mergeCell ref="B49:AR49"/>
    <mergeCell ref="AS49:AW49"/>
    <mergeCell ref="AX49:BN49"/>
    <mergeCell ref="AX45:BN45"/>
    <mergeCell ref="B46:AR46"/>
    <mergeCell ref="AS46:AW46"/>
    <mergeCell ref="AX46:BN46"/>
    <mergeCell ref="B47:AR47"/>
    <mergeCell ref="AS47:AW47"/>
    <mergeCell ref="AX47:BN47"/>
    <mergeCell ref="A42:BN42"/>
    <mergeCell ref="A43:BJ43"/>
    <mergeCell ref="BK43:BN43"/>
    <mergeCell ref="A44:A49"/>
    <mergeCell ref="B44:AR44"/>
    <mergeCell ref="AS44:AW44"/>
    <mergeCell ref="AX44:BN44"/>
    <mergeCell ref="B45:AR45"/>
    <mergeCell ref="AS45:AW45"/>
    <mergeCell ref="BL38:BN38"/>
    <mergeCell ref="E36:Y36"/>
    <mergeCell ref="Z36:AI36"/>
    <mergeCell ref="AJ36:AN36"/>
    <mergeCell ref="AO36:AP36"/>
    <mergeCell ref="AQ36:AR36"/>
    <mergeCell ref="AS36:AW36"/>
    <mergeCell ref="AX36:AY36"/>
    <mergeCell ref="AZ36:BB36"/>
    <mergeCell ref="BC36:BN36"/>
    <mergeCell ref="E37:AR37"/>
    <mergeCell ref="AS37:AW37"/>
    <mergeCell ref="B39:AR39"/>
    <mergeCell ref="AS39:AW39"/>
    <mergeCell ref="AX39:BN39"/>
    <mergeCell ref="AZ34:BB34"/>
    <mergeCell ref="BC34:BN34"/>
    <mergeCell ref="E35:Y35"/>
    <mergeCell ref="Z35:AI35"/>
    <mergeCell ref="AJ35:AN35"/>
    <mergeCell ref="AO35:AP35"/>
    <mergeCell ref="AQ35:AR35"/>
    <mergeCell ref="AS35:AW35"/>
    <mergeCell ref="AX35:AY35"/>
    <mergeCell ref="E34:Y34"/>
    <mergeCell ref="Z34:AI34"/>
    <mergeCell ref="AJ34:AN34"/>
    <mergeCell ref="AO34:AP34"/>
    <mergeCell ref="AQ34:AR34"/>
    <mergeCell ref="AS34:AW34"/>
    <mergeCell ref="AZ35:BB35"/>
    <mergeCell ref="BC35:BN35"/>
    <mergeCell ref="AX37:BN37"/>
    <mergeCell ref="B38:AR38"/>
    <mergeCell ref="AS38:AW38"/>
    <mergeCell ref="AX38:BK38"/>
    <mergeCell ref="E32:Y32"/>
    <mergeCell ref="Z32:AI32"/>
    <mergeCell ref="AJ32:AN32"/>
    <mergeCell ref="AO32:AP32"/>
    <mergeCell ref="AQ32:AR32"/>
    <mergeCell ref="AS32:AW32"/>
    <mergeCell ref="AX32:AY32"/>
    <mergeCell ref="AZ32:BB32"/>
    <mergeCell ref="BC32:BN32"/>
    <mergeCell ref="E31:Y31"/>
    <mergeCell ref="Z31:AI31"/>
    <mergeCell ref="AJ31:AN31"/>
    <mergeCell ref="AO31:AP31"/>
    <mergeCell ref="AQ31:AR31"/>
    <mergeCell ref="AS31:AW31"/>
    <mergeCell ref="AX31:AY31"/>
    <mergeCell ref="AZ31:BB31"/>
    <mergeCell ref="BC31:BN31"/>
    <mergeCell ref="AS29:AW29"/>
    <mergeCell ref="AX29:BN29"/>
    <mergeCell ref="B30:D37"/>
    <mergeCell ref="E30:Y30"/>
    <mergeCell ref="Z30:AI30"/>
    <mergeCell ref="AJ30:AN30"/>
    <mergeCell ref="AO30:AP30"/>
    <mergeCell ref="AQ30:AR30"/>
    <mergeCell ref="AS30:AW30"/>
    <mergeCell ref="AX30:AY30"/>
    <mergeCell ref="B24:D29"/>
    <mergeCell ref="E29:AR29"/>
    <mergeCell ref="AZ30:BB30"/>
    <mergeCell ref="BC30:BN30"/>
    <mergeCell ref="E33:Y33"/>
    <mergeCell ref="Z33:AI33"/>
    <mergeCell ref="AJ33:AN33"/>
    <mergeCell ref="AO33:AP33"/>
    <mergeCell ref="AQ33:AR33"/>
    <mergeCell ref="AS33:AW33"/>
    <mergeCell ref="AX33:AY33"/>
    <mergeCell ref="AZ33:BB33"/>
    <mergeCell ref="BC33:BN33"/>
    <mergeCell ref="AX34:AY34"/>
    <mergeCell ref="E28:Y28"/>
    <mergeCell ref="Z28:AI28"/>
    <mergeCell ref="AJ28:AN28"/>
    <mergeCell ref="AO28:AP28"/>
    <mergeCell ref="AQ28:AR28"/>
    <mergeCell ref="AS28:AW28"/>
    <mergeCell ref="AX28:AY28"/>
    <mergeCell ref="AZ28:BB28"/>
    <mergeCell ref="BC28:BN28"/>
    <mergeCell ref="E27:Y27"/>
    <mergeCell ref="Z27:AI27"/>
    <mergeCell ref="AJ27:AN27"/>
    <mergeCell ref="AO27:AP27"/>
    <mergeCell ref="AQ27:AR27"/>
    <mergeCell ref="AS27:AW27"/>
    <mergeCell ref="AX27:AY27"/>
    <mergeCell ref="AZ27:BB27"/>
    <mergeCell ref="BC27:BN27"/>
    <mergeCell ref="E26:Y26"/>
    <mergeCell ref="Z26:AI26"/>
    <mergeCell ref="AJ26:AN26"/>
    <mergeCell ref="AO26:AP26"/>
    <mergeCell ref="AQ26:AR26"/>
    <mergeCell ref="AS26:AW26"/>
    <mergeCell ref="AX26:AY26"/>
    <mergeCell ref="AZ26:BB26"/>
    <mergeCell ref="BC26:BN26"/>
    <mergeCell ref="AS24:AW24"/>
    <mergeCell ref="AX24:AY24"/>
    <mergeCell ref="AZ24:BB24"/>
    <mergeCell ref="BC24:BN24"/>
    <mergeCell ref="E25:Y25"/>
    <mergeCell ref="Z25:AI25"/>
    <mergeCell ref="AJ25:AN25"/>
    <mergeCell ref="AO25:AP25"/>
    <mergeCell ref="AQ25:AR25"/>
    <mergeCell ref="AS25:AW25"/>
    <mergeCell ref="E24:Y24"/>
    <mergeCell ref="Z24:AI24"/>
    <mergeCell ref="AJ24:AN24"/>
    <mergeCell ref="AO24:AP24"/>
    <mergeCell ref="AQ24:AR24"/>
    <mergeCell ref="AX25:AY25"/>
    <mergeCell ref="AZ25:BB25"/>
    <mergeCell ref="BC25:BN25"/>
    <mergeCell ref="AX22:AY22"/>
    <mergeCell ref="AZ22:BB22"/>
    <mergeCell ref="BC22:BN22"/>
    <mergeCell ref="E23:AR23"/>
    <mergeCell ref="AS23:AW23"/>
    <mergeCell ref="AX23:BN23"/>
    <mergeCell ref="E22:Y22"/>
    <mergeCell ref="Z22:AI22"/>
    <mergeCell ref="AJ22:AN22"/>
    <mergeCell ref="AO22:AP22"/>
    <mergeCell ref="AQ22:AR22"/>
    <mergeCell ref="AS22:AW22"/>
    <mergeCell ref="E21:Y21"/>
    <mergeCell ref="Z21:AI21"/>
    <mergeCell ref="AJ21:AN21"/>
    <mergeCell ref="AO21:AP21"/>
    <mergeCell ref="AQ21:AR21"/>
    <mergeCell ref="AS21:AW21"/>
    <mergeCell ref="AX21:AY21"/>
    <mergeCell ref="AZ21:BB21"/>
    <mergeCell ref="BC21:BN21"/>
    <mergeCell ref="AZ19:BB19"/>
    <mergeCell ref="BC19:BN19"/>
    <mergeCell ref="E20:Y20"/>
    <mergeCell ref="Z20:AI20"/>
    <mergeCell ref="AJ20:AN20"/>
    <mergeCell ref="AO20:AP20"/>
    <mergeCell ref="AQ20:AR20"/>
    <mergeCell ref="AS20:AW20"/>
    <mergeCell ref="AX20:AY20"/>
    <mergeCell ref="AZ20:BB20"/>
    <mergeCell ref="BC20:BN20"/>
    <mergeCell ref="E19:Y19"/>
    <mergeCell ref="Z19:AI19"/>
    <mergeCell ref="AJ19:AN19"/>
    <mergeCell ref="AO19:AP19"/>
    <mergeCell ref="AQ19:AR19"/>
    <mergeCell ref="AS19:AW19"/>
    <mergeCell ref="AX19:AY19"/>
    <mergeCell ref="Z18:AI18"/>
    <mergeCell ref="AJ18:AN18"/>
    <mergeCell ref="AO18:AP18"/>
    <mergeCell ref="AQ18:AR18"/>
    <mergeCell ref="AS18:AW18"/>
    <mergeCell ref="AO16:AP16"/>
    <mergeCell ref="AQ16:AR16"/>
    <mergeCell ref="AS16:AW16"/>
    <mergeCell ref="AJ16:AN16"/>
    <mergeCell ref="AX16:AY16"/>
    <mergeCell ref="AZ16:BB16"/>
    <mergeCell ref="BC16:BN16"/>
    <mergeCell ref="AX18:AY18"/>
    <mergeCell ref="AZ18:BB18"/>
    <mergeCell ref="BC18:BN18"/>
    <mergeCell ref="E14:Y14"/>
    <mergeCell ref="Z14:AI14"/>
    <mergeCell ref="AJ14:AN14"/>
    <mergeCell ref="AO14:AP14"/>
    <mergeCell ref="AQ14:AR14"/>
    <mergeCell ref="AS14:AW14"/>
    <mergeCell ref="AX14:AY14"/>
    <mergeCell ref="AZ14:BB14"/>
    <mergeCell ref="BC14:BN14"/>
    <mergeCell ref="E15:Y15"/>
    <mergeCell ref="Z15:AI15"/>
    <mergeCell ref="AJ15:AN15"/>
    <mergeCell ref="AO15:AP15"/>
    <mergeCell ref="AQ15:AR15"/>
    <mergeCell ref="AS15:AW15"/>
    <mergeCell ref="AX15:AY15"/>
    <mergeCell ref="AZ15:BB15"/>
    <mergeCell ref="E18:Y18"/>
    <mergeCell ref="BC15:BN15"/>
    <mergeCell ref="AS12:AW12"/>
    <mergeCell ref="AX12:BN12"/>
    <mergeCell ref="B13:D23"/>
    <mergeCell ref="E13:Y13"/>
    <mergeCell ref="Z13:AI13"/>
    <mergeCell ref="AJ13:AN13"/>
    <mergeCell ref="AO13:AP13"/>
    <mergeCell ref="AQ13:AR13"/>
    <mergeCell ref="AS13:AW13"/>
    <mergeCell ref="AX13:AY13"/>
    <mergeCell ref="E17:Y17"/>
    <mergeCell ref="Z17:AI17"/>
    <mergeCell ref="AJ17:AN17"/>
    <mergeCell ref="AZ13:BB13"/>
    <mergeCell ref="BC13:BN13"/>
    <mergeCell ref="AO17:AP17"/>
    <mergeCell ref="AQ17:AR17"/>
    <mergeCell ref="AS17:AW17"/>
    <mergeCell ref="AX17:AY17"/>
    <mergeCell ref="AZ17:BB17"/>
    <mergeCell ref="BC17:BN17"/>
    <mergeCell ref="E16:Y16"/>
    <mergeCell ref="Z16:AI16"/>
    <mergeCell ref="AS9:AW9"/>
    <mergeCell ref="AX9:AY9"/>
    <mergeCell ref="AZ9:BB9"/>
    <mergeCell ref="BC9:BN9"/>
    <mergeCell ref="AS10:AW10"/>
    <mergeCell ref="AX10:AY10"/>
    <mergeCell ref="AZ10:BB10"/>
    <mergeCell ref="BC10:BN10"/>
    <mergeCell ref="E11:Y11"/>
    <mergeCell ref="Z11:AI11"/>
    <mergeCell ref="AJ11:AN11"/>
    <mergeCell ref="AO11:AP11"/>
    <mergeCell ref="AQ11:AR11"/>
    <mergeCell ref="AS11:AW11"/>
    <mergeCell ref="AX11:AY11"/>
    <mergeCell ref="AZ11:BB11"/>
    <mergeCell ref="BC11:BN11"/>
    <mergeCell ref="AS7:AW7"/>
    <mergeCell ref="AX7:AY7"/>
    <mergeCell ref="AZ7:BB7"/>
    <mergeCell ref="BC7:BN7"/>
    <mergeCell ref="E8:Y8"/>
    <mergeCell ref="Z8:AI8"/>
    <mergeCell ref="AJ8:AN8"/>
    <mergeCell ref="AO8:AP8"/>
    <mergeCell ref="AQ8:AR8"/>
    <mergeCell ref="AS8:AW8"/>
    <mergeCell ref="AX8:AY8"/>
    <mergeCell ref="AZ8:BB8"/>
    <mergeCell ref="BC8:BN8"/>
    <mergeCell ref="AS5:AW5"/>
    <mergeCell ref="AX5:AY5"/>
    <mergeCell ref="AZ5:BB5"/>
    <mergeCell ref="BC5:BN5"/>
    <mergeCell ref="E6:Y6"/>
    <mergeCell ref="Z6:AI6"/>
    <mergeCell ref="AJ6:AN6"/>
    <mergeCell ref="AO6:AP6"/>
    <mergeCell ref="AQ6:AR6"/>
    <mergeCell ref="AS6:AW6"/>
    <mergeCell ref="AX6:AY6"/>
    <mergeCell ref="AZ6:BB6"/>
    <mergeCell ref="BC6:BN6"/>
    <mergeCell ref="AJ4:AN4"/>
    <mergeCell ref="AO4:AP4"/>
    <mergeCell ref="E12:AR12"/>
    <mergeCell ref="AQ5:AR5"/>
    <mergeCell ref="E7:Y7"/>
    <mergeCell ref="Z7:AI7"/>
    <mergeCell ref="AJ7:AN7"/>
    <mergeCell ref="AO7:AP7"/>
    <mergeCell ref="AQ7:AR7"/>
    <mergeCell ref="E10:Y10"/>
    <mergeCell ref="Z10:AI10"/>
    <mergeCell ref="AJ10:AN10"/>
    <mergeCell ref="AO10:AP10"/>
    <mergeCell ref="AQ10:AR10"/>
    <mergeCell ref="E9:Y9"/>
    <mergeCell ref="Z9:AI9"/>
    <mergeCell ref="AJ9:AN9"/>
    <mergeCell ref="AO9:AP9"/>
    <mergeCell ref="AQ9:AR9"/>
    <mergeCell ref="D1:J1"/>
    <mergeCell ref="K1:Q1"/>
    <mergeCell ref="R1:Z1"/>
    <mergeCell ref="E2:BJ2"/>
    <mergeCell ref="BK2:BN2"/>
    <mergeCell ref="A3:BJ3"/>
    <mergeCell ref="BK3:BN3"/>
    <mergeCell ref="AQ4:AR4"/>
    <mergeCell ref="AS4:AW4"/>
    <mergeCell ref="AX4:AY4"/>
    <mergeCell ref="AZ4:BB4"/>
    <mergeCell ref="BC4:BN4"/>
    <mergeCell ref="A4:A41"/>
    <mergeCell ref="B40:AR41"/>
    <mergeCell ref="AS40:AW41"/>
    <mergeCell ref="AX40:BN41"/>
    <mergeCell ref="B5:D12"/>
    <mergeCell ref="E5:Y5"/>
    <mergeCell ref="Z5:AI5"/>
    <mergeCell ref="AJ5:AN5"/>
    <mergeCell ref="AO5:AP5"/>
    <mergeCell ref="B4:D4"/>
    <mergeCell ref="E4:Y4"/>
    <mergeCell ref="Z4:AI4"/>
  </mergeCells>
  <phoneticPr fontId="1"/>
  <dataValidations count="2">
    <dataValidation type="list" allowBlank="1" showInputMessage="1" showErrorMessage="1" sqref="AZ5:BB11 AZ30:BB36 AZ24:BB28 AZ13:BB22" xr:uid="{9C53E18B-B24F-4E9D-B889-46ACC31D1CEF}">
      <formula1>"銀行振込,口座引落,カード払い,その他"</formula1>
    </dataValidation>
    <dataValidation type="list" allowBlank="1" showInputMessage="1" showErrorMessage="1" sqref="AX5:AY11 AX30:AY36 AX24:AY28 AX13:AY22" xr:uid="{0D1D0031-8823-476E-B527-6F209940D2AE}">
      <formula1>"あり,なし"</formula1>
    </dataValidation>
  </dataValidations>
  <pageMargins left="0.24" right="0.26" top="0.43" bottom="0.39" header="0.3" footer="0.3"/>
  <pageSetup paperSize="9" scale="55" orientation="landscape" r:id="rId1"/>
  <rowBreaks count="1" manualBreakCount="1">
    <brk id="44" max="65" man="1"/>
  </rowBreaks>
  <colBreaks count="1" manualBreakCount="1">
    <brk id="49" max="4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E03-0036-4D86-B116-10393F8270F8}">
  <sheetPr>
    <tabColor theme="0" tint="-0.14999847407452621"/>
    <pageSetUpPr fitToPage="1"/>
  </sheetPr>
  <dimension ref="B2:AS3"/>
  <sheetViews>
    <sheetView view="pageBreakPreview" topLeftCell="L1" zoomScaleNormal="100" zoomScaleSheetLayoutView="100" workbookViewId="0">
      <selection activeCell="T6" sqref="T6"/>
    </sheetView>
  </sheetViews>
  <sheetFormatPr defaultColWidth="18.75" defaultRowHeight="13.5" x14ac:dyDescent="0.4"/>
  <cols>
    <col min="1" max="1" width="3.5" style="45" customWidth="1"/>
    <col min="2" max="3" width="12.5" style="45" customWidth="1"/>
    <col min="4" max="5" width="18.75" style="45"/>
    <col min="6" max="6" width="12.5" style="45" customWidth="1"/>
    <col min="7" max="9" width="18.75" style="45"/>
    <col min="10" max="10" width="12.5" style="45" customWidth="1"/>
    <col min="11" max="11" width="18.75" style="45"/>
    <col min="12" max="12" width="12.5" style="45" customWidth="1"/>
    <col min="13" max="14" width="18.75" style="45"/>
    <col min="15" max="15" width="18.75" style="45" customWidth="1"/>
    <col min="16" max="17" width="18.75" style="45"/>
    <col min="18" max="19" width="12.5" style="45" customWidth="1"/>
    <col min="20" max="20" width="18.75" style="45" customWidth="1"/>
    <col min="21" max="21" width="12.5" style="45" customWidth="1"/>
    <col min="22" max="37" width="18.75" style="45"/>
    <col min="38" max="38" width="12.5" style="45" customWidth="1"/>
    <col min="39" max="39" width="18.75" style="45" customWidth="1"/>
    <col min="40" max="45" width="26.25" style="45" customWidth="1"/>
    <col min="46" max="16384" width="18.75" style="45"/>
  </cols>
  <sheetData>
    <row r="2" spans="2:45" s="46" customFormat="1" ht="45" customHeight="1" x14ac:dyDescent="0.4">
      <c r="B2" s="47" t="s">
        <v>167</v>
      </c>
      <c r="C2" s="47" t="s">
        <v>168</v>
      </c>
      <c r="D2" s="47" t="s">
        <v>3</v>
      </c>
      <c r="E2" s="47" t="s">
        <v>169</v>
      </c>
      <c r="F2" s="47" t="s">
        <v>170</v>
      </c>
      <c r="G2" s="47" t="s">
        <v>8</v>
      </c>
      <c r="H2" s="47" t="s">
        <v>171</v>
      </c>
      <c r="I2" s="47" t="s">
        <v>172</v>
      </c>
      <c r="J2" s="47" t="s">
        <v>173</v>
      </c>
      <c r="K2" s="47" t="s">
        <v>119</v>
      </c>
      <c r="L2" s="47" t="s">
        <v>174</v>
      </c>
      <c r="M2" s="47" t="s">
        <v>11</v>
      </c>
      <c r="N2" s="47" t="s">
        <v>75</v>
      </c>
      <c r="O2" s="47" t="s">
        <v>175</v>
      </c>
      <c r="P2" s="47" t="s">
        <v>176</v>
      </c>
      <c r="Q2" s="47" t="s">
        <v>177</v>
      </c>
      <c r="R2" s="47" t="s">
        <v>178</v>
      </c>
      <c r="S2" s="47" t="s">
        <v>179</v>
      </c>
      <c r="T2" s="47" t="s">
        <v>180</v>
      </c>
      <c r="U2" s="47" t="s">
        <v>181</v>
      </c>
      <c r="V2" s="47" t="s">
        <v>182</v>
      </c>
      <c r="W2" s="47" t="s">
        <v>35</v>
      </c>
      <c r="X2" s="47" t="s">
        <v>52</v>
      </c>
      <c r="Y2" s="47" t="s">
        <v>183</v>
      </c>
      <c r="Z2" s="47" t="s">
        <v>194</v>
      </c>
      <c r="AA2" s="47" t="s">
        <v>136</v>
      </c>
      <c r="AB2" s="47" t="s">
        <v>195</v>
      </c>
      <c r="AC2" s="47" t="s">
        <v>184</v>
      </c>
      <c r="AD2" s="47" t="s">
        <v>15</v>
      </c>
      <c r="AE2" s="47" t="s">
        <v>185</v>
      </c>
      <c r="AF2" s="47" t="s">
        <v>186</v>
      </c>
      <c r="AG2" s="47" t="s">
        <v>187</v>
      </c>
      <c r="AH2" s="47" t="s">
        <v>188</v>
      </c>
      <c r="AI2" s="47" t="s">
        <v>189</v>
      </c>
      <c r="AJ2" s="47" t="s">
        <v>17</v>
      </c>
      <c r="AK2" s="47" t="s">
        <v>18</v>
      </c>
      <c r="AL2" s="47" t="s">
        <v>190</v>
      </c>
      <c r="AM2" s="47" t="s">
        <v>228</v>
      </c>
      <c r="AN2" s="47" t="s">
        <v>191</v>
      </c>
      <c r="AO2" s="47" t="s">
        <v>192</v>
      </c>
      <c r="AP2" s="47" t="s">
        <v>193</v>
      </c>
      <c r="AQ2" s="47" t="s">
        <v>196</v>
      </c>
      <c r="AR2" s="47" t="s">
        <v>232</v>
      </c>
      <c r="AS2" s="48" t="s">
        <v>233</v>
      </c>
    </row>
    <row r="3" spans="2:45" ht="45" customHeight="1" x14ac:dyDescent="0.4">
      <c r="B3" s="49"/>
      <c r="C3" s="49"/>
      <c r="D3" s="49">
        <f>'交付申請書（別記様式）'!F12</f>
        <v>0</v>
      </c>
      <c r="E3" s="49">
        <f>'交付申請書（別記様式）'!F11</f>
        <v>0</v>
      </c>
      <c r="F3" s="49">
        <f>'交付申請書（別記様式）'!Z11</f>
        <v>0</v>
      </c>
      <c r="G3" s="49">
        <f>'交付申請書（別記様式）'!F13</f>
        <v>0</v>
      </c>
      <c r="H3" s="49">
        <f>'交付申請書（別記様式）'!T14</f>
        <v>0</v>
      </c>
      <c r="I3" s="49">
        <f>'交付申請書（別記様式）'!T13</f>
        <v>0</v>
      </c>
      <c r="J3" s="49">
        <f>'交付申請書（別記様式）'!G15</f>
        <v>0</v>
      </c>
      <c r="K3" s="49">
        <f>'交付申請書（別記様式）'!F16</f>
        <v>0</v>
      </c>
      <c r="L3" s="49">
        <f>'交付申請書（別記様式）'!T15</f>
        <v>0</v>
      </c>
      <c r="M3" s="50">
        <f>'交付申請書（別記様式）'!F17</f>
        <v>0</v>
      </c>
      <c r="N3" s="49">
        <f>'交付申請書（別記様式）'!T17</f>
        <v>0</v>
      </c>
      <c r="O3" s="49" t="str">
        <f>'交付申請書（別記様式）'!F18</f>
        <v>小規模事業者</v>
      </c>
      <c r="P3" s="49">
        <f>'交付申請書（別記様式）'!T18</f>
        <v>0</v>
      </c>
      <c r="Q3" s="51">
        <f>'交付申請書（別記様式）'!F19</f>
        <v>0</v>
      </c>
      <c r="R3" s="49">
        <f>'交付申請書（別記様式）'!V19</f>
        <v>0</v>
      </c>
      <c r="S3" s="49">
        <f>'交付申請書（別記様式）'!Y19</f>
        <v>0</v>
      </c>
      <c r="T3" s="49">
        <f>'交付申請書（別記様式）'!F20</f>
        <v>0</v>
      </c>
      <c r="U3" s="49">
        <f>'交付申請書（別記様式）'!F22</f>
        <v>0</v>
      </c>
      <c r="V3" s="49">
        <f>'交付申請書（別記様式）'!P22</f>
        <v>0</v>
      </c>
      <c r="W3" s="49">
        <f>'交付申請書（別記様式）'!F24</f>
        <v>0</v>
      </c>
      <c r="X3" s="49">
        <f>'交付申請書（別記様式）'!F25</f>
        <v>0</v>
      </c>
      <c r="Y3" s="49">
        <f>'交付申請書（別記様式）'!T25</f>
        <v>0</v>
      </c>
      <c r="Z3" s="49">
        <f>'交付申請書（別記様式）'!F26</f>
        <v>0</v>
      </c>
      <c r="AA3" s="49">
        <f>'交付申請書（別記様式）'!F27</f>
        <v>0</v>
      </c>
      <c r="AB3" s="49">
        <f>'交付申請書（別記様式）'!F28</f>
        <v>0</v>
      </c>
      <c r="AC3" s="49">
        <f>'交付申請書（別記様式）'!F29</f>
        <v>0</v>
      </c>
      <c r="AD3" s="50">
        <f>'交付申請書（別記様式）'!T29</f>
        <v>0</v>
      </c>
      <c r="AE3" s="49">
        <f>'交付申請書（別記様式）'!F31</f>
        <v>0</v>
      </c>
      <c r="AF3" s="49">
        <f>'交付申請書（別記様式）'!F32</f>
        <v>0</v>
      </c>
      <c r="AG3" s="49">
        <f>'交付申請書（別記様式）'!T32</f>
        <v>0</v>
      </c>
      <c r="AH3" s="49">
        <f>'交付申請書（別記様式）'!G33</f>
        <v>0</v>
      </c>
      <c r="AI3" s="49">
        <f>'交付申請書（別記様式）'!F34</f>
        <v>0</v>
      </c>
      <c r="AJ3" s="49">
        <f>'交付申請書（別記様式）'!F35</f>
        <v>0</v>
      </c>
      <c r="AK3" s="49">
        <f>'交付申請書（別記様式）'!T35</f>
        <v>0</v>
      </c>
      <c r="AL3" s="49" t="str">
        <f>'交付申請書（別記様式）'!F37</f>
        <v>　</v>
      </c>
      <c r="AM3" s="52">
        <f>'事業予算（別紙2）'!BL38</f>
        <v>0.66666666666666663</v>
      </c>
      <c r="AN3" s="49">
        <f>'事業計画（別紙1）'!B5</f>
        <v>0</v>
      </c>
      <c r="AO3" s="49">
        <f>'事業計画（別紙1）'!B8</f>
        <v>0</v>
      </c>
      <c r="AP3" s="49">
        <f>'事業計画（別紙1）'!B17</f>
        <v>0</v>
      </c>
      <c r="AQ3" s="49">
        <f>'事業計画（別紙1）'!B25</f>
        <v>0</v>
      </c>
      <c r="AR3" s="49" t="e">
        <f>'事業計画（別紙1）'!#REF!</f>
        <v>#REF!</v>
      </c>
      <c r="AS3" s="49" t="e">
        <f>'事業計画（別紙1）'!#REF!</f>
        <v>#REF!</v>
      </c>
    </row>
  </sheetData>
  <sheetProtection algorithmName="SHA-512" hashValue="e8HcNSsPDCoBXx5PnnOlarjDSf+HeyjEOVfbbXsTwAqpgIKroA0dsFuOaK2hT9aUpI5XQl4XHGYMrh4XP7/CUQ==" saltValue="uGBkVfFnyDnSSbLUiAz4yQ==" spinCount="100000" sheet="1" objects="1" scenarios="1"/>
  <phoneticPr fontId="1"/>
  <pageMargins left="0.3" right="0.23" top="0.52" bottom="0.48" header="0.3" footer="0.3"/>
  <pageSetup paperSize="9"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提出物チェックリスト</vt:lpstr>
      <vt:lpstr>交付申請書（別記様式）</vt:lpstr>
      <vt:lpstr>事業計画（別紙1）</vt:lpstr>
      <vt:lpstr>事業予算（別紙2）</vt:lpstr>
      <vt:lpstr>【賃上げ要件】賃金引上げ計画の誓約書</vt:lpstr>
      <vt:lpstr>事業計画（別紙1） ＜記載例＞</vt:lpstr>
      <vt:lpstr>事業予算（別紙2） ＜記載例＞</vt:lpstr>
      <vt:lpstr>出力リスト</vt:lpstr>
      <vt:lpstr>【賃上げ要件】賃金引上げ計画の誓約書!Print_Area</vt:lpstr>
      <vt:lpstr>'交付申請書（別記様式）'!Print_Area</vt:lpstr>
      <vt:lpstr>'事業計画（別紙1）'!Print_Area</vt:lpstr>
      <vt:lpstr>'事業計画（別紙1） ＜記載例＞'!Print_Area</vt:lpstr>
      <vt:lpstr>'事業予算（別紙2）'!Print_Area</vt:lpstr>
      <vt:lpstr>'事業予算（別紙2） ＜記載例＞'!Print_Area</vt:lpstr>
      <vt:lpstr>出力リスト!Print_Area</vt:lpstr>
      <vt:lpstr>提出物チェックリスト!Print_Area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sone</dc:creator>
  <cp:lastModifiedBy>nakayama</cp:lastModifiedBy>
  <cp:lastPrinted>2023-08-02T08:12:42Z</cp:lastPrinted>
  <dcterms:created xsi:type="dcterms:W3CDTF">2021-12-22T00:54:32Z</dcterms:created>
  <dcterms:modified xsi:type="dcterms:W3CDTF">2023-11-02T04:38:06Z</dcterms:modified>
</cp:coreProperties>
</file>