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Z:\(01)いしかわ中小企業チャレンジ支援ファンド\(01)交付要領・実施要領\02_チャレンジファンド（H30～）\交付要領（R5）\事業計画書（様式）\"/>
    </mc:Choice>
  </mc:AlternateContent>
  <xr:revisionPtr revIDLastSave="0" documentId="13_ncr:1_{0D0C5EE0-FD78-4154-AE74-71973D973584}" xr6:coauthVersionLast="47" xr6:coauthVersionMax="47" xr10:uidLastSave="{00000000-0000-0000-0000-000000000000}"/>
  <bookViews>
    <workbookView xWindow="1155" yWindow="1560" windowWidth="17625" windowHeight="13815" tabRatio="876" firstSheet="14" activeTab="14" xr2:uid="{00000000-000D-0000-FFFF-FFFF00000000}"/>
  </bookViews>
  <sheets>
    <sheet name="メニュー選択" sheetId="18" state="hidden" r:id="rId1"/>
    <sheet name="業種リスト(1号-2) " sheetId="12" state="hidden" r:id="rId2"/>
    <sheet name="様式1号_交付(表紙)" sheetId="79" r:id="rId3"/>
    <sheet name="概要版" sheetId="114" r:id="rId4"/>
    <sheet name="内容 " sheetId="115" r:id="rId5"/>
    <sheet name="経費明細_交付" sheetId="99" r:id="rId6"/>
    <sheet name="経費区分_交付" sheetId="116" r:id="rId7"/>
    <sheet name="様式3号_変更(表紙)" sheetId="98" r:id="rId8"/>
    <sheet name="経費明細_変更" sheetId="94" r:id="rId9"/>
    <sheet name="交付(企業概要)" sheetId="56" state="hidden" r:id="rId10"/>
    <sheet name="交付(概要版)" sheetId="57" state="hidden" r:id="rId11"/>
    <sheet name="交付（詳細版）" sheetId="58" state="hidden" r:id="rId12"/>
    <sheet name="交付（計画・体制）" sheetId="59" state="hidden" r:id="rId13"/>
    <sheet name="交付（販売計画）" sheetId="60" state="hidden" r:id="rId14"/>
    <sheet name="経費区分_変更" sheetId="107" r:id="rId15"/>
    <sheet name="様式4号_実績(変更なし)" sheetId="92" r:id="rId16"/>
    <sheet name="様式4号_実績(変更あり) " sheetId="110" r:id="rId17"/>
    <sheet name="別紙１（内容）" sheetId="84" r:id="rId18"/>
    <sheet name="別紙１ (収支計画）" sheetId="85" r:id="rId19"/>
    <sheet name="経費明細_実績" sheetId="89" r:id="rId20"/>
    <sheet name="経費区分_実績" sheetId="108" r:id="rId21"/>
    <sheet name="回答リスト" sheetId="10" state="hidden" r:id="rId22"/>
    <sheet name="様式6号_精算払請求書" sheetId="93" r:id="rId23"/>
    <sheet name="様式7号_取得財産管理台帳" sheetId="118" r:id="rId24"/>
    <sheet name="様式8号_事業化状況" sheetId="121" r:id="rId25"/>
    <sheet name="様式8号_事業化状況-2" sheetId="122" r:id="rId26"/>
    <sheet name="様式8号__事業化状況-3" sheetId="124" r:id="rId27"/>
    <sheet name="事務局作業用" sheetId="16" state="hidden" r:id="rId28"/>
  </sheets>
  <definedNames>
    <definedName name="_xlnm._FilterDatabase" localSheetId="23" hidden="1">様式7号_取得財産管理台帳!$A$6:$L$11</definedName>
    <definedName name="_Hlk135839439" localSheetId="2">'様式1号_交付(表紙)'!#REF!</definedName>
    <definedName name="_Hlk135839439" localSheetId="7">'様式3号_変更(表紙)'!#REF!</definedName>
    <definedName name="_Hlk135839439" localSheetId="16">'様式4号_実績(変更あり) '!#REF!</definedName>
    <definedName name="_Hlk135839439" localSheetId="15">'様式4号_実績(変更なし)'!#REF!</definedName>
    <definedName name="_Hlk135839439" localSheetId="22">様式6号_精算払請求書!#REF!</definedName>
    <definedName name="_Hlk135839439" localSheetId="24">様式8号_事業化状況!#REF!</definedName>
    <definedName name="_Hlk88825643" localSheetId="6">経費区分_交付!#REF!</definedName>
    <definedName name="_Hlk88825643" localSheetId="20">経費区分_実績!#REF!</definedName>
    <definedName name="_Hlk88825643" localSheetId="14">経費区分_変更!#REF!</definedName>
    <definedName name="A農業・林業" localSheetId="6">#REF!</definedName>
    <definedName name="A農業・林業" localSheetId="20">#REF!</definedName>
    <definedName name="A農業・林業" localSheetId="14">#REF!</definedName>
    <definedName name="A農業・林業">'業種リスト(1号-2) '!$A$4:$A$5</definedName>
    <definedName name="B漁業" localSheetId="6">#REF!</definedName>
    <definedName name="B漁業" localSheetId="20">#REF!</definedName>
    <definedName name="B漁業" localSheetId="14">#REF!</definedName>
    <definedName name="B漁業">'業種リスト(1号-2) '!$B$4:$B$5</definedName>
    <definedName name="C鉱業・採石業・砂利採取業" localSheetId="6">#REF!</definedName>
    <definedName name="C鉱業・採石業・砂利採取業" localSheetId="20">#REF!</definedName>
    <definedName name="C鉱業・採石業・砂利採取業" localSheetId="14">#REF!</definedName>
    <definedName name="C鉱業・採石業・砂利採取業">'業種リスト(1号-2) '!$C$4</definedName>
    <definedName name="D建設業" localSheetId="6">#REF!</definedName>
    <definedName name="D建設業" localSheetId="20">#REF!</definedName>
    <definedName name="D建設業" localSheetId="14">#REF!</definedName>
    <definedName name="D建設業">'業種リスト(1号-2) '!$D$4:$D$6</definedName>
    <definedName name="E製造業" localSheetId="6">#REF!</definedName>
    <definedName name="E製造業" localSheetId="20">#REF!</definedName>
    <definedName name="E製造業" localSheetId="14">#REF!</definedName>
    <definedName name="E製造業">'業種リスト(1号-2) '!$E$4:$E$27</definedName>
    <definedName name="F電気・ガス・熱供給・水道業" localSheetId="6">#REF!</definedName>
    <definedName name="F電気・ガス・熱供給・水道業" localSheetId="20">#REF!</definedName>
    <definedName name="F電気・ガス・熱供給・水道業" localSheetId="14">#REF!</definedName>
    <definedName name="F電気・ガス・熱供給・水道業">'業種リスト(1号-2) '!$F$4:$F$7</definedName>
    <definedName name="G情報通信業" localSheetId="6">#REF!</definedName>
    <definedName name="G情報通信業" localSheetId="20">#REF!</definedName>
    <definedName name="G情報通信業" localSheetId="14">#REF!</definedName>
    <definedName name="G情報通信業">'業種リスト(1号-2) '!$G$4:$G$8</definedName>
    <definedName name="H運輸業・郵便業" localSheetId="6">#REF!</definedName>
    <definedName name="H運輸業・郵便業" localSheetId="20">#REF!</definedName>
    <definedName name="H運輸業・郵便業" localSheetId="14">#REF!</definedName>
    <definedName name="H運輸業・郵便業">'業種リスト(1号-2) '!$H$4:$H$11</definedName>
    <definedName name="I卸売業・小売業" localSheetId="6">#REF!</definedName>
    <definedName name="I卸売業・小売業" localSheetId="20">#REF!</definedName>
    <definedName name="I卸売業・小売業" localSheetId="14">#REF!</definedName>
    <definedName name="I卸売業・小売業">'業種リスト(1号-2) '!$I$4:$I$15</definedName>
    <definedName name="J金融業・保険業" localSheetId="6">#REF!</definedName>
    <definedName name="J金融業・保険業" localSheetId="20">#REF!</definedName>
    <definedName name="J金融業・保険業" localSheetId="14">#REF!</definedName>
    <definedName name="J金融業・保険業">'業種リスト(1号-2) '!$J$4:$J$9</definedName>
    <definedName name="K不動産業・物品賃貸業" localSheetId="6">#REF!</definedName>
    <definedName name="K不動産業・物品賃貸業" localSheetId="20">#REF!</definedName>
    <definedName name="K不動産業・物品賃貸業" localSheetId="14">#REF!</definedName>
    <definedName name="K不動産業・物品賃貸業">'業種リスト(1号-2) '!$K$4:$K$6</definedName>
    <definedName name="L学術研究・専門・技術サービス業" localSheetId="6">#REF!</definedName>
    <definedName name="L学術研究・専門・技術サービス業" localSheetId="20">#REF!</definedName>
    <definedName name="L学術研究・専門・技術サービス業" localSheetId="14">#REF!</definedName>
    <definedName name="L学術研究・専門・技術サービス業">'業種リスト(1号-2) '!$L$4:$L$7</definedName>
    <definedName name="M宿泊業・飲食サービス業" localSheetId="6">#REF!</definedName>
    <definedName name="M宿泊業・飲食サービス業" localSheetId="20">#REF!</definedName>
    <definedName name="M宿泊業・飲食サービス業" localSheetId="14">#REF!</definedName>
    <definedName name="M宿泊業・飲食サービス業">'業種リスト(1号-2) '!$M$4:$M$6</definedName>
    <definedName name="N生活関連サービス業・娯楽業" localSheetId="6">#REF!</definedName>
    <definedName name="N生活関連サービス業・娯楽業" localSheetId="20">#REF!</definedName>
    <definedName name="N生活関連サービス業・娯楽業" localSheetId="14">#REF!</definedName>
    <definedName name="N生活関連サービス業・娯楽業">'業種リスト(1号-2) '!$N$4:$N$6</definedName>
    <definedName name="O教育・学習支援業" localSheetId="6">#REF!</definedName>
    <definedName name="O教育・学習支援業" localSheetId="20">#REF!</definedName>
    <definedName name="O教育・学習支援業" localSheetId="14">#REF!</definedName>
    <definedName name="O教育・学習支援業">'業種リスト(1号-2) '!$O$4:$O$5</definedName>
    <definedName name="_xlnm.Print_Area" localSheetId="3">概要版!$A$1:$Q$17</definedName>
    <definedName name="_xlnm.Print_Area" localSheetId="6">経費区分_交付!$A$1:$P$54</definedName>
    <definedName name="_xlnm.Print_Area" localSheetId="20">経費区分_実績!$A$1:$P$47</definedName>
    <definedName name="_xlnm.Print_Area" localSheetId="14">経費区分_変更!$A$1:$X$46</definedName>
    <definedName name="_xlnm.Print_Area" localSheetId="5">経費明細_交付!$A$1:$G$27</definedName>
    <definedName name="_xlnm.Print_Area" localSheetId="19">経費明細_実績!$A$1:$H$26</definedName>
    <definedName name="_xlnm.Print_Area" localSheetId="8">経費明細_変更!$A$1:$I$27</definedName>
    <definedName name="_xlnm.Print_Area" localSheetId="10">'交付(概要版)'!$A$1:$Q$19</definedName>
    <definedName name="_xlnm.Print_Area" localSheetId="9">'交付(企業概要)'!$A$1:$K$26</definedName>
    <definedName name="_xlnm.Print_Area" localSheetId="12">'交付（計画・体制）'!$A$1:$AY$19</definedName>
    <definedName name="_xlnm.Print_Area" localSheetId="11">'交付（詳細版）'!$A$1:$A$16</definedName>
    <definedName name="_xlnm.Print_Area" localSheetId="13">'交付（販売計画）'!$A$1:$I$26</definedName>
    <definedName name="_xlnm.Print_Area" localSheetId="27">事務局作業用!$A$2:$AA$13</definedName>
    <definedName name="_xlnm.Print_Area" localSheetId="4">'内容 '!$A$1:$S$30</definedName>
    <definedName name="_xlnm.Print_Area" localSheetId="18">'別紙１ (収支計画）'!$A$1:$I$28</definedName>
    <definedName name="_xlnm.Print_Area" localSheetId="17">'別紙１（内容）'!$A$1:$H$37</definedName>
    <definedName name="_xlnm.Print_Area" localSheetId="2">'様式1号_交付(表紙)'!$A$1:$R$35</definedName>
    <definedName name="_xlnm.Print_Area" localSheetId="7">'様式3号_変更(表紙)'!$A$1:$V$41</definedName>
    <definedName name="_xlnm.Print_Area" localSheetId="16">'様式4号_実績(変更あり) '!$A$1:$V$35</definedName>
    <definedName name="_xlnm.Print_Area" localSheetId="15">'様式4号_実績(変更なし)'!$A$1:$V$34</definedName>
    <definedName name="_xlnm.Print_Area" localSheetId="22">様式6号_精算払請求書!$A$1:$V$35</definedName>
    <definedName name="_xlnm.Print_Area" localSheetId="23">様式7号_取得財産管理台帳!$B$1:$M$17</definedName>
    <definedName name="_xlnm.Print_Area" localSheetId="26">'様式8号__事業化状況-3'!$A$1:$I$33</definedName>
    <definedName name="_xlnm.Print_Area" localSheetId="24">様式8号_事業化状況!$A$1:$V$40</definedName>
    <definedName name="_xlnm.Print_Area" localSheetId="25">'様式8号_事業化状況-2'!$A$1:$V$19</definedName>
    <definedName name="P医療・福祉" localSheetId="6">#REF!</definedName>
    <definedName name="P医療・福祉" localSheetId="20">#REF!</definedName>
    <definedName name="P医療・福祉" localSheetId="14">#REF!</definedName>
    <definedName name="P医療・福祉">'業種リスト(1号-2) '!$P$4:$P$6</definedName>
    <definedName name="Q複合サービス事業" localSheetId="6">#REF!</definedName>
    <definedName name="Q複合サービス事業" localSheetId="20">#REF!</definedName>
    <definedName name="Q複合サービス事業" localSheetId="14">#REF!</definedName>
    <definedName name="Q複合サービス事業">'業種リスト(1号-2) '!$Q$4:$Q$5</definedName>
    <definedName name="Rサービス業※他に分類されないもの" localSheetId="6">#REF!</definedName>
    <definedName name="Rサービス業※他に分類されないもの" localSheetId="20">#REF!</definedName>
    <definedName name="Rサービス業※他に分類されないもの" localSheetId="14">#REF!</definedName>
    <definedName name="Rサービス業※他に分類されないもの">'業種リスト(1号-2) '!$R$4:$R$12</definedName>
    <definedName name="S公務※他に分類されるものを除く" localSheetId="6">#REF!</definedName>
    <definedName name="S公務※他に分類されるものを除く" localSheetId="20">#REF!</definedName>
    <definedName name="S公務※他に分類されるものを除く" localSheetId="14">#REF!</definedName>
    <definedName name="S公務※他に分類されるものを除く">'業種リスト(1号-2) '!$S$4:$S$5</definedName>
    <definedName name="サービス" localSheetId="6">#REF!</definedName>
    <definedName name="サービス" localSheetId="20">#REF!</definedName>
    <definedName name="サービス" localSheetId="14">#REF!</definedName>
    <definedName name="サービス">'業種リスト(1号-2) '!$R$4:$R$12</definedName>
    <definedName name="医療福祉" localSheetId="6">#REF!</definedName>
    <definedName name="医療福祉" localSheetId="20">#REF!</definedName>
    <definedName name="医療福祉" localSheetId="14">#REF!</definedName>
    <definedName name="医療福祉">'業種リスト(1号-2) '!$P$4:$P$6</definedName>
    <definedName name="運輸〒" localSheetId="6">#REF!</definedName>
    <definedName name="運輸〒" localSheetId="20">#REF!</definedName>
    <definedName name="運輸〒" localSheetId="14">#REF!</definedName>
    <definedName name="運輸〒">'業種リスト(1号-2) '!$H$4:$H$11</definedName>
    <definedName name="運輸郵便" localSheetId="6">#REF!</definedName>
    <definedName name="運輸郵便" localSheetId="20">#REF!</definedName>
    <definedName name="運輸郵便" localSheetId="14">#REF!</definedName>
    <definedName name="運輸郵便">'業種リスト(1号-2) '!$H$4:$H$11</definedName>
    <definedName name="卸売小売" localSheetId="6">#REF!</definedName>
    <definedName name="卸売小売" localSheetId="20">#REF!</definedName>
    <definedName name="卸売小売" localSheetId="14">#REF!</definedName>
    <definedName name="卸売小売">'業種リスト(1号-2) '!$I$4:$I$15</definedName>
    <definedName name="学術専門技術" localSheetId="6">#REF!</definedName>
    <definedName name="学術専門技術" localSheetId="20">#REF!</definedName>
    <definedName name="学術専門技術" localSheetId="14">#REF!</definedName>
    <definedName name="学術専門技術">'業種リスト(1号-2) '!$L$4:$L$7</definedName>
    <definedName name="漁業" localSheetId="6">#REF!</definedName>
    <definedName name="漁業" localSheetId="20">#REF!</definedName>
    <definedName name="漁業" localSheetId="14">#REF!</definedName>
    <definedName name="漁業">'業種リスト(1号-2) '!$B$4:$B$5</definedName>
    <definedName name="教育学習" localSheetId="6">#REF!</definedName>
    <definedName name="教育学習" localSheetId="20">#REF!</definedName>
    <definedName name="教育学習" localSheetId="14">#REF!</definedName>
    <definedName name="教育学習">'業種リスト(1号-2) '!$O$4:$O$5</definedName>
    <definedName name="金融保険" localSheetId="6">#REF!</definedName>
    <definedName name="金融保険" localSheetId="20">#REF!</definedName>
    <definedName name="金融保険" localSheetId="14">#REF!</definedName>
    <definedName name="金融保険">'業種リスト(1号-2) '!$J$4:$J$9</definedName>
    <definedName name="建設業" localSheetId="6">#REF!</definedName>
    <definedName name="建設業" localSheetId="20">#REF!</definedName>
    <definedName name="建設業" localSheetId="14">#REF!</definedName>
    <definedName name="建設業">'業種リスト(1号-2) '!$D$4:$D$6</definedName>
    <definedName name="公務" localSheetId="6">#REF!</definedName>
    <definedName name="公務" localSheetId="20">#REF!</definedName>
    <definedName name="公務" localSheetId="14">#REF!</definedName>
    <definedName name="公務">'業種リスト(1号-2) '!$S$4:$S$5</definedName>
    <definedName name="鉱業" localSheetId="6">#REF!</definedName>
    <definedName name="鉱業" localSheetId="20">#REF!</definedName>
    <definedName name="鉱業" localSheetId="14">#REF!</definedName>
    <definedName name="鉱業">'業種リスト(1号-2) '!$C$4</definedName>
    <definedName name="宿泊飲食" localSheetId="6">#REF!</definedName>
    <definedName name="宿泊飲食" localSheetId="20">#REF!</definedName>
    <definedName name="宿泊飲食" localSheetId="14">#REF!</definedName>
    <definedName name="宿泊飲食">'業種リスト(1号-2) '!$M$4:$M$6</definedName>
    <definedName name="情報通信" localSheetId="6">#REF!</definedName>
    <definedName name="情報通信" localSheetId="20">#REF!</definedName>
    <definedName name="情報通信" localSheetId="14">#REF!</definedName>
    <definedName name="情報通信">'業種リスト(1号-2) '!$G$4:$G$8</definedName>
    <definedName name="生活関連" localSheetId="6">#REF!</definedName>
    <definedName name="生活関連" localSheetId="20">#REF!</definedName>
    <definedName name="生活関連" localSheetId="14">#REF!</definedName>
    <definedName name="生活関連">'業種リスト(1号-2) '!$N$4:$N$6</definedName>
    <definedName name="製造業" localSheetId="6">#REF!</definedName>
    <definedName name="製造業" localSheetId="20">#REF!</definedName>
    <definedName name="製造業" localSheetId="14">#REF!</definedName>
    <definedName name="製造業">'業種リスト(1号-2) '!$E$4:$E$27</definedName>
    <definedName name="電気ガス水道熱" localSheetId="6">#REF!</definedName>
    <definedName name="電気ガス水道熱" localSheetId="20">#REF!</definedName>
    <definedName name="電気ガス水道熱" localSheetId="14">#REF!</definedName>
    <definedName name="電気ガス水道熱">'業種リスト(1号-2) '!$F$4:$F$7</definedName>
    <definedName name="農業林業" localSheetId="6">#REF!</definedName>
    <definedName name="農業林業" localSheetId="20">#REF!</definedName>
    <definedName name="農業林業" localSheetId="14">#REF!</definedName>
    <definedName name="農業林業">'業種リスト(1号-2) '!$A$4:$A$5</definedName>
    <definedName name="不動産" localSheetId="6">#REF!</definedName>
    <definedName name="不動産" localSheetId="20">#REF!</definedName>
    <definedName name="不動産" localSheetId="14">#REF!</definedName>
    <definedName name="不動産">'業種リスト(1号-2) '!$K$4:$K$6</definedName>
    <definedName name="複合サービス" localSheetId="6">#REF!</definedName>
    <definedName name="複合サービス" localSheetId="20">#REF!</definedName>
    <definedName name="複合サービス" localSheetId="14">#REF!</definedName>
    <definedName name="複合サービス">'業種リスト(1号-2) '!$Q$4:$Q$5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5" i="107" l="1"/>
  <c r="V44" i="107"/>
  <c r="N40" i="108"/>
  <c r="H24" i="89" l="1"/>
  <c r="H12" i="89"/>
  <c r="H13" i="89"/>
  <c r="H14" i="89"/>
  <c r="H15" i="89"/>
  <c r="H16" i="89"/>
  <c r="H17" i="89"/>
  <c r="H18" i="89"/>
  <c r="H19" i="89"/>
  <c r="H20" i="89"/>
  <c r="H21" i="89"/>
  <c r="H22" i="89"/>
  <c r="H23" i="89"/>
  <c r="H6" i="89"/>
  <c r="H27" i="94"/>
  <c r="G27" i="99" l="1"/>
  <c r="G21" i="99"/>
  <c r="G22" i="99"/>
  <c r="G23" i="99"/>
  <c r="G24" i="99"/>
  <c r="G25" i="99"/>
  <c r="G9" i="99"/>
  <c r="X57" i="108"/>
  <c r="I8" i="94"/>
  <c r="I27" i="94" s="1"/>
  <c r="I9" i="94"/>
  <c r="I10" i="94"/>
  <c r="I11" i="94"/>
  <c r="I12" i="94"/>
  <c r="I13" i="94"/>
  <c r="I14" i="94"/>
  <c r="I15" i="94"/>
  <c r="I16" i="94"/>
  <c r="I17" i="94"/>
  <c r="I18" i="94"/>
  <c r="I19" i="94"/>
  <c r="I20" i="94"/>
  <c r="I21" i="94"/>
  <c r="I22" i="94"/>
  <c r="I23" i="94"/>
  <c r="I24" i="94"/>
  <c r="I25" i="94"/>
  <c r="D5" i="124"/>
  <c r="D4" i="124"/>
  <c r="A7" i="84"/>
  <c r="M11" i="110"/>
  <c r="AE38" i="107"/>
  <c r="AE39" i="107" s="1"/>
  <c r="G16" i="94" l="1"/>
  <c r="F27" i="99"/>
  <c r="E5" i="124"/>
  <c r="E4" i="124"/>
  <c r="C4" i="99" l="1"/>
  <c r="C4" i="94" s="1"/>
  <c r="Q10" i="115"/>
  <c r="J10" i="115"/>
  <c r="K10" i="115"/>
  <c r="L10" i="115"/>
  <c r="M10" i="115" s="1"/>
  <c r="N10" i="115" s="1"/>
  <c r="O10" i="115" s="1"/>
  <c r="P10" i="115" s="1"/>
  <c r="I10" i="115"/>
  <c r="H9" i="115"/>
  <c r="Q9" i="115" s="1"/>
  <c r="R10" i="115" l="1"/>
  <c r="S10" i="115" s="1"/>
  <c r="D22" i="79" l="1"/>
  <c r="T4" i="121"/>
  <c r="M16" i="110"/>
  <c r="R15" i="110"/>
  <c r="M15" i="110"/>
  <c r="R14" i="110"/>
  <c r="M14" i="110"/>
  <c r="M13" i="110"/>
  <c r="M12" i="110"/>
  <c r="T4" i="110"/>
  <c r="T4" i="92"/>
  <c r="T4" i="93"/>
  <c r="T5" i="98"/>
  <c r="E31" i="121"/>
  <c r="R15" i="121"/>
  <c r="M15" i="121"/>
  <c r="R14" i="121"/>
  <c r="R13" i="93"/>
  <c r="M14" i="121"/>
  <c r="M13" i="121"/>
  <c r="M12" i="121"/>
  <c r="M11" i="121"/>
  <c r="O4" i="121"/>
  <c r="O4" i="93"/>
  <c r="O4" i="110"/>
  <c r="O4" i="92"/>
  <c r="I15" i="124"/>
  <c r="I9" i="124" s="1"/>
  <c r="I7" i="124" s="1"/>
  <c r="I16" i="124" s="1"/>
  <c r="H15" i="124"/>
  <c r="H9" i="124" s="1"/>
  <c r="H7" i="124" s="1"/>
  <c r="G15" i="124"/>
  <c r="G9" i="124" s="1"/>
  <c r="G7" i="124" s="1"/>
  <c r="F15" i="124"/>
  <c r="F9" i="124" s="1"/>
  <c r="F7" i="124" s="1"/>
  <c r="F11" i="124" s="1"/>
  <c r="E15" i="124"/>
  <c r="E9" i="124" s="1"/>
  <c r="E7" i="124" s="1"/>
  <c r="E16" i="124" s="1"/>
  <c r="D15" i="124"/>
  <c r="D9" i="124" s="1"/>
  <c r="D7" i="124" s="1"/>
  <c r="D16" i="124" s="1"/>
  <c r="F5" i="124"/>
  <c r="G5" i="124" s="1"/>
  <c r="H5" i="124" s="1"/>
  <c r="I5" i="124" s="1"/>
  <c r="F4" i="124"/>
  <c r="G4" i="124" s="1"/>
  <c r="H4" i="124" s="1"/>
  <c r="I4" i="124" s="1"/>
  <c r="N53" i="116" l="1"/>
  <c r="F16" i="124"/>
  <c r="G11" i="124"/>
  <c r="G22" i="124"/>
  <c r="G16" i="124"/>
  <c r="F24" i="124"/>
  <c r="F13" i="124"/>
  <c r="F26" i="124" s="1"/>
  <c r="H22" i="124"/>
  <c r="D11" i="124"/>
  <c r="H11" i="124"/>
  <c r="E22" i="124"/>
  <c r="I22" i="124"/>
  <c r="E11" i="124"/>
  <c r="I11" i="124"/>
  <c r="F22" i="124"/>
  <c r="H16" i="124"/>
  <c r="G13" i="124" l="1"/>
  <c r="G26" i="124" s="1"/>
  <c r="G24" i="124"/>
  <c r="I13" i="124"/>
  <c r="I26" i="124" s="1"/>
  <c r="I24" i="124"/>
  <c r="H13" i="124"/>
  <c r="H26" i="124" s="1"/>
  <c r="H24" i="124"/>
  <c r="E13" i="124"/>
  <c r="E26" i="124" s="1"/>
  <c r="E24" i="124"/>
  <c r="D13" i="124"/>
  <c r="D26" i="124" s="1"/>
  <c r="D24" i="124"/>
  <c r="G2" i="118" l="1"/>
  <c r="F53" i="116" l="1"/>
  <c r="D52" i="116"/>
  <c r="D51" i="116"/>
  <c r="D50" i="116"/>
  <c r="H34" i="116"/>
  <c r="H26" i="116"/>
  <c r="H27" i="116"/>
  <c r="H28" i="116"/>
  <c r="H29" i="116"/>
  <c r="H30" i="116"/>
  <c r="H31" i="116"/>
  <c r="H32" i="116"/>
  <c r="H33" i="116"/>
  <c r="H25" i="116"/>
  <c r="P2" i="116"/>
  <c r="H5" i="116"/>
  <c r="H6" i="116"/>
  <c r="H7" i="116"/>
  <c r="H8" i="116"/>
  <c r="H9" i="116"/>
  <c r="H10" i="116"/>
  <c r="H11" i="116"/>
  <c r="H12" i="116"/>
  <c r="H13" i="116"/>
  <c r="H14" i="116"/>
  <c r="H15" i="116"/>
  <c r="H16" i="116"/>
  <c r="H17" i="116"/>
  <c r="H18" i="116"/>
  <c r="H19" i="116"/>
  <c r="H20" i="116"/>
  <c r="H21" i="116"/>
  <c r="H22" i="116"/>
  <c r="H4" i="116"/>
  <c r="K8" i="116"/>
  <c r="K9" i="116"/>
  <c r="K10" i="116"/>
  <c r="K11" i="116"/>
  <c r="K13" i="116"/>
  <c r="K14" i="116"/>
  <c r="K15" i="116"/>
  <c r="K16" i="116"/>
  <c r="K17" i="116"/>
  <c r="K18" i="116"/>
  <c r="K19" i="116"/>
  <c r="K20" i="116"/>
  <c r="K21" i="116"/>
  <c r="K22" i="116"/>
  <c r="K25" i="116"/>
  <c r="K26" i="116"/>
  <c r="K28" i="116"/>
  <c r="K30" i="116"/>
  <c r="K31" i="116"/>
  <c r="K32" i="116"/>
  <c r="K33" i="116"/>
  <c r="K34" i="116"/>
  <c r="W52" i="116"/>
  <c r="X51" i="116"/>
  <c r="W51" i="116"/>
  <c r="N38" i="116" l="1"/>
  <c r="H24" i="116"/>
  <c r="H35" i="116" s="1"/>
  <c r="H23" i="116"/>
  <c r="O14" i="94"/>
  <c r="O13" i="94"/>
  <c r="O11" i="94"/>
  <c r="O12" i="94"/>
  <c r="O10" i="94"/>
  <c r="O7" i="94"/>
  <c r="H8" i="89"/>
  <c r="H9" i="89"/>
  <c r="H10" i="89"/>
  <c r="H7" i="89"/>
  <c r="A17" i="114"/>
  <c r="S14" i="114"/>
  <c r="S12" i="114"/>
  <c r="S10" i="114"/>
  <c r="S4" i="114"/>
  <c r="D45" i="107" l="1"/>
  <c r="D44" i="107"/>
  <c r="H36" i="116"/>
  <c r="E45" i="116" s="1"/>
  <c r="N4" i="79"/>
  <c r="R4" i="121" s="1"/>
  <c r="M10" i="93"/>
  <c r="D2" i="89"/>
  <c r="K26" i="108"/>
  <c r="K27" i="108"/>
  <c r="K28" i="108"/>
  <c r="K29" i="108"/>
  <c r="K30" i="108"/>
  <c r="K31" i="108"/>
  <c r="K32" i="108"/>
  <c r="K33" i="108"/>
  <c r="K34" i="108"/>
  <c r="H26" i="108"/>
  <c r="H27" i="108"/>
  <c r="H28" i="108"/>
  <c r="H29" i="108"/>
  <c r="H30" i="108"/>
  <c r="H31" i="108"/>
  <c r="H32" i="108"/>
  <c r="H33" i="108"/>
  <c r="H34" i="108"/>
  <c r="K25" i="108"/>
  <c r="H25" i="108"/>
  <c r="W57" i="108"/>
  <c r="W58" i="108"/>
  <c r="P2" i="108"/>
  <c r="H5" i="108"/>
  <c r="K6" i="108"/>
  <c r="K8" i="108"/>
  <c r="K9" i="108"/>
  <c r="K10" i="108"/>
  <c r="K11" i="108"/>
  <c r="K12" i="108"/>
  <c r="K13" i="108"/>
  <c r="K14" i="108"/>
  <c r="K15" i="108"/>
  <c r="K16" i="108"/>
  <c r="K17" i="108"/>
  <c r="K18" i="108"/>
  <c r="K19" i="108"/>
  <c r="K20" i="108"/>
  <c r="K21" i="108"/>
  <c r="K22" i="108"/>
  <c r="H6" i="108"/>
  <c r="H7" i="108"/>
  <c r="H8" i="108"/>
  <c r="H9" i="108"/>
  <c r="H10" i="108"/>
  <c r="H11" i="108"/>
  <c r="H12" i="108"/>
  <c r="H13" i="108"/>
  <c r="H14" i="108"/>
  <c r="H15" i="108"/>
  <c r="H16" i="108"/>
  <c r="H17" i="108"/>
  <c r="H18" i="108"/>
  <c r="H19" i="108"/>
  <c r="H20" i="108"/>
  <c r="H21" i="108"/>
  <c r="H22" i="108"/>
  <c r="H4" i="108"/>
  <c r="K7" i="108"/>
  <c r="X58" i="108"/>
  <c r="W1" i="107"/>
  <c r="AI55" i="107"/>
  <c r="AI54" i="107"/>
  <c r="AI51" i="107"/>
  <c r="AI50" i="107"/>
  <c r="M11" i="92"/>
  <c r="M12" i="92"/>
  <c r="M13" i="92"/>
  <c r="M14" i="92"/>
  <c r="R14" i="92"/>
  <c r="M15" i="92"/>
  <c r="R15" i="92"/>
  <c r="M16" i="92"/>
  <c r="M11" i="98"/>
  <c r="M12" i="93"/>
  <c r="K24" i="108" l="1"/>
  <c r="H24" i="108"/>
  <c r="H23" i="108" l="1"/>
  <c r="H35" i="108"/>
  <c r="K35" i="108"/>
  <c r="H36" i="108" l="1"/>
  <c r="N35" i="108"/>
  <c r="R26" i="107" l="1"/>
  <c r="R28" i="107"/>
  <c r="R30" i="107"/>
  <c r="R31" i="107"/>
  <c r="R32" i="107"/>
  <c r="R34" i="107"/>
  <c r="R25" i="107"/>
  <c r="O26" i="107"/>
  <c r="O27" i="107"/>
  <c r="O28" i="107"/>
  <c r="O29" i="107"/>
  <c r="O30" i="107"/>
  <c r="O31" i="107"/>
  <c r="O32" i="107"/>
  <c r="O33" i="107"/>
  <c r="O34" i="107"/>
  <c r="O25" i="107"/>
  <c r="L26" i="107"/>
  <c r="L28" i="107"/>
  <c r="L30" i="107"/>
  <c r="L31" i="107"/>
  <c r="L32" i="107"/>
  <c r="L34" i="107"/>
  <c r="L25" i="107"/>
  <c r="I26" i="107"/>
  <c r="I27" i="107"/>
  <c r="I28" i="107"/>
  <c r="I29" i="107"/>
  <c r="I30" i="107"/>
  <c r="I31" i="107"/>
  <c r="I32" i="107"/>
  <c r="I33" i="107"/>
  <c r="I34" i="107"/>
  <c r="I25" i="107"/>
  <c r="R9" i="107"/>
  <c r="R11" i="107"/>
  <c r="R13" i="107"/>
  <c r="R14" i="107"/>
  <c r="R15" i="107"/>
  <c r="R16" i="107"/>
  <c r="R17" i="107"/>
  <c r="R18" i="107"/>
  <c r="R19" i="107"/>
  <c r="R20" i="107"/>
  <c r="R21" i="107"/>
  <c r="R22" i="107"/>
  <c r="O6" i="107"/>
  <c r="O7" i="107"/>
  <c r="O8" i="107"/>
  <c r="O9" i="107"/>
  <c r="O10" i="107"/>
  <c r="O11" i="107"/>
  <c r="O12" i="107"/>
  <c r="O13" i="107"/>
  <c r="O14" i="107"/>
  <c r="O15" i="107"/>
  <c r="O16" i="107"/>
  <c r="O17" i="107"/>
  <c r="O18" i="107"/>
  <c r="O19" i="107"/>
  <c r="O20" i="107"/>
  <c r="O21" i="107"/>
  <c r="O22" i="107"/>
  <c r="O5" i="107"/>
  <c r="O4" i="107"/>
  <c r="L9" i="107"/>
  <c r="L11" i="107"/>
  <c r="L13" i="107"/>
  <c r="L14" i="107"/>
  <c r="L15" i="107"/>
  <c r="L16" i="107"/>
  <c r="L17" i="107"/>
  <c r="L18" i="107"/>
  <c r="L19" i="107"/>
  <c r="L20" i="107"/>
  <c r="L21" i="107"/>
  <c r="L22" i="107"/>
  <c r="I6" i="107"/>
  <c r="I7" i="107"/>
  <c r="I8" i="107"/>
  <c r="I9" i="107"/>
  <c r="I10" i="107"/>
  <c r="I11" i="107"/>
  <c r="I12" i="107"/>
  <c r="I13" i="107"/>
  <c r="I14" i="107"/>
  <c r="I15" i="107"/>
  <c r="I16" i="107"/>
  <c r="I17" i="107"/>
  <c r="I18" i="107"/>
  <c r="I19" i="107"/>
  <c r="I20" i="107"/>
  <c r="I21" i="107"/>
  <c r="I22" i="107"/>
  <c r="I5" i="107"/>
  <c r="I4" i="107"/>
  <c r="O24" i="107"/>
  <c r="I23" i="107" l="1"/>
  <c r="O23" i="107"/>
  <c r="O35" i="107"/>
  <c r="G45" i="107" s="1"/>
  <c r="Z23" i="107" l="1"/>
  <c r="G44" i="107"/>
  <c r="G46" i="107" s="1"/>
  <c r="O36" i="107"/>
  <c r="D59" i="107" s="1"/>
  <c r="B39" i="98" l="1"/>
  <c r="L10" i="107"/>
  <c r="G15" i="94"/>
  <c r="G17" i="94"/>
  <c r="G18" i="94"/>
  <c r="G19" i="94"/>
  <c r="G20" i="94"/>
  <c r="G21" i="94"/>
  <c r="G22" i="94"/>
  <c r="G23" i="94"/>
  <c r="G24" i="94"/>
  <c r="G25" i="94"/>
  <c r="G26" i="94"/>
  <c r="F27" i="94"/>
  <c r="D2" i="94"/>
  <c r="L8" i="107" l="1"/>
  <c r="B3" i="84"/>
  <c r="H11" i="89"/>
  <c r="K5" i="108" s="1"/>
  <c r="H5" i="89"/>
  <c r="K4" i="108" s="1"/>
  <c r="I26" i="94"/>
  <c r="R6" i="107"/>
  <c r="I7" i="94"/>
  <c r="R33" i="107" s="1"/>
  <c r="G12" i="99"/>
  <c r="K7" i="116" s="1"/>
  <c r="G13" i="99"/>
  <c r="G14" i="99"/>
  <c r="G15" i="99"/>
  <c r="G16" i="99"/>
  <c r="G17" i="99"/>
  <c r="G18" i="99"/>
  <c r="G19" i="99"/>
  <c r="G20" i="99"/>
  <c r="G26" i="99"/>
  <c r="G11" i="99"/>
  <c r="G10" i="99"/>
  <c r="K27" i="116" s="1"/>
  <c r="X52" i="116"/>
  <c r="K24" i="116" s="1"/>
  <c r="G8" i="99"/>
  <c r="K12" i="116" s="1"/>
  <c r="G7" i="99"/>
  <c r="K6" i="116" s="1"/>
  <c r="G6" i="99"/>
  <c r="C2" i="99"/>
  <c r="AJ54" i="107" l="1"/>
  <c r="R10" i="107"/>
  <c r="R4" i="107"/>
  <c r="R29" i="107"/>
  <c r="R27" i="107"/>
  <c r="R8" i="107"/>
  <c r="R12" i="107"/>
  <c r="AJ55" i="107"/>
  <c r="G7" i="94"/>
  <c r="L33" i="107" s="1"/>
  <c r="K4" i="116"/>
  <c r="G12" i="94"/>
  <c r="K29" i="116"/>
  <c r="K35" i="116" s="1"/>
  <c r="G14" i="94"/>
  <c r="K5" i="116"/>
  <c r="H26" i="89"/>
  <c r="K23" i="108"/>
  <c r="K36" i="108" s="1"/>
  <c r="G13" i="94"/>
  <c r="R5" i="107"/>
  <c r="R7" i="107"/>
  <c r="G10" i="94"/>
  <c r="G11" i="94"/>
  <c r="G8" i="94"/>
  <c r="G9" i="94"/>
  <c r="R24" i="107" l="1"/>
  <c r="R35" i="107" s="1"/>
  <c r="U35" i="107" s="1"/>
  <c r="S45" i="107" s="1"/>
  <c r="AJ50" i="107"/>
  <c r="L7" i="107"/>
  <c r="L12" i="107"/>
  <c r="AJ51" i="107"/>
  <c r="L5" i="107"/>
  <c r="L6" i="107"/>
  <c r="L29" i="107"/>
  <c r="L27" i="107"/>
  <c r="N35" i="116"/>
  <c r="J45" i="107"/>
  <c r="K23" i="116"/>
  <c r="N23" i="108"/>
  <c r="N37" i="108" s="1"/>
  <c r="G44" i="108" s="1"/>
  <c r="R23" i="107"/>
  <c r="M44" i="107" s="1"/>
  <c r="L4" i="107"/>
  <c r="G27" i="94"/>
  <c r="M14" i="98"/>
  <c r="M45" i="107" l="1"/>
  <c r="M46" i="107" s="1"/>
  <c r="L23" i="107"/>
  <c r="P45" i="107"/>
  <c r="J44" i="107"/>
  <c r="J46" i="107" s="1"/>
  <c r="N23" i="116"/>
  <c r="K36" i="116"/>
  <c r="U23" i="107"/>
  <c r="U37" i="107" s="1"/>
  <c r="U39" i="107" s="1"/>
  <c r="R36" i="107"/>
  <c r="H59" i="107" s="1"/>
  <c r="D46" i="107"/>
  <c r="P44" i="107" l="1"/>
  <c r="P46" i="107" s="1"/>
  <c r="N37" i="116"/>
  <c r="N39" i="116" s="1"/>
  <c r="S44" i="107"/>
  <c r="O5" i="98"/>
  <c r="R14" i="93"/>
  <c r="M15" i="93"/>
  <c r="M14" i="93"/>
  <c r="M13" i="93"/>
  <c r="M11" i="93"/>
  <c r="M16" i="98"/>
  <c r="R15" i="98"/>
  <c r="M15" i="98"/>
  <c r="R14" i="98"/>
  <c r="M13" i="98"/>
  <c r="M12" i="98"/>
  <c r="E43" i="116" l="1"/>
  <c r="R4" i="110"/>
  <c r="E44" i="108" l="1"/>
  <c r="E44" i="116"/>
  <c r="E45" i="108" s="1"/>
  <c r="S46" i="107"/>
  <c r="R5" i="98"/>
  <c r="R4" i="92"/>
  <c r="R4" i="93"/>
  <c r="G45" i="108" l="1"/>
  <c r="G46" i="108" s="1"/>
  <c r="L59" i="107"/>
  <c r="I15" i="85"/>
  <c r="I9" i="85" s="1"/>
  <c r="I7" i="85" s="1"/>
  <c r="I11" i="85" s="1"/>
  <c r="H15" i="85"/>
  <c r="G15" i="85"/>
  <c r="F15" i="85"/>
  <c r="F9" i="85" s="1"/>
  <c r="F7" i="85" s="1"/>
  <c r="E15" i="85"/>
  <c r="E9" i="85" s="1"/>
  <c r="E7" i="85" s="1"/>
  <c r="D15" i="85"/>
  <c r="D9" i="85" s="1"/>
  <c r="D7" i="85" s="1"/>
  <c r="D11" i="85" s="1"/>
  <c r="D13" i="85" s="1"/>
  <c r="D26" i="85" s="1"/>
  <c r="E5" i="85"/>
  <c r="F5" i="85" s="1"/>
  <c r="G5" i="85" s="1"/>
  <c r="H5" i="85" s="1"/>
  <c r="I5" i="85" s="1"/>
  <c r="E4" i="85"/>
  <c r="F4" i="85" s="1"/>
  <c r="G4" i="85" s="1"/>
  <c r="H4" i="85" s="1"/>
  <c r="I4" i="85" s="1"/>
  <c r="E46" i="108" l="1"/>
  <c r="E11" i="85"/>
  <c r="E13" i="85" s="1"/>
  <c r="E26" i="85" s="1"/>
  <c r="E22" i="85"/>
  <c r="D16" i="85"/>
  <c r="G9" i="85"/>
  <c r="G7" i="85" s="1"/>
  <c r="G11" i="85" s="1"/>
  <c r="G13" i="85" s="1"/>
  <c r="G26" i="85" s="1"/>
  <c r="E16" i="85"/>
  <c r="I16" i="85"/>
  <c r="F11" i="85"/>
  <c r="F16" i="85"/>
  <c r="F22" i="85"/>
  <c r="I13" i="85"/>
  <c r="I26" i="85" s="1"/>
  <c r="I24" i="85"/>
  <c r="D24" i="85"/>
  <c r="H9" i="85"/>
  <c r="H7" i="85" s="1"/>
  <c r="G22" i="85" l="1"/>
  <c r="G24" i="85"/>
  <c r="G16" i="85"/>
  <c r="E24" i="85"/>
  <c r="H22" i="85"/>
  <c r="I22" i="85"/>
  <c r="H11" i="85"/>
  <c r="F24" i="85"/>
  <c r="F13" i="85"/>
  <c r="F26" i="85" s="1"/>
  <c r="H16" i="85"/>
  <c r="H13" i="85" l="1"/>
  <c r="H26" i="85" s="1"/>
  <c r="H24" i="85"/>
  <c r="E7" i="56" l="1"/>
  <c r="D5" i="56"/>
  <c r="D4" i="56"/>
  <c r="I15" i="60" l="1"/>
  <c r="H15" i="60"/>
  <c r="H9" i="60" s="1"/>
  <c r="H7" i="60" s="1"/>
  <c r="H11" i="60" s="1"/>
  <c r="G15" i="60"/>
  <c r="F15" i="60"/>
  <c r="E15" i="60"/>
  <c r="D15" i="60"/>
  <c r="G9" i="60"/>
  <c r="G7" i="60" s="1"/>
  <c r="D7" i="60"/>
  <c r="D11" i="60" s="1"/>
  <c r="E6" i="60"/>
  <c r="F6" i="60" s="1"/>
  <c r="G6" i="60" s="1"/>
  <c r="H6" i="60" s="1"/>
  <c r="I6" i="60" s="1"/>
  <c r="E5" i="60"/>
  <c r="F5" i="60" s="1"/>
  <c r="G5" i="60" s="1"/>
  <c r="H5" i="60" s="1"/>
  <c r="I5" i="60" s="1"/>
  <c r="C12" i="58"/>
  <c r="A19" i="57"/>
  <c r="S16" i="57"/>
  <c r="S14" i="57"/>
  <c r="S12" i="57"/>
  <c r="D13" i="60" l="1"/>
  <c r="D26" i="60" s="1"/>
  <c r="D24" i="60"/>
  <c r="G16" i="60"/>
  <c r="G11" i="60"/>
  <c r="H13" i="60"/>
  <c r="H26" i="60" s="1"/>
  <c r="H24" i="60"/>
  <c r="H16" i="60"/>
  <c r="E9" i="60"/>
  <c r="E7" i="60" s="1"/>
  <c r="I9" i="60"/>
  <c r="I7" i="60" s="1"/>
  <c r="I16" i="60" s="1"/>
  <c r="H22" i="60"/>
  <c r="D16" i="60"/>
  <c r="F9" i="60"/>
  <c r="F7" i="60" s="1"/>
  <c r="E22" i="60" l="1"/>
  <c r="E11" i="60"/>
  <c r="G24" i="60"/>
  <c r="G13" i="60"/>
  <c r="G26" i="60" s="1"/>
  <c r="F11" i="60"/>
  <c r="F22" i="60"/>
  <c r="G22" i="60"/>
  <c r="I22" i="60"/>
  <c r="I11" i="60"/>
  <c r="E16" i="60"/>
  <c r="F16" i="60"/>
  <c r="E13" i="60" l="1"/>
  <c r="E26" i="60" s="1"/>
  <c r="E24" i="60"/>
  <c r="I24" i="60"/>
  <c r="I13" i="60"/>
  <c r="I26" i="60" s="1"/>
  <c r="F13" i="60"/>
  <c r="F26" i="60" s="1"/>
  <c r="F24" i="60"/>
  <c r="J13" i="16" l="1"/>
  <c r="H13" i="16"/>
  <c r="G13" i="16"/>
  <c r="F13" i="16"/>
  <c r="E13" i="16"/>
  <c r="D13" i="16"/>
  <c r="C13" i="16"/>
  <c r="B13" i="16"/>
  <c r="A13" i="16"/>
  <c r="J12" i="16"/>
  <c r="H12" i="16"/>
  <c r="G12" i="16"/>
  <c r="F12" i="16"/>
  <c r="E12" i="16"/>
  <c r="D12" i="16"/>
  <c r="C12" i="16"/>
  <c r="B12" i="16"/>
  <c r="A12" i="16"/>
  <c r="J11" i="16"/>
  <c r="H11" i="16"/>
  <c r="G11" i="16"/>
  <c r="F11" i="16"/>
  <c r="E11" i="16"/>
  <c r="D11" i="16"/>
  <c r="C11" i="16"/>
  <c r="B11" i="16"/>
  <c r="A11" i="16"/>
  <c r="J10" i="16"/>
  <c r="H10" i="16"/>
  <c r="G10" i="16"/>
  <c r="F10" i="16"/>
  <c r="E10" i="16"/>
  <c r="D10" i="16"/>
  <c r="C10" i="16"/>
  <c r="B10" i="16"/>
  <c r="A10" i="16"/>
  <c r="J9" i="16"/>
  <c r="H9" i="16"/>
  <c r="G9" i="16"/>
  <c r="F9" i="16"/>
  <c r="E9" i="16"/>
  <c r="D9" i="16"/>
  <c r="C9" i="16"/>
  <c r="B9" i="16"/>
  <c r="A9" i="16"/>
  <c r="J8" i="16"/>
  <c r="H8" i="16"/>
  <c r="G8" i="16"/>
  <c r="F8" i="16"/>
  <c r="E8" i="16"/>
  <c r="D8" i="16"/>
  <c r="C8" i="16"/>
  <c r="B8" i="16"/>
  <c r="A8" i="16"/>
  <c r="J7" i="16"/>
  <c r="H7" i="16"/>
  <c r="G7" i="16"/>
  <c r="F7" i="16"/>
  <c r="E7" i="16"/>
  <c r="D7" i="16"/>
  <c r="C7" i="16"/>
  <c r="B7" i="16"/>
  <c r="A7" i="16"/>
  <c r="AA4" i="16"/>
  <c r="Z4" i="16"/>
  <c r="Y4" i="16"/>
  <c r="W4" i="16"/>
  <c r="V4" i="16"/>
  <c r="U4" i="16"/>
  <c r="T4" i="16"/>
  <c r="S4" i="16"/>
  <c r="R4" i="16"/>
  <c r="Q4" i="16"/>
  <c r="P4" i="16"/>
  <c r="O4" i="16"/>
  <c r="N4" i="16"/>
  <c r="M4" i="16"/>
  <c r="L4" i="16"/>
  <c r="K4" i="16"/>
  <c r="H4" i="16"/>
  <c r="F4" i="16"/>
  <c r="E4" i="16"/>
  <c r="D4" i="16"/>
  <c r="C4" i="16"/>
  <c r="B4" i="16"/>
  <c r="A4" i="16"/>
  <c r="J4" i="16"/>
  <c r="I4" i="16"/>
  <c r="G4" i="16"/>
  <c r="I24" i="107"/>
  <c r="I35" i="107" s="1"/>
  <c r="I36" i="107" l="1"/>
  <c r="Z35" i="107"/>
  <c r="L24" i="107"/>
  <c r="L35" i="107" s="1"/>
  <c r="L36" i="107" s="1"/>
</calcChain>
</file>

<file path=xl/sharedStrings.xml><?xml version="1.0" encoding="utf-8"?>
<sst xmlns="http://schemas.openxmlformats.org/spreadsheetml/2006/main" count="1218" uniqueCount="672">
  <si>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5"/>
  </si>
  <si>
    <t>＜申請者＞</t>
    <rPh sb="1" eb="4">
      <t>シンセイシャ</t>
    </rPh>
    <phoneticPr fontId="5"/>
  </si>
  <si>
    <t>企業名又は屋号</t>
    <rPh sb="0" eb="2">
      <t>キギョウ</t>
    </rPh>
    <rPh sb="2" eb="3">
      <t>メイ</t>
    </rPh>
    <rPh sb="3" eb="4">
      <t>マタ</t>
    </rPh>
    <rPh sb="5" eb="7">
      <t>ヤゴウ</t>
    </rPh>
    <phoneticPr fontId="5"/>
  </si>
  <si>
    <t>令和</t>
    <rPh sb="0" eb="2">
      <t>レイワ</t>
    </rPh>
    <phoneticPr fontId="5"/>
  </si>
  <si>
    <t>年</t>
    <rPh sb="0" eb="1">
      <t>ネン</t>
    </rPh>
    <phoneticPr fontId="5"/>
  </si>
  <si>
    <t>月</t>
    <rPh sb="0" eb="1">
      <t>ツキ</t>
    </rPh>
    <phoneticPr fontId="5"/>
  </si>
  <si>
    <t>日</t>
    <rPh sb="0" eb="1">
      <t>ヒ</t>
    </rPh>
    <phoneticPr fontId="5"/>
  </si>
  <si>
    <t>役職</t>
    <rPh sb="0" eb="2">
      <t>ヤクショク</t>
    </rPh>
    <phoneticPr fontId="5"/>
  </si>
  <si>
    <t>氏名</t>
    <rPh sb="0" eb="2">
      <t>シメイ</t>
    </rPh>
    <phoneticPr fontId="5"/>
  </si>
  <si>
    <t>業種</t>
    <rPh sb="0" eb="2">
      <t>ギョウシュ</t>
    </rPh>
    <phoneticPr fontId="5"/>
  </si>
  <si>
    <t>〒</t>
    <phoneticPr fontId="5"/>
  </si>
  <si>
    <t>住所</t>
    <rPh sb="0" eb="2">
      <t>ジュウショ</t>
    </rPh>
    <phoneticPr fontId="5"/>
  </si>
  <si>
    <t>資本金</t>
    <rPh sb="0" eb="3">
      <t>シホンキン</t>
    </rPh>
    <phoneticPr fontId="5"/>
  </si>
  <si>
    <t>千円</t>
    <rPh sb="0" eb="2">
      <t>センエン</t>
    </rPh>
    <phoneticPr fontId="5"/>
  </si>
  <si>
    <t>人</t>
    <rPh sb="0" eb="1">
      <t>ヒト</t>
    </rPh>
    <phoneticPr fontId="5"/>
  </si>
  <si>
    <t>円</t>
    <rPh sb="0" eb="1">
      <t>エン</t>
    </rPh>
    <phoneticPr fontId="5"/>
  </si>
  <si>
    <t>所在地</t>
    <rPh sb="0" eb="2">
      <t>ショザイ</t>
    </rPh>
    <rPh sb="2" eb="3">
      <t>チ</t>
    </rPh>
    <phoneticPr fontId="5"/>
  </si>
  <si>
    <t>事業所名</t>
    <rPh sb="0" eb="3">
      <t>ジギョウショ</t>
    </rPh>
    <rPh sb="3" eb="4">
      <t>メイ</t>
    </rPh>
    <phoneticPr fontId="5"/>
  </si>
  <si>
    <t>電話番号</t>
    <rPh sb="0" eb="2">
      <t>デンワ</t>
    </rPh>
    <rPh sb="2" eb="4">
      <t>バンゴウ</t>
    </rPh>
    <phoneticPr fontId="5"/>
  </si>
  <si>
    <t>メールアドレス</t>
    <phoneticPr fontId="5"/>
  </si>
  <si>
    <t>月期)</t>
    <rPh sb="0" eb="1">
      <t>ツキ</t>
    </rPh>
    <rPh sb="1" eb="2">
      <t>キ</t>
    </rPh>
    <phoneticPr fontId="5"/>
  </si>
  <si>
    <t>01　農業</t>
    <rPh sb="3" eb="5">
      <t>ノウギョウ</t>
    </rPh>
    <phoneticPr fontId="9"/>
  </si>
  <si>
    <t>50　各種商品卸売業</t>
    <phoneticPr fontId="9"/>
  </si>
  <si>
    <t>02　林業</t>
    <rPh sb="3" eb="5">
      <t>リンギョウ</t>
    </rPh>
    <phoneticPr fontId="9"/>
  </si>
  <si>
    <t>51　繊維・衣服等卸売業</t>
    <phoneticPr fontId="9"/>
  </si>
  <si>
    <t>52　飲食料品卸売業</t>
    <phoneticPr fontId="9"/>
  </si>
  <si>
    <t>03　漁業(水産養殖業を除く）</t>
    <rPh sb="3" eb="5">
      <t>ギョギョウ</t>
    </rPh>
    <rPh sb="6" eb="8">
      <t>スイサン</t>
    </rPh>
    <rPh sb="8" eb="10">
      <t>ヨウショク</t>
    </rPh>
    <rPh sb="10" eb="11">
      <t>ギョウ</t>
    </rPh>
    <rPh sb="12" eb="13">
      <t>ノゾ</t>
    </rPh>
    <phoneticPr fontId="9"/>
  </si>
  <si>
    <t>53　建築材料，鉱物・金属材料等卸売業</t>
    <phoneticPr fontId="9"/>
  </si>
  <si>
    <t>04　水産養殖業</t>
    <rPh sb="3" eb="5">
      <t>スイサン</t>
    </rPh>
    <rPh sb="5" eb="7">
      <t>ヨウショク</t>
    </rPh>
    <rPh sb="7" eb="8">
      <t>ギョウ</t>
    </rPh>
    <phoneticPr fontId="9"/>
  </si>
  <si>
    <t>54　機械器具卸売業</t>
    <phoneticPr fontId="9"/>
  </si>
  <si>
    <t>55　その他の卸売業</t>
    <phoneticPr fontId="9"/>
  </si>
  <si>
    <t>05　鉱業，採石業，砂利採取業</t>
    <phoneticPr fontId="9"/>
  </si>
  <si>
    <t>56　各種商品小売業</t>
    <phoneticPr fontId="9"/>
  </si>
  <si>
    <t>57　織物・衣服・身の回り品小売業</t>
    <phoneticPr fontId="9"/>
  </si>
  <si>
    <t>06　総合工事業</t>
    <rPh sb="3" eb="5">
      <t>ソウゴウ</t>
    </rPh>
    <rPh sb="5" eb="7">
      <t>コウジ</t>
    </rPh>
    <rPh sb="7" eb="8">
      <t>ギョウ</t>
    </rPh>
    <phoneticPr fontId="9"/>
  </si>
  <si>
    <t>58　飲食料品小売業</t>
    <phoneticPr fontId="9"/>
  </si>
  <si>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9"/>
  </si>
  <si>
    <t>59　機械器具小売業</t>
    <phoneticPr fontId="9"/>
  </si>
  <si>
    <t>08　設備工事業</t>
    <rPh sb="3" eb="5">
      <t>セツビ</t>
    </rPh>
    <rPh sb="5" eb="7">
      <t>コウジ</t>
    </rPh>
    <rPh sb="7" eb="8">
      <t>ギョウ</t>
    </rPh>
    <phoneticPr fontId="9"/>
  </si>
  <si>
    <t>60　その他の小売業</t>
    <phoneticPr fontId="9"/>
  </si>
  <si>
    <t>61　無店舗小売業</t>
    <phoneticPr fontId="9"/>
  </si>
  <si>
    <t xml:space="preserve">09　食料品製造業 </t>
    <phoneticPr fontId="9"/>
  </si>
  <si>
    <t>10　飲料・たばこ・飼料製造業</t>
    <phoneticPr fontId="9"/>
  </si>
  <si>
    <t>62　銀行業</t>
    <phoneticPr fontId="11"/>
  </si>
  <si>
    <t>11　繊維工業</t>
    <phoneticPr fontId="9"/>
  </si>
  <si>
    <t>63　協同組織金融業</t>
    <phoneticPr fontId="9"/>
  </si>
  <si>
    <t xml:space="preserve">12　木材・木製品製造業（家具を除く） </t>
    <phoneticPr fontId="9"/>
  </si>
  <si>
    <t>64　貸金業，クレジットカード業等非預金信用機関</t>
    <phoneticPr fontId="9"/>
  </si>
  <si>
    <t>13　家具・装備品製造業</t>
    <phoneticPr fontId="9"/>
  </si>
  <si>
    <t>65　金融商品取引業，商品先物取引業</t>
    <phoneticPr fontId="9"/>
  </si>
  <si>
    <t xml:space="preserve">14　パルプ・紙・紙加工品製造業 </t>
    <phoneticPr fontId="9"/>
  </si>
  <si>
    <t>66　補助的金融業等</t>
    <phoneticPr fontId="9"/>
  </si>
  <si>
    <t>15　印刷・同関連業</t>
    <phoneticPr fontId="9"/>
  </si>
  <si>
    <t>67　保険業（保険媒介代理業，保険サービス業を含む）</t>
    <phoneticPr fontId="9"/>
  </si>
  <si>
    <t xml:space="preserve">16　化学工業 </t>
    <phoneticPr fontId="9"/>
  </si>
  <si>
    <t xml:space="preserve">17　石油製品・石炭製品製造業 </t>
    <phoneticPr fontId="9"/>
  </si>
  <si>
    <t>68　不動産取引業</t>
    <phoneticPr fontId="9"/>
  </si>
  <si>
    <t xml:space="preserve">18　プラスチック製品製造業（別掲を除く） </t>
    <phoneticPr fontId="9"/>
  </si>
  <si>
    <t>69　不動産賃貸業・管理業</t>
    <phoneticPr fontId="9"/>
  </si>
  <si>
    <t>19　ゴム製品製造業</t>
    <phoneticPr fontId="9"/>
  </si>
  <si>
    <t>70　物品賃貸業</t>
    <phoneticPr fontId="9"/>
  </si>
  <si>
    <t xml:space="preserve">20　なめし革・同製品・毛皮製造業 </t>
    <phoneticPr fontId="9"/>
  </si>
  <si>
    <t xml:space="preserve">21　窯業・土石製品製造業 </t>
    <phoneticPr fontId="9"/>
  </si>
  <si>
    <t>71　学術・開発研究機関</t>
    <phoneticPr fontId="9"/>
  </si>
  <si>
    <t xml:space="preserve">22　鉄鋼業 </t>
    <phoneticPr fontId="9"/>
  </si>
  <si>
    <t>72　専門サービス業（他に分類されないもの）</t>
    <phoneticPr fontId="9"/>
  </si>
  <si>
    <t xml:space="preserve">23　非鉄金属製造業　 </t>
    <phoneticPr fontId="9"/>
  </si>
  <si>
    <t>73　広告業</t>
    <phoneticPr fontId="9"/>
  </si>
  <si>
    <t>24　金属製品製造業</t>
    <phoneticPr fontId="12"/>
  </si>
  <si>
    <t>74　技術サービス業（他に分類されないもの）</t>
    <phoneticPr fontId="9"/>
  </si>
  <si>
    <t xml:space="preserve">25　はん用機械器具製造業
</t>
    <phoneticPr fontId="9"/>
  </si>
  <si>
    <t>26　生産用機械器具製造業</t>
    <phoneticPr fontId="9"/>
  </si>
  <si>
    <t>75　宿泊業</t>
    <phoneticPr fontId="9"/>
  </si>
  <si>
    <t>27　業務用機械器具製造業</t>
    <phoneticPr fontId="12"/>
  </si>
  <si>
    <t>76　飲食店</t>
    <phoneticPr fontId="9"/>
  </si>
  <si>
    <t>28　電子部品・デバイス・電子回路製造業</t>
    <phoneticPr fontId="9"/>
  </si>
  <si>
    <t>77　持ち帰り・配達飲食サービス業</t>
    <phoneticPr fontId="9"/>
  </si>
  <si>
    <t>29　電気機械器具製造業</t>
    <phoneticPr fontId="9"/>
  </si>
  <si>
    <t>30　情報通信機械器具製造業</t>
    <phoneticPr fontId="9"/>
  </si>
  <si>
    <t>78　洗濯・理容・美容・浴場業</t>
    <phoneticPr fontId="9"/>
  </si>
  <si>
    <t>31　輸送用機械器具製造業</t>
    <phoneticPr fontId="9"/>
  </si>
  <si>
    <t>79　その他の生活関連サービス業</t>
    <phoneticPr fontId="9"/>
  </si>
  <si>
    <t>32　その他の製造業</t>
    <phoneticPr fontId="9"/>
  </si>
  <si>
    <t>80　娯楽業</t>
    <phoneticPr fontId="9"/>
  </si>
  <si>
    <t>33　電気業</t>
    <phoneticPr fontId="9"/>
  </si>
  <si>
    <t>81　学校教育</t>
    <phoneticPr fontId="9"/>
  </si>
  <si>
    <t>34　ガス業</t>
    <phoneticPr fontId="9"/>
  </si>
  <si>
    <t>82　その他の教育，学習支援業</t>
    <phoneticPr fontId="9"/>
  </si>
  <si>
    <t>35　熱供給業</t>
    <phoneticPr fontId="9"/>
  </si>
  <si>
    <t>36　水道業</t>
    <phoneticPr fontId="9"/>
  </si>
  <si>
    <t>83　医療業</t>
    <phoneticPr fontId="9"/>
  </si>
  <si>
    <t>84　保健衛生</t>
    <phoneticPr fontId="9"/>
  </si>
  <si>
    <t>37　通信業</t>
    <rPh sb="3" eb="6">
      <t>ツウシンギョウ</t>
    </rPh>
    <phoneticPr fontId="12"/>
  </si>
  <si>
    <t>85　社会保険・社会福祉・介護事業</t>
    <phoneticPr fontId="9"/>
  </si>
  <si>
    <t xml:space="preserve">38　放送業 </t>
    <phoneticPr fontId="9"/>
  </si>
  <si>
    <t xml:space="preserve">39　情報サービス業 </t>
    <phoneticPr fontId="9"/>
  </si>
  <si>
    <t>86　郵便局</t>
    <phoneticPr fontId="9"/>
  </si>
  <si>
    <t>40  インターネット附随サービス業</t>
    <rPh sb="11" eb="13">
      <t>フズイ</t>
    </rPh>
    <rPh sb="17" eb="18">
      <t>ギョウ</t>
    </rPh>
    <phoneticPr fontId="12"/>
  </si>
  <si>
    <t>87　協同組合（他に分類されないもの）</t>
    <phoneticPr fontId="9"/>
  </si>
  <si>
    <t>41　映像・音声・文字情報制作業</t>
    <rPh sb="3" eb="5">
      <t>エイゾウ</t>
    </rPh>
    <rPh sb="6" eb="8">
      <t>オンセイ</t>
    </rPh>
    <rPh sb="9" eb="11">
      <t>モジ</t>
    </rPh>
    <rPh sb="11" eb="13">
      <t>ジョウホウ</t>
    </rPh>
    <rPh sb="13" eb="15">
      <t>セイサク</t>
    </rPh>
    <rPh sb="15" eb="16">
      <t>ギョウ</t>
    </rPh>
    <phoneticPr fontId="12"/>
  </si>
  <si>
    <t>88　廃棄物処理業</t>
    <phoneticPr fontId="9"/>
  </si>
  <si>
    <t>42　鉄道業</t>
    <phoneticPr fontId="9"/>
  </si>
  <si>
    <t>89　自動車整備業</t>
    <phoneticPr fontId="9"/>
  </si>
  <si>
    <t xml:space="preserve">43　道路旅客運送業 </t>
    <phoneticPr fontId="9"/>
  </si>
  <si>
    <t>90　機械等修理業（別掲を除く）</t>
    <phoneticPr fontId="9"/>
  </si>
  <si>
    <t xml:space="preserve">44　道路貨物運送業 </t>
    <phoneticPr fontId="9"/>
  </si>
  <si>
    <t>91　職業紹介・労働者派遣業</t>
    <phoneticPr fontId="9"/>
  </si>
  <si>
    <t>45　水運業</t>
    <phoneticPr fontId="9"/>
  </si>
  <si>
    <t>92　その他の事業サービス業</t>
    <phoneticPr fontId="9"/>
  </si>
  <si>
    <t xml:space="preserve">46　航空運輸業 </t>
    <phoneticPr fontId="9"/>
  </si>
  <si>
    <t>93　政治・経済・文化団体</t>
    <phoneticPr fontId="9"/>
  </si>
  <si>
    <t xml:space="preserve">47　倉庫業 </t>
    <phoneticPr fontId="9"/>
  </si>
  <si>
    <t>94　宗教</t>
    <phoneticPr fontId="9"/>
  </si>
  <si>
    <t xml:space="preserve">48　運輸に附帯するサービス業 </t>
    <phoneticPr fontId="9"/>
  </si>
  <si>
    <t>95　その他のサービス業</t>
    <phoneticPr fontId="9"/>
  </si>
  <si>
    <t xml:space="preserve">49　郵便業（信書便事業を含む）
</t>
    <phoneticPr fontId="9"/>
  </si>
  <si>
    <t>96　外国公務</t>
    <phoneticPr fontId="9"/>
  </si>
  <si>
    <t>97　国家公務</t>
    <phoneticPr fontId="9"/>
  </si>
  <si>
    <t>98　地方公務</t>
    <phoneticPr fontId="9"/>
  </si>
  <si>
    <t>T　分類不能の産業</t>
    <rPh sb="2" eb="4">
      <t>ブンルイ</t>
    </rPh>
    <rPh sb="4" eb="6">
      <t>フノウ</t>
    </rPh>
    <rPh sb="7" eb="9">
      <t>サンギョウ</t>
    </rPh>
    <phoneticPr fontId="9"/>
  </si>
  <si>
    <t>99　分類不能の産業</t>
    <phoneticPr fontId="9"/>
  </si>
  <si>
    <t>※ 記載内容を補足する写真や図、根拠データ等は、詳細版（次紙）に追加してください。</t>
    <phoneticPr fontId="5"/>
  </si>
  <si>
    <t>事業実施期間</t>
    <rPh sb="0" eb="2">
      <t>ジギョウ</t>
    </rPh>
    <rPh sb="2" eb="4">
      <t>ジッシ</t>
    </rPh>
    <rPh sb="4" eb="6">
      <t>キカン</t>
    </rPh>
    <phoneticPr fontId="5"/>
  </si>
  <si>
    <t>～</t>
    <phoneticPr fontId="5"/>
  </si>
  <si>
    <t>回答</t>
    <rPh sb="0" eb="2">
      <t>カイトウ</t>
    </rPh>
    <phoneticPr fontId="5"/>
  </si>
  <si>
    <t>A農業・林業</t>
    <rPh sb="1" eb="3">
      <t>ノウギョウ</t>
    </rPh>
    <rPh sb="4" eb="6">
      <t>リンギョウ</t>
    </rPh>
    <phoneticPr fontId="9"/>
  </si>
  <si>
    <t>B漁業</t>
    <rPh sb="1" eb="3">
      <t>ギョギョウ</t>
    </rPh>
    <phoneticPr fontId="9"/>
  </si>
  <si>
    <t>D建設業</t>
    <rPh sb="1" eb="3">
      <t>ケンセツ</t>
    </rPh>
    <rPh sb="3" eb="4">
      <t>ギョウ</t>
    </rPh>
    <phoneticPr fontId="9"/>
  </si>
  <si>
    <t>E製造業</t>
    <rPh sb="1" eb="4">
      <t>セイゾウギョウ</t>
    </rPh>
    <phoneticPr fontId="9"/>
  </si>
  <si>
    <t>F電気・ガス・熱供給・水道業</t>
    <rPh sb="1" eb="3">
      <t>デンキ</t>
    </rPh>
    <rPh sb="7" eb="8">
      <t>ネツ</t>
    </rPh>
    <rPh sb="8" eb="10">
      <t>キョウキュウ</t>
    </rPh>
    <rPh sb="11" eb="13">
      <t>スイドウ</t>
    </rPh>
    <rPh sb="13" eb="14">
      <t>ギョウ</t>
    </rPh>
    <phoneticPr fontId="9"/>
  </si>
  <si>
    <t>G情報通信業</t>
    <rPh sb="1" eb="3">
      <t>ジョウホウ</t>
    </rPh>
    <rPh sb="3" eb="6">
      <t>ツウシンギョウ</t>
    </rPh>
    <phoneticPr fontId="9"/>
  </si>
  <si>
    <t>Q複合サービス事業</t>
    <rPh sb="1" eb="3">
      <t>フクゴウ</t>
    </rPh>
    <rPh sb="7" eb="9">
      <t>ジギョウ</t>
    </rPh>
    <phoneticPr fontId="9"/>
  </si>
  <si>
    <t>C鉱業・採石業・砂利採取業</t>
    <rPh sb="1" eb="3">
      <t>コウギョウ</t>
    </rPh>
    <rPh sb="4" eb="6">
      <t>サイセキ</t>
    </rPh>
    <rPh sb="6" eb="7">
      <t>ギョウ</t>
    </rPh>
    <rPh sb="8" eb="10">
      <t>ジャリ</t>
    </rPh>
    <rPh sb="10" eb="12">
      <t>サイシュ</t>
    </rPh>
    <rPh sb="12" eb="13">
      <t>ギョウ</t>
    </rPh>
    <phoneticPr fontId="9"/>
  </si>
  <si>
    <t>H運輸業・郵便業</t>
    <rPh sb="1" eb="4">
      <t>ウンユギョウ</t>
    </rPh>
    <rPh sb="5" eb="7">
      <t>ユウビン</t>
    </rPh>
    <rPh sb="7" eb="8">
      <t>ギョウ</t>
    </rPh>
    <phoneticPr fontId="9"/>
  </si>
  <si>
    <t>I卸売業・小売業</t>
    <rPh sb="1" eb="3">
      <t>オロシウ</t>
    </rPh>
    <rPh sb="3" eb="4">
      <t>ギョウ</t>
    </rPh>
    <rPh sb="5" eb="7">
      <t>コウ</t>
    </rPh>
    <rPh sb="7" eb="8">
      <t>ギョウ</t>
    </rPh>
    <phoneticPr fontId="9"/>
  </si>
  <si>
    <t>J金融業・保険業</t>
    <rPh sb="1" eb="4">
      <t>キンユウギョウ</t>
    </rPh>
    <rPh sb="5" eb="7">
      <t>ホケン</t>
    </rPh>
    <rPh sb="7" eb="8">
      <t>ギョウ</t>
    </rPh>
    <phoneticPr fontId="9"/>
  </si>
  <si>
    <t>K不動産業・物品賃貸業</t>
    <rPh sb="1" eb="5">
      <t>フドウサンギョウ</t>
    </rPh>
    <rPh sb="6" eb="8">
      <t>ブッピン</t>
    </rPh>
    <rPh sb="8" eb="10">
      <t>チンタイ</t>
    </rPh>
    <rPh sb="10" eb="11">
      <t>ギョウ</t>
    </rPh>
    <phoneticPr fontId="9"/>
  </si>
  <si>
    <t>L学術研究・専門・技術サービス業</t>
    <rPh sb="1" eb="3">
      <t>ガクジュツ</t>
    </rPh>
    <rPh sb="3" eb="5">
      <t>ケンキュウ</t>
    </rPh>
    <rPh sb="6" eb="8">
      <t>センモン</t>
    </rPh>
    <rPh sb="9" eb="11">
      <t>ギジュツ</t>
    </rPh>
    <rPh sb="15" eb="16">
      <t>ギョウ</t>
    </rPh>
    <phoneticPr fontId="9"/>
  </si>
  <si>
    <t>M宿泊業・飲食サービス業</t>
    <rPh sb="1" eb="3">
      <t>シュクハク</t>
    </rPh>
    <rPh sb="3" eb="4">
      <t>ギョウ</t>
    </rPh>
    <rPh sb="5" eb="7">
      <t>インショク</t>
    </rPh>
    <rPh sb="11" eb="12">
      <t>ギョウ</t>
    </rPh>
    <phoneticPr fontId="9"/>
  </si>
  <si>
    <t>N生活関連サービス業・娯楽業</t>
    <rPh sb="1" eb="3">
      <t>セイカツ</t>
    </rPh>
    <rPh sb="3" eb="5">
      <t>カンレン</t>
    </rPh>
    <rPh sb="9" eb="10">
      <t>ギョウ</t>
    </rPh>
    <rPh sb="11" eb="14">
      <t>ゴラクギョウ</t>
    </rPh>
    <phoneticPr fontId="9"/>
  </si>
  <si>
    <t>O教育・学習支援業</t>
    <rPh sb="1" eb="3">
      <t>キョウイク</t>
    </rPh>
    <rPh sb="4" eb="6">
      <t>ガクシュウ</t>
    </rPh>
    <rPh sb="6" eb="8">
      <t>シエン</t>
    </rPh>
    <rPh sb="8" eb="9">
      <t>ギョウ</t>
    </rPh>
    <phoneticPr fontId="9"/>
  </si>
  <si>
    <t>P医療・福祉</t>
    <rPh sb="1" eb="3">
      <t>イリョウ</t>
    </rPh>
    <rPh sb="4" eb="6">
      <t>フクシ</t>
    </rPh>
    <phoneticPr fontId="9"/>
  </si>
  <si>
    <t>Rサービス業※他に分類されないもの</t>
    <rPh sb="5" eb="6">
      <t>ギョウ</t>
    </rPh>
    <rPh sb="7" eb="8">
      <t>ホカ</t>
    </rPh>
    <rPh sb="9" eb="11">
      <t>ブンルイ</t>
    </rPh>
    <phoneticPr fontId="9"/>
  </si>
  <si>
    <t>S公務※他に分類されるものを除く</t>
    <rPh sb="1" eb="3">
      <t>コウム</t>
    </rPh>
    <rPh sb="4" eb="5">
      <t>タ</t>
    </rPh>
    <rPh sb="6" eb="8">
      <t>ブンルイ</t>
    </rPh>
    <rPh sb="14" eb="15">
      <t>ノゾ</t>
    </rPh>
    <phoneticPr fontId="9"/>
  </si>
  <si>
    <t>郵便番号</t>
    <phoneticPr fontId="5"/>
  </si>
  <si>
    <t>住所・所在地</t>
    <phoneticPr fontId="5"/>
  </si>
  <si>
    <t>・</t>
    <phoneticPr fontId="5"/>
  </si>
  <si>
    <t>代表者職</t>
    <phoneticPr fontId="5"/>
  </si>
  <si>
    <t>代表者氏名</t>
    <rPh sb="0" eb="3">
      <t>ダイヒョウシャ</t>
    </rPh>
    <phoneticPr fontId="5"/>
  </si>
  <si>
    <t>企業名または屋号</t>
    <phoneticPr fontId="5"/>
  </si>
  <si>
    <t>企業名または屋号（ふりがな）</t>
    <phoneticPr fontId="5"/>
  </si>
  <si>
    <t>申請者情報</t>
    <rPh sb="0" eb="3">
      <t>シンセイシャ</t>
    </rPh>
    <rPh sb="3" eb="5">
      <t>ジョウホウ</t>
    </rPh>
    <phoneticPr fontId="5"/>
  </si>
  <si>
    <t>申請企業概要</t>
    <rPh sb="0" eb="2">
      <t>シンセイ</t>
    </rPh>
    <rPh sb="2" eb="4">
      <t>キギョウ</t>
    </rPh>
    <rPh sb="4" eb="6">
      <t>ガイヨウ</t>
    </rPh>
    <phoneticPr fontId="5"/>
  </si>
  <si>
    <t>代表者氏名（ふりがな）</t>
    <rPh sb="0" eb="3">
      <t>ダイヒョウシャ</t>
    </rPh>
    <phoneticPr fontId="5"/>
  </si>
  <si>
    <t>代表者氏名</t>
    <phoneticPr fontId="5"/>
  </si>
  <si>
    <t>業種（大分類）</t>
    <phoneticPr fontId="5"/>
  </si>
  <si>
    <t>業種（中分類）</t>
    <rPh sb="3" eb="4">
      <t>ナカ</t>
    </rPh>
    <phoneticPr fontId="5"/>
  </si>
  <si>
    <t>役職</t>
    <phoneticPr fontId="5"/>
  </si>
  <si>
    <t>担当者</t>
    <phoneticPr fontId="5"/>
  </si>
  <si>
    <t>結果書類送付先（郵便番号）</t>
    <rPh sb="8" eb="10">
      <t>ユウビン</t>
    </rPh>
    <rPh sb="10" eb="12">
      <t>バンゴウ</t>
    </rPh>
    <phoneticPr fontId="5"/>
  </si>
  <si>
    <t>結果書類送付先（住所）</t>
    <rPh sb="8" eb="10">
      <t>ジュウショ</t>
    </rPh>
    <phoneticPr fontId="5"/>
  </si>
  <si>
    <t>電話番号</t>
    <phoneticPr fontId="5"/>
  </si>
  <si>
    <t>事業計画名</t>
    <rPh sb="0" eb="5">
      <t>ジギョウケイカクメイ</t>
    </rPh>
    <phoneticPr fontId="5"/>
  </si>
  <si>
    <t>○</t>
    <phoneticPr fontId="5"/>
  </si>
  <si>
    <t>事業計画策定支援</t>
    <phoneticPr fontId="5"/>
  </si>
  <si>
    <t>申請日</t>
    <rPh sb="0" eb="3">
      <t>シンセイビ</t>
    </rPh>
    <phoneticPr fontId="5"/>
  </si>
  <si>
    <t>売上高減少要件（全事業者）</t>
    <rPh sb="8" eb="12">
      <t>ゼンジギョウシャ</t>
    </rPh>
    <phoneticPr fontId="5"/>
  </si>
  <si>
    <t>売上高減少要件（▲30%）</t>
    <phoneticPr fontId="5"/>
  </si>
  <si>
    <t>チェック用</t>
    <rPh sb="4" eb="5">
      <t>ヨウ</t>
    </rPh>
    <phoneticPr fontId="5"/>
  </si>
  <si>
    <t>企業名または屋号</t>
    <phoneticPr fontId="5"/>
  </si>
  <si>
    <t>文字数</t>
    <rPh sb="0" eb="3">
      <t>モジスウ</t>
    </rPh>
    <phoneticPr fontId="5"/>
  </si>
  <si>
    <t>住所</t>
    <phoneticPr fontId="5"/>
  </si>
  <si>
    <t>生年月日</t>
    <rPh sb="0" eb="4">
      <t>セイネンガッピ</t>
    </rPh>
    <phoneticPr fontId="5"/>
  </si>
  <si>
    <t>氏名</t>
    <rPh sb="0" eb="2">
      <t>シメイ</t>
    </rPh>
    <phoneticPr fontId="6"/>
  </si>
  <si>
    <t>フリガナ</t>
  </si>
  <si>
    <t>役職</t>
    <rPh sb="0" eb="2">
      <t>ヤクショク</t>
    </rPh>
    <phoneticPr fontId="5"/>
  </si>
  <si>
    <t>詳細版</t>
    <rPh sb="0" eb="2">
      <t>ショウサイ</t>
    </rPh>
    <rPh sb="2" eb="3">
      <t>バン</t>
    </rPh>
    <phoneticPr fontId="5"/>
  </si>
  <si>
    <t>携帯電話番号</t>
    <rPh sb="0" eb="2">
      <t>ケイタイ</t>
    </rPh>
    <rPh sb="2" eb="4">
      <t>デンワ</t>
    </rPh>
    <rPh sb="4" eb="6">
      <t>バンゴウ</t>
    </rPh>
    <phoneticPr fontId="5"/>
  </si>
  <si>
    <t>登記住所・所在地</t>
    <rPh sb="0" eb="2">
      <t>トウキ</t>
    </rPh>
    <rPh sb="2" eb="4">
      <t>ジュウショ</t>
    </rPh>
    <rPh sb="5" eb="8">
      <t>ショザイチ</t>
    </rPh>
    <phoneticPr fontId="5"/>
  </si>
  <si>
    <t>常時使用する従業員数</t>
    <rPh sb="0" eb="2">
      <t>ジョウジ</t>
    </rPh>
    <rPh sb="2" eb="4">
      <t>シヨウ</t>
    </rPh>
    <rPh sb="6" eb="9">
      <t>ジュウギョウイン</t>
    </rPh>
    <rPh sb="9" eb="10">
      <t>スウ</t>
    </rPh>
    <phoneticPr fontId="5"/>
  </si>
  <si>
    <t>代表者職・氏名</t>
    <rPh sb="0" eb="3">
      <t>ダイヒョウシャ</t>
    </rPh>
    <rPh sb="3" eb="4">
      <t>ショク</t>
    </rPh>
    <rPh sb="5" eb="7">
      <t>シメイ</t>
    </rPh>
    <phoneticPr fontId="5"/>
  </si>
  <si>
    <t>（要ハイフン入力）</t>
    <rPh sb="1" eb="2">
      <t>ヨウ</t>
    </rPh>
    <rPh sb="6" eb="8">
      <t>ニュウリョク</t>
    </rPh>
    <phoneticPr fontId="5"/>
  </si>
  <si>
    <t>※ 経費の支払方法は、原則、銀行振込とします。</t>
    <phoneticPr fontId="5"/>
  </si>
  <si>
    <t>※ 各経費の根拠となる見積書等のコピーを添付してください。</t>
    <phoneticPr fontId="5"/>
  </si>
  <si>
    <t>（漢字等）</t>
    <rPh sb="1" eb="3">
      <t>カンジ</t>
    </rPh>
    <rPh sb="3" eb="4">
      <t>ナド</t>
    </rPh>
    <phoneticPr fontId="5"/>
  </si>
  <si>
    <t>性別</t>
    <phoneticPr fontId="5"/>
  </si>
  <si>
    <t>←姓名の間は全角スペース</t>
    <rPh sb="1" eb="3">
      <t>セイメイ</t>
    </rPh>
    <rPh sb="4" eb="5">
      <t>アイダ</t>
    </rPh>
    <rPh sb="6" eb="8">
      <t>ゼンカク</t>
    </rPh>
    <phoneticPr fontId="5"/>
  </si>
  <si>
    <t>←姓名の間は全角スペース</t>
    <phoneticPr fontId="5"/>
  </si>
  <si>
    <t>←半角数字</t>
    <phoneticPr fontId="5"/>
  </si>
  <si>
    <t>←半角</t>
    <phoneticPr fontId="5"/>
  </si>
  <si>
    <t>　 ※ 適宜、行を追加してください。</t>
    <rPh sb="4" eb="6">
      <t>テキギ</t>
    </rPh>
    <rPh sb="7" eb="8">
      <t>ギョウ</t>
    </rPh>
    <rPh sb="9" eb="11">
      <t>ツイカ</t>
    </rPh>
    <phoneticPr fontId="5"/>
  </si>
  <si>
    <t>（単位：円）</t>
    <rPh sb="1" eb="3">
      <t>タンイ</t>
    </rPh>
    <rPh sb="4" eb="5">
      <t>エン</t>
    </rPh>
    <phoneticPr fontId="5"/>
  </si>
  <si>
    <t>企業名又は屋号</t>
    <phoneticPr fontId="5"/>
  </si>
  <si>
    <t>←1号-1に記入の内容が自動入力されます</t>
    <phoneticPr fontId="5"/>
  </si>
  <si>
    <t>(令和</t>
    <rPh sb="1" eb="3">
      <t>レイワ</t>
    </rPh>
    <phoneticPr fontId="5"/>
  </si>
  <si>
    <t>（フリガナ）</t>
    <phoneticPr fontId="5"/>
  </si>
  <si>
    <t>←プルダウンリスト（▽タブ）から業種を選択してください</t>
    <rPh sb="16" eb="18">
      <t>ギョウシュ</t>
    </rPh>
    <rPh sb="19" eb="21">
      <t>センタク</t>
    </rPh>
    <phoneticPr fontId="5"/>
  </si>
  <si>
    <t>大分類</t>
    <rPh sb="0" eb="3">
      <t>ダイブンルイ</t>
    </rPh>
    <phoneticPr fontId="5"/>
  </si>
  <si>
    <t>中分類</t>
    <rPh sb="0" eb="1">
      <t>チュウ</t>
    </rPh>
    <rPh sb="1" eb="3">
      <t>ブンルイ</t>
    </rPh>
    <phoneticPr fontId="5"/>
  </si>
  <si>
    <t>印</t>
    <rPh sb="0" eb="1">
      <t>イン</t>
    </rPh>
    <phoneticPr fontId="5"/>
  </si>
  <si>
    <t>個人事業主の場合、「0」と記入</t>
    <rPh sb="0" eb="5">
      <t>コジンジギョウヌシ</t>
    </rPh>
    <rPh sb="6" eb="8">
      <t>バアイ</t>
    </rPh>
    <rPh sb="13" eb="15">
      <t>キニュウ</t>
    </rPh>
    <phoneticPr fontId="5"/>
  </si>
  <si>
    <t>経費項目</t>
    <rPh sb="0" eb="2">
      <t>ケイヒ</t>
    </rPh>
    <phoneticPr fontId="5"/>
  </si>
  <si>
    <t>経費内容</t>
    <rPh sb="0" eb="2">
      <t>ケイヒ</t>
    </rPh>
    <rPh sb="2" eb="4">
      <t>ナイヨウ</t>
    </rPh>
    <phoneticPr fontId="5"/>
  </si>
  <si>
    <t>※ 経費項目の一覧</t>
    <rPh sb="2" eb="4">
      <t>ケイヒ</t>
    </rPh>
    <rPh sb="4" eb="6">
      <t>コウモク</t>
    </rPh>
    <rPh sb="7" eb="9">
      <t>イチラン</t>
    </rPh>
    <phoneticPr fontId="5"/>
  </si>
  <si>
    <t>事業開始</t>
    <rPh sb="0" eb="2">
      <t>ジギョウ</t>
    </rPh>
    <rPh sb="2" eb="4">
      <t>カイシ</t>
    </rPh>
    <phoneticPr fontId="5"/>
  </si>
  <si>
    <t>事業終了</t>
    <rPh sb="0" eb="2">
      <t>ジギョウ</t>
    </rPh>
    <rPh sb="2" eb="4">
      <t>シュウリョウ</t>
    </rPh>
    <phoneticPr fontId="5"/>
  </si>
  <si>
    <t>事業区分</t>
    <phoneticPr fontId="5"/>
  </si>
  <si>
    <t>事業区分</t>
    <rPh sb="0" eb="2">
      <t>ジギョウ</t>
    </rPh>
    <rPh sb="2" eb="4">
      <t>クブン</t>
    </rPh>
    <phoneticPr fontId="5"/>
  </si>
  <si>
    <r>
      <t>事業対象経費（税抜）合計＝</t>
    </r>
    <r>
      <rPr>
        <sz val="16"/>
        <color rgb="FFFF0000"/>
        <rFont val="ＭＳ ゴシック"/>
        <family val="3"/>
        <charset val="128"/>
      </rPr>
      <t>　</t>
    </r>
    <rPh sb="10" eb="12">
      <t>ゴウケイ</t>
    </rPh>
    <phoneticPr fontId="5"/>
  </si>
  <si>
    <t>経費項目</t>
    <rPh sb="0" eb="2">
      <t>ケイヒ</t>
    </rPh>
    <rPh sb="2" eb="4">
      <t>コウモク</t>
    </rPh>
    <phoneticPr fontId="5"/>
  </si>
  <si>
    <t>―</t>
    <phoneticPr fontId="5"/>
  </si>
  <si>
    <t>会場借料</t>
  </si>
  <si>
    <t>会場整備費</t>
  </si>
  <si>
    <t>印刷製本費</t>
  </si>
  <si>
    <t>資料購入費</t>
  </si>
  <si>
    <t>通信運搬費</t>
  </si>
  <si>
    <t>調査研究費</t>
  </si>
  <si>
    <t>パンフレット等作成費</t>
  </si>
  <si>
    <t>広告宣伝費</t>
  </si>
  <si>
    <t>通訳・翻訳料</t>
  </si>
  <si>
    <t>雑役務費</t>
  </si>
  <si>
    <t>保険料</t>
  </si>
  <si>
    <t>知的財産権取得費</t>
  </si>
  <si>
    <t>国際認証取得費</t>
    <rPh sb="0" eb="2">
      <t>コクサイ</t>
    </rPh>
    <rPh sb="2" eb="4">
      <t>ニンショウ</t>
    </rPh>
    <rPh sb="4" eb="6">
      <t>シュトク</t>
    </rPh>
    <rPh sb="6" eb="7">
      <t>ヒ</t>
    </rPh>
    <phoneticPr fontId="5"/>
  </si>
  <si>
    <t>備品費</t>
  </si>
  <si>
    <t>製造・改良・加工料</t>
  </si>
  <si>
    <t>デザイン料</t>
  </si>
  <si>
    <t>実験費</t>
  </si>
  <si>
    <t>設計費</t>
  </si>
  <si>
    <t>外注加工費</t>
  </si>
  <si>
    <t>試作・開発費</t>
    <rPh sb="0" eb="2">
      <t>シサク</t>
    </rPh>
    <rPh sb="3" eb="6">
      <t>カイハツヒ</t>
    </rPh>
    <phoneticPr fontId="5"/>
  </si>
  <si>
    <t>コンサルタント費（事業）</t>
    <rPh sb="9" eb="11">
      <t>ジギョウ</t>
    </rPh>
    <phoneticPr fontId="5"/>
  </si>
  <si>
    <t>借損料（事業）</t>
    <phoneticPr fontId="5"/>
  </si>
  <si>
    <t>委託費（事業）</t>
    <phoneticPr fontId="5"/>
  </si>
  <si>
    <t>機械装置又は工具器具購入費</t>
    <phoneticPr fontId="5"/>
  </si>
  <si>
    <t>事業計画名
（30字程度）</t>
    <rPh sb="0" eb="2">
      <t>ジギョウ</t>
    </rPh>
    <rPh sb="2" eb="4">
      <t>ケイカク</t>
    </rPh>
    <rPh sb="4" eb="5">
      <t>ナ</t>
    </rPh>
    <phoneticPr fontId="5"/>
  </si>
  <si>
    <t>代表者職・氏名
※採択通知書で使用します</t>
    <rPh sb="0" eb="3">
      <t>ダイヒョウシャ</t>
    </rPh>
    <rPh sb="3" eb="4">
      <t>ショク</t>
    </rPh>
    <rPh sb="5" eb="7">
      <t>シメイ</t>
    </rPh>
    <rPh sb="9" eb="11">
      <t>サイタク</t>
    </rPh>
    <rPh sb="11" eb="14">
      <t>ツウチショ</t>
    </rPh>
    <rPh sb="15" eb="17">
      <t>シヨウ</t>
    </rPh>
    <phoneticPr fontId="5"/>
  </si>
  <si>
    <t>直近決算期（１年間）の売上高</t>
    <rPh sb="0" eb="2">
      <t>チョッキン</t>
    </rPh>
    <rPh sb="2" eb="5">
      <t>ケッサンキ</t>
    </rPh>
    <rPh sb="7" eb="9">
      <t>ネンカン</t>
    </rPh>
    <rPh sb="11" eb="13">
      <t>ウリアゲ</t>
    </rPh>
    <rPh sb="13" eb="14">
      <t>タカ</t>
    </rPh>
    <phoneticPr fontId="5"/>
  </si>
  <si>
    <t>創業・設立年
(西暦)</t>
    <rPh sb="0" eb="2">
      <t>ソウギョウ</t>
    </rPh>
    <rPh sb="3" eb="5">
      <t>セツリツ</t>
    </rPh>
    <rPh sb="5" eb="6">
      <t>トシ</t>
    </rPh>
    <rPh sb="8" eb="10">
      <t>セイレキ</t>
    </rPh>
    <phoneticPr fontId="5"/>
  </si>
  <si>
    <t>担当者
役職・氏名</t>
    <rPh sb="0" eb="3">
      <t>タントウシャ</t>
    </rPh>
    <rPh sb="4" eb="6">
      <t>ヤクショク</t>
    </rPh>
    <rPh sb="7" eb="9">
      <t>シメイ</t>
    </rPh>
    <phoneticPr fontId="5"/>
  </si>
  <si>
    <t>（要ハイフン入力）</t>
    <phoneticPr fontId="5"/>
  </si>
  <si>
    <t>書類送付先</t>
    <rPh sb="0" eb="2">
      <t>ショルイ</t>
    </rPh>
    <rPh sb="2" eb="5">
      <t>ソウフサキ</t>
    </rPh>
    <phoneticPr fontId="5"/>
  </si>
  <si>
    <t>（必ず1枚にまとめること）</t>
  </si>
  <si>
    <r>
      <t>※ 要点を簡潔に記載し、</t>
    </r>
    <r>
      <rPr>
        <u/>
        <sz val="12"/>
        <color theme="1"/>
        <rFont val="ＭＳ ゴシック"/>
        <family val="3"/>
        <charset val="128"/>
      </rPr>
      <t>必ず本資料１ページに事業計画【概要版】をまとめてください。</t>
    </r>
    <phoneticPr fontId="5"/>
  </si>
  <si>
    <t>※ 以下に概要版の内容を補足記入してください。</t>
    <rPh sb="15" eb="16">
      <t>イ</t>
    </rPh>
    <phoneticPr fontId="5"/>
  </si>
  <si>
    <t>○</t>
  </si>
  <si>
    <t>個人事業主の場合、本人及び同居の親族従業員を除く</t>
    <rPh sb="0" eb="5">
      <t>コジンジギョウヌシ</t>
    </rPh>
    <rPh sb="6" eb="8">
      <t>バアイ</t>
    </rPh>
    <rPh sb="9" eb="11">
      <t>ホンニン</t>
    </rPh>
    <rPh sb="11" eb="12">
      <t>オヨ</t>
    </rPh>
    <rPh sb="13" eb="15">
      <t>ドウキョ</t>
    </rPh>
    <rPh sb="16" eb="18">
      <t>シンゾク</t>
    </rPh>
    <rPh sb="18" eb="21">
      <t>ジュウギョウイン</t>
    </rPh>
    <rPh sb="22" eb="23">
      <t>ノゾ</t>
    </rPh>
    <phoneticPr fontId="5"/>
  </si>
  <si>
    <t>Ｒ５</t>
    <phoneticPr fontId="5"/>
  </si>
  <si>
    <t>理事長　　田中　新太郎　　様　　　　</t>
    <rPh sb="0" eb="3">
      <t>リジチョウ</t>
    </rPh>
    <phoneticPr fontId="5"/>
  </si>
  <si>
    <t>920-8203</t>
    <phoneticPr fontId="5"/>
  </si>
  <si>
    <t>石川県の伝統工芸●●を活用した××の新商品開発・販路開拓事業</t>
    <rPh sb="0" eb="2">
      <t>イシカワ</t>
    </rPh>
    <rPh sb="2" eb="3">
      <t>ケン</t>
    </rPh>
    <rPh sb="4" eb="8">
      <t>デントウコウゲイ</t>
    </rPh>
    <rPh sb="11" eb="13">
      <t>カツヨウ</t>
    </rPh>
    <rPh sb="18" eb="21">
      <t>シンショウヒン</t>
    </rPh>
    <rPh sb="21" eb="23">
      <t>カイハツ</t>
    </rPh>
    <rPh sb="24" eb="28">
      <t>ハンロカイタク</t>
    </rPh>
    <rPh sb="28" eb="30">
      <t>ジギョウ</t>
    </rPh>
    <phoneticPr fontId="5"/>
  </si>
  <si>
    <t>No.</t>
    <phoneticPr fontId="5"/>
  </si>
  <si>
    <t>実施内容</t>
    <rPh sb="0" eb="2">
      <t>ジッシ</t>
    </rPh>
    <rPh sb="2" eb="4">
      <t>ナイヨウ</t>
    </rPh>
    <phoneticPr fontId="5"/>
  </si>
  <si>
    <r>
      <rPr>
        <sz val="10"/>
        <color theme="1"/>
        <rFont val="ＭＳ ゴシック"/>
        <family val="3"/>
        <charset val="128"/>
      </rPr>
      <t xml:space="preserve">自社の売上目標数値を盛り込んで成果を記載
</t>
    </r>
    <r>
      <rPr>
        <sz val="12"/>
        <color theme="1"/>
        <rFont val="ＭＳ ゴシック"/>
        <family val="3"/>
        <charset val="128"/>
      </rPr>
      <t xml:space="preserve">
（100～200字程度）</t>
    </r>
    <rPh sb="0" eb="2">
      <t>ジシャ</t>
    </rPh>
    <rPh sb="3" eb="5">
      <t>ウリアゲ</t>
    </rPh>
    <rPh sb="15" eb="17">
      <t>セイカ</t>
    </rPh>
    <phoneticPr fontId="5"/>
  </si>
  <si>
    <r>
      <rPr>
        <sz val="10"/>
        <color theme="1"/>
        <rFont val="ＭＳ ゴシック"/>
        <family val="3"/>
        <charset val="128"/>
      </rPr>
      <t xml:space="preserve">本事業の内容を簡潔に記載
</t>
    </r>
    <r>
      <rPr>
        <sz val="12"/>
        <color theme="1"/>
        <rFont val="ＭＳ ゴシック"/>
        <family val="3"/>
        <charset val="128"/>
      </rPr>
      <t>（100～150字程度）</t>
    </r>
    <rPh sb="0" eb="1">
      <t>ホン</t>
    </rPh>
    <rPh sb="4" eb="6">
      <t>ナイヨウ</t>
    </rPh>
    <rPh sb="7" eb="9">
      <t>カンケツ</t>
    </rPh>
    <rPh sb="10" eb="12">
      <t>キサイ</t>
    </rPh>
    <phoneticPr fontId="5"/>
  </si>
  <si>
    <t xml:space="preserve">
・・・や・・・など顧客が求める用途に応じて、△種類のバリエーションで新商品「・・・」を開発し、まずは・・・をターゲットとして販路開拓を行い、将来的には・・・と連携した営業戦略と広報戦略を組み合わせて全国市場での販路拡大を図る。
</t>
    <phoneticPr fontId="5"/>
  </si>
  <si>
    <t>（単位：千円）</t>
    <rPh sb="1" eb="3">
      <t>タンイ</t>
    </rPh>
    <rPh sb="4" eb="6">
      <t>センエン</t>
    </rPh>
    <phoneticPr fontId="5"/>
  </si>
  <si>
    <t>企 業 全 体</t>
  </si>
  <si>
    <t>①全体売上高</t>
  </si>
  <si>
    <t>既存事業の売上高</t>
    <rPh sb="0" eb="4">
      <t>キゾンジギョウ</t>
    </rPh>
    <rPh sb="5" eb="8">
      <t>ウリアゲダカ</t>
    </rPh>
    <phoneticPr fontId="5"/>
  </si>
  <si>
    <t>本事業の売上高</t>
    <rPh sb="0" eb="3">
      <t>ホンジギョウ</t>
    </rPh>
    <rPh sb="4" eb="6">
      <t>ウリアゲ</t>
    </rPh>
    <rPh sb="6" eb="7">
      <t>タカ</t>
    </rPh>
    <phoneticPr fontId="5"/>
  </si>
  <si>
    <t>②売上原価</t>
  </si>
  <si>
    <t>④販売費一般管理費</t>
  </si>
  <si>
    <t>B.数量</t>
    <phoneticPr fontId="5"/>
  </si>
  <si>
    <t>※以下の財務指標も参考に上記の計画を作成してください。</t>
    <rPh sb="1" eb="3">
      <t>イカ</t>
    </rPh>
    <rPh sb="4" eb="8">
      <t>ザイムシヒョウ</t>
    </rPh>
    <rPh sb="9" eb="11">
      <t>サンコウ</t>
    </rPh>
    <rPh sb="12" eb="14">
      <t>ジョウキ</t>
    </rPh>
    <rPh sb="15" eb="17">
      <t>ケイカク</t>
    </rPh>
    <rPh sb="18" eb="20">
      <t>サクセイ</t>
    </rPh>
    <phoneticPr fontId="5"/>
  </si>
  <si>
    <t>売上高増加率</t>
    <rPh sb="0" eb="3">
      <t>ウリアゲダカ</t>
    </rPh>
    <rPh sb="3" eb="6">
      <t>ゾウカリツ</t>
    </rPh>
    <phoneticPr fontId="5"/>
  </si>
  <si>
    <t>売上高総利益率</t>
    <rPh sb="0" eb="3">
      <t>ウリアゲダカ</t>
    </rPh>
    <rPh sb="3" eb="7">
      <t>ソウリエキリツ</t>
    </rPh>
    <phoneticPr fontId="5"/>
  </si>
  <si>
    <t>売上高営業利益率</t>
    <rPh sb="0" eb="3">
      <t>ウリアゲダカ</t>
    </rPh>
    <rPh sb="3" eb="8">
      <t>エイギョウリエキリツ</t>
    </rPh>
    <phoneticPr fontId="5"/>
  </si>
  <si>
    <t>10
月</t>
    <rPh sb="3" eb="4">
      <t>ガツ</t>
    </rPh>
    <phoneticPr fontId="5"/>
  </si>
  <si>
    <t>11
月</t>
    <rPh sb="3" eb="4">
      <t>ガツ</t>
    </rPh>
    <phoneticPr fontId="5"/>
  </si>
  <si>
    <t>12
月</t>
    <rPh sb="3" eb="4">
      <t>ガツ</t>
    </rPh>
    <phoneticPr fontId="5"/>
  </si>
  <si>
    <t>1
月</t>
    <rPh sb="2" eb="3">
      <t>ガツ</t>
    </rPh>
    <phoneticPr fontId="5"/>
  </si>
  <si>
    <t>2
月</t>
    <rPh sb="2" eb="3">
      <t>ガツ</t>
    </rPh>
    <phoneticPr fontId="5"/>
  </si>
  <si>
    <t>3
月</t>
    <rPh sb="2" eb="3">
      <t>ガツ</t>
    </rPh>
    <phoneticPr fontId="5"/>
  </si>
  <si>
    <t>4
月</t>
    <rPh sb="2" eb="3">
      <t>ガツ</t>
    </rPh>
    <phoneticPr fontId="5"/>
  </si>
  <si>
    <t>5
月</t>
    <rPh sb="2" eb="3">
      <t>ガツ</t>
    </rPh>
    <phoneticPr fontId="5"/>
  </si>
  <si>
    <t>6
月</t>
    <rPh sb="2" eb="3">
      <t>ガツ</t>
    </rPh>
    <phoneticPr fontId="5"/>
  </si>
  <si>
    <t>7
月</t>
    <rPh sb="2" eb="3">
      <t>ガツ</t>
    </rPh>
    <phoneticPr fontId="5"/>
  </si>
  <si>
    <t>8
月</t>
    <rPh sb="2" eb="3">
      <t>ガツ</t>
    </rPh>
    <phoneticPr fontId="5"/>
  </si>
  <si>
    <t>9
月</t>
    <rPh sb="2" eb="3">
      <t>ガツ</t>
    </rPh>
    <phoneticPr fontId="5"/>
  </si>
  <si>
    <t xml:space="preserve">
□□の新技術の活用ノウハウを確立し、顧客が求める新たな用途にも対応すべく製品バリエーションを△種類までに拡充することを目標とします。その後、首都圏での販路拡大・自社ECサイトを開設し市場投入３年目には当社売上全体の９％を達成する計画です。
</t>
    <rPh sb="19" eb="21">
      <t>コキャク</t>
    </rPh>
    <rPh sb="22" eb="23">
      <t>モト</t>
    </rPh>
    <rPh sb="25" eb="26">
      <t>アラ</t>
    </rPh>
    <rPh sb="28" eb="30">
      <t>ヨウト</t>
    </rPh>
    <rPh sb="32" eb="34">
      <t>タイオウ</t>
    </rPh>
    <rPh sb="37" eb="39">
      <t>セイヒン</t>
    </rPh>
    <rPh sb="48" eb="50">
      <t>シュルイ</t>
    </rPh>
    <rPh sb="53" eb="55">
      <t>カクジュウ</t>
    </rPh>
    <rPh sb="69" eb="70">
      <t>ゴ</t>
    </rPh>
    <rPh sb="71" eb="74">
      <t>シュトケン</t>
    </rPh>
    <rPh sb="76" eb="78">
      <t>ハンロ</t>
    </rPh>
    <rPh sb="78" eb="80">
      <t>カクダイ</t>
    </rPh>
    <rPh sb="81" eb="83">
      <t>ジシャ</t>
    </rPh>
    <rPh sb="89" eb="91">
      <t>カイセツ</t>
    </rPh>
    <rPh sb="92" eb="96">
      <t>シジョウトウニュウ</t>
    </rPh>
    <rPh sb="97" eb="99">
      <t>ネンメ</t>
    </rPh>
    <rPh sb="103" eb="104">
      <t>ア</t>
    </rPh>
    <rPh sb="104" eb="106">
      <t>ゼンタイ</t>
    </rPh>
    <rPh sb="110" eb="112">
      <t>タッセイ</t>
    </rPh>
    <rPh sb="114" eb="116">
      <t>ケイカク</t>
    </rPh>
    <phoneticPr fontId="5"/>
  </si>
  <si>
    <t>本 事 業 の み</t>
    <phoneticPr fontId="5"/>
  </si>
  <si>
    <t>A.単価(円)</t>
    <rPh sb="5" eb="6">
      <t>エン</t>
    </rPh>
    <phoneticPr fontId="5"/>
  </si>
  <si>
    <r>
      <t>事前調査支援　</t>
    </r>
    <r>
      <rPr>
        <sz val="10.5"/>
        <color rgb="FF000000"/>
        <rFont val="BIZ UDPゴシック"/>
        <family val="3"/>
        <charset val="128"/>
      </rPr>
      <t>中小企業者・組合等</t>
    </r>
    <r>
      <rPr>
        <sz val="10.5"/>
        <color rgb="FF000000"/>
        <rFont val="ＭＳ ゴシック"/>
        <family val="3"/>
        <charset val="128"/>
      </rPr>
      <t xml:space="preserve">
　</t>
    </r>
    <r>
      <rPr>
        <sz val="10"/>
        <color rgb="FF000000"/>
        <rFont val="ＭＳ ゴシック"/>
        <family val="3"/>
        <charset val="128"/>
      </rPr>
      <t>｟助成限度額：　500千円、助成率：定額、助成期間：交付決定日より1年以内｠</t>
    </r>
    <rPh sb="0" eb="4">
      <t>ジゼンチョウサ</t>
    </rPh>
    <rPh sb="13" eb="15">
      <t>クミアイ</t>
    </rPh>
    <rPh sb="36" eb="38">
      <t>テイガク</t>
    </rPh>
    <rPh sb="39" eb="43">
      <t>ジョセイキカン</t>
    </rPh>
    <phoneticPr fontId="5"/>
  </si>
  <si>
    <r>
      <t>事前調査支援　</t>
    </r>
    <r>
      <rPr>
        <sz val="10.5"/>
        <color theme="1"/>
        <rFont val="BIZ UDPゴシック"/>
        <family val="3"/>
        <charset val="128"/>
      </rPr>
      <t>4者以上のグループ</t>
    </r>
    <r>
      <rPr>
        <sz val="10.5"/>
        <color theme="1"/>
        <rFont val="ＭＳ ゴシック"/>
        <family val="3"/>
        <charset val="128"/>
      </rPr>
      <t xml:space="preserve">
　｟</t>
    </r>
    <r>
      <rPr>
        <sz val="10"/>
        <color theme="1"/>
        <rFont val="ＭＳ ゴシック"/>
        <family val="3"/>
        <charset val="128"/>
      </rPr>
      <t>助成限度額：1,000千円、助成率：定額、助成期間：交付決定日より1年以内｠</t>
    </r>
    <rPh sb="0" eb="4">
      <t>ジゼンチョウサ</t>
    </rPh>
    <rPh sb="37" eb="39">
      <t>テイガク</t>
    </rPh>
    <rPh sb="40" eb="44">
      <t>ジョセイキカン</t>
    </rPh>
    <phoneticPr fontId="5"/>
  </si>
  <si>
    <t>【採択通知等に係る本件担当者情報】
※申請内容の確認等で連絡する場合がありますので、必ず申請企業内の休業中等でも確実かつ速やかに連絡を取れ、回答できる方の連絡先を記載してください。</t>
    <rPh sb="5" eb="6">
      <t>ナド</t>
    </rPh>
    <phoneticPr fontId="5"/>
  </si>
  <si>
    <t>←４者以上のグループで申請の方は、プルダウンリスト（▽タブ）で「〇」を選択してください</t>
    <rPh sb="14" eb="15">
      <t>カタ</t>
    </rPh>
    <rPh sb="35" eb="37">
      <t>センタク</t>
    </rPh>
    <phoneticPr fontId="5"/>
  </si>
  <si>
    <t>※どのような体制で事業を実施するのかを社内､利害関係者を含め簡潔に説明下さい。
&lt;製品開発体制&gt;
　 試作開発：当社
　 市場分析：
　 機能評価：　　　
&lt;販路開拓体制&gt;
　 営業・広報：Ａ社（○○市）
※自社以外との関係・商流が分かるように、下記のイメージ図を参考にして下さい。</t>
    <rPh sb="41" eb="47">
      <t>セイヒンカイハツタイセイ</t>
    </rPh>
    <rPh sb="51" eb="55">
      <t>シサクカイハツ</t>
    </rPh>
    <rPh sb="56" eb="58">
      <t>トウシャ</t>
    </rPh>
    <rPh sb="61" eb="65">
      <t>シジョウブンセキ</t>
    </rPh>
    <rPh sb="69" eb="73">
      <t>キノウヒョウカ</t>
    </rPh>
    <rPh sb="80" eb="84">
      <t>ハンロカイタク</t>
    </rPh>
    <rPh sb="84" eb="86">
      <t>タイセイ</t>
    </rPh>
    <rPh sb="90" eb="92">
      <t>エイギョウ</t>
    </rPh>
    <rPh sb="93" eb="95">
      <t>コウホウ</t>
    </rPh>
    <rPh sb="97" eb="98">
      <t>シャ</t>
    </rPh>
    <rPh sb="101" eb="102">
      <t>シ</t>
    </rPh>
    <phoneticPr fontId="5"/>
  </si>
  <si>
    <t>※本事業が地域経済や社会へ与える効果を記載。
　・石川県内の地域活性化や社会課題解決などに寄与する内容
　・石川県内企業への経済的な波及効果　等</t>
    <rPh sb="25" eb="27">
      <t>イシカワ</t>
    </rPh>
    <rPh sb="27" eb="29">
      <t>ケンナイ</t>
    </rPh>
    <rPh sb="30" eb="32">
      <t>チイキ</t>
    </rPh>
    <rPh sb="32" eb="35">
      <t>カッセイカ</t>
    </rPh>
    <rPh sb="36" eb="38">
      <t>シャカイ</t>
    </rPh>
    <rPh sb="38" eb="40">
      <t>カダイ</t>
    </rPh>
    <rPh sb="40" eb="42">
      <t>カイケツ</t>
    </rPh>
    <rPh sb="45" eb="47">
      <t>キヨ</t>
    </rPh>
    <rPh sb="49" eb="51">
      <t>ナイヨウ</t>
    </rPh>
    <rPh sb="54" eb="56">
      <t>イシカワ</t>
    </rPh>
    <rPh sb="56" eb="58">
      <t>ケンナイ</t>
    </rPh>
    <rPh sb="58" eb="60">
      <t>キギョウ</t>
    </rPh>
    <rPh sb="62" eb="64">
      <t>ケイザイ</t>
    </rPh>
    <rPh sb="64" eb="65">
      <t>テキ</t>
    </rPh>
    <rPh sb="66" eb="68">
      <t>ハキュウ</t>
    </rPh>
    <rPh sb="68" eb="70">
      <t>コウカ</t>
    </rPh>
    <rPh sb="71" eb="72">
      <t>ナド</t>
    </rPh>
    <phoneticPr fontId="5"/>
  </si>
  <si>
    <r>
      <rPr>
        <sz val="10"/>
        <color theme="1"/>
        <rFont val="ＭＳ ゴシック"/>
        <family val="3"/>
        <charset val="128"/>
      </rPr>
      <t xml:space="preserve">・これまでの歩み(沿革)
・現在直面している課題
・本事業に取組む必要性や
　目標(狙い)等
　簡潔に記載
</t>
    </r>
    <r>
      <rPr>
        <sz val="12"/>
        <color theme="1"/>
        <rFont val="ＭＳ ゴシック"/>
        <family val="3"/>
        <charset val="128"/>
      </rPr>
      <t>（100～200字程度）</t>
    </r>
    <phoneticPr fontId="5"/>
  </si>
  <si>
    <t>エ）地域経済への波及効果（100字以上）</t>
    <rPh sb="17" eb="19">
      <t>イジョウ</t>
    </rPh>
    <phoneticPr fontId="5"/>
  </si>
  <si>
    <t>←セルの高さは、適宜調整してください。</t>
    <rPh sb="4" eb="5">
      <t>タカ</t>
    </rPh>
    <rPh sb="8" eb="10">
      <t>テキギ</t>
    </rPh>
    <rPh sb="10" eb="12">
      <t>チョウセイ</t>
    </rPh>
    <phoneticPr fontId="5"/>
  </si>
  <si>
    <t>←写真や図、根拠データ等を用いながら、最大５ページ以内で作成してください。</t>
  </si>
  <si>
    <t>㋐本事業売上
　（A×B）</t>
    <phoneticPr fontId="5"/>
  </si>
  <si>
    <t>㋑売上比率(%)
　（㋐÷①）</t>
    <phoneticPr fontId="5"/>
  </si>
  <si>
    <t>⑤営業利益
　（③-④）</t>
    <phoneticPr fontId="5"/>
  </si>
  <si>
    <t>財務指標</t>
    <rPh sb="0" eb="2">
      <t>ザイム</t>
    </rPh>
    <rPh sb="2" eb="4">
      <t>シヒョウ</t>
    </rPh>
    <phoneticPr fontId="5"/>
  </si>
  <si>
    <t>その他を選択された方は下記に理由を記載して下さい</t>
    <rPh sb="2" eb="3">
      <t>タ</t>
    </rPh>
    <rPh sb="4" eb="6">
      <t>センタク</t>
    </rPh>
    <rPh sb="9" eb="10">
      <t>カタ</t>
    </rPh>
    <rPh sb="11" eb="13">
      <t>カキ</t>
    </rPh>
    <rPh sb="14" eb="16">
      <t>リユウ</t>
    </rPh>
    <rPh sb="17" eb="19">
      <t>キサイ</t>
    </rPh>
    <rPh sb="21" eb="22">
      <t>クダ</t>
    </rPh>
    <phoneticPr fontId="5"/>
  </si>
  <si>
    <t>（　　　　　　　　　　　　　　　　　）</t>
    <phoneticPr fontId="5"/>
  </si>
  <si>
    <t>【助成事業の主たる事業実施場所】</t>
    <rPh sb="1" eb="3">
      <t>ジョセイ</t>
    </rPh>
    <rPh sb="3" eb="5">
      <t>ジギョウ</t>
    </rPh>
    <rPh sb="6" eb="7">
      <t>シュ</t>
    </rPh>
    <rPh sb="9" eb="13">
      <t>ジギョウジッシ</t>
    </rPh>
    <rPh sb="13" eb="15">
      <t>バショ</t>
    </rPh>
    <phoneticPr fontId="5"/>
  </si>
  <si>
    <t>オ）課題と対応策（解決策）</t>
    <rPh sb="2" eb="4">
      <t>カダイ</t>
    </rPh>
    <rPh sb="5" eb="7">
      <t>タイオウ</t>
    </rPh>
    <rPh sb="7" eb="8">
      <t>サク</t>
    </rPh>
    <rPh sb="9" eb="12">
      <t>カイケツサク</t>
    </rPh>
    <phoneticPr fontId="5"/>
  </si>
  <si>
    <t>取組背景</t>
    <rPh sb="2" eb="4">
      <t>ハイケイ</t>
    </rPh>
    <phoneticPr fontId="5"/>
  </si>
  <si>
    <t>取組内容
ア）開発する新商品・新サービスの概要</t>
    <phoneticPr fontId="5"/>
  </si>
  <si>
    <t>取組背景</t>
    <rPh sb="0" eb="2">
      <t>トリクミ</t>
    </rPh>
    <rPh sb="2" eb="4">
      <t>ハイケイ</t>
    </rPh>
    <phoneticPr fontId="5"/>
  </si>
  <si>
    <t>取組内容</t>
    <rPh sb="0" eb="2">
      <t>トリクミ</t>
    </rPh>
    <rPh sb="2" eb="4">
      <t>ナイヨウ</t>
    </rPh>
    <phoneticPr fontId="5"/>
  </si>
  <si>
    <t>期待される成果</t>
    <rPh sb="0" eb="2">
      <t>キタイ</t>
    </rPh>
    <rPh sb="5" eb="7">
      <t>セイカ</t>
    </rPh>
    <phoneticPr fontId="5"/>
  </si>
  <si>
    <t>●●●の機能性向上</t>
    <phoneticPr fontId="5"/>
  </si>
  <si>
    <t>パッケージデザイン</t>
    <phoneticPr fontId="5"/>
  </si>
  <si>
    <t>試作品のモニター調査・改良</t>
    <phoneticPr fontId="5"/>
  </si>
  <si>
    <t>●●業界の展示会出展</t>
    <phoneticPr fontId="5"/>
  </si>
  <si>
    <t>試作品製造</t>
    <phoneticPr fontId="5"/>
  </si>
  <si>
    <t>４者以上の
グループで申請</t>
    <rPh sb="1" eb="4">
      <t>シャイジョウ</t>
    </rPh>
    <rPh sb="11" eb="13">
      <t>シンセイ</t>
    </rPh>
    <phoneticPr fontId="5"/>
  </si>
  <si>
    <t>地域活性化関連</t>
  </si>
  <si>
    <t>九谷焼など</t>
    <rPh sb="0" eb="3">
      <t>クタニヤキ</t>
    </rPh>
    <phoneticPr fontId="5"/>
  </si>
  <si>
    <t xml:space="preserve">
当社は、△△を営んでおり独自の□□技術を強みとして自社商品・・は、大きく売上を伸ばしたが、海外からの安価な類似品により売上減少が続き・・に依存したビジネスからの脱却が課題となっています。
こうした中、取引先から伝統工芸●●の技術を活用して・・できないか、との依頼がきっかけで、従来にはなかった新たな機能性を提案できる◆◆の開発を思い至りました。今後は、◆◆を当社の主力商品とすることを目指します。
</t>
    <rPh sb="1" eb="3">
      <t>トウシャ</t>
    </rPh>
    <rPh sb="8" eb="9">
      <t>イトナ</t>
    </rPh>
    <rPh sb="13" eb="15">
      <t>ドクジ</t>
    </rPh>
    <rPh sb="18" eb="20">
      <t>ギジュツ</t>
    </rPh>
    <rPh sb="21" eb="22">
      <t>ツヨ</t>
    </rPh>
    <rPh sb="26" eb="30">
      <t>ジシャショウヒン</t>
    </rPh>
    <rPh sb="34" eb="35">
      <t>オオ</t>
    </rPh>
    <rPh sb="37" eb="38">
      <t>ウ</t>
    </rPh>
    <rPh sb="38" eb="39">
      <t>ア</t>
    </rPh>
    <rPh sb="40" eb="41">
      <t>ノ</t>
    </rPh>
    <rPh sb="46" eb="48">
      <t>カイガイ</t>
    </rPh>
    <rPh sb="51" eb="53">
      <t>アンカ</t>
    </rPh>
    <rPh sb="54" eb="57">
      <t>ルイジヒン</t>
    </rPh>
    <rPh sb="70" eb="72">
      <t>イゾン</t>
    </rPh>
    <rPh sb="81" eb="83">
      <t>ダッキャク</t>
    </rPh>
    <rPh sb="84" eb="86">
      <t>カダイ</t>
    </rPh>
    <rPh sb="99" eb="100">
      <t>ナカ</t>
    </rPh>
    <rPh sb="101" eb="104">
      <t>トリヒキサキ</t>
    </rPh>
    <rPh sb="116" eb="118">
      <t>カツヨウ</t>
    </rPh>
    <rPh sb="130" eb="132">
      <t>イライ</t>
    </rPh>
    <rPh sb="139" eb="141">
      <t>ジュウライ</t>
    </rPh>
    <rPh sb="147" eb="148">
      <t>アラ</t>
    </rPh>
    <rPh sb="150" eb="153">
      <t>キノウセイ</t>
    </rPh>
    <rPh sb="154" eb="156">
      <t>テイアン</t>
    </rPh>
    <rPh sb="162" eb="164">
      <t>カイハツ</t>
    </rPh>
    <rPh sb="167" eb="168">
      <t>イタ</t>
    </rPh>
    <rPh sb="173" eb="175">
      <t>コンゴ</t>
    </rPh>
    <rPh sb="180" eb="182">
      <t>トウシャ</t>
    </rPh>
    <rPh sb="183" eb="187">
      <t>シュリョクショウヒン</t>
    </rPh>
    <rPh sb="193" eb="195">
      <t>メザ</t>
    </rPh>
    <phoneticPr fontId="5"/>
  </si>
  <si>
    <t xml:space="preserve">
※下記の内容等について、できるかぎり具体的に記載。
　・自社のこれまでの歩み（沿革）
　・事業（業務）内容・商材・主要顧客
　・主力商品の近年の売上状況
　・現在直面している自社の課題
　・自社の強みや弱み、機会（追い風）や脅威
　・本事業に取り組むきっかけや経緯、目標（狙い）等
　・社会課題解決（６、７）で申請する場合は、
　　下記についても具体的に記載。
　　ア）取り組む社会課題の現状
　　イ）ア）の課題を解決する方法</t>
    <rPh sb="7" eb="8">
      <t>ナド</t>
    </rPh>
    <rPh sb="49" eb="51">
      <t>ギョウム</t>
    </rPh>
    <rPh sb="88" eb="90">
      <t>ジシャ</t>
    </rPh>
    <phoneticPr fontId="5"/>
  </si>
  <si>
    <t xml:space="preserve">
※本事業商品の新規性・独自性や競合(代替)商品に対しての優位性など差別化
　ポイントを記載。
※下記のような(例１)比較表または、(例２))ポジショニングマップ等で比較分析。
</t>
    <rPh sb="81" eb="82">
      <t>ナド</t>
    </rPh>
    <phoneticPr fontId="5"/>
  </si>
  <si>
    <r>
      <t>海外に向けた商品の開発・改良・販路開拓支援
　｟</t>
    </r>
    <r>
      <rPr>
        <sz val="10"/>
        <color rgb="FF000000"/>
        <rFont val="ＭＳ ゴシック"/>
        <family val="3"/>
        <charset val="128"/>
      </rPr>
      <t>助成限度額：5,000千円、助成率：2／3以内、助成期間：交付決定日より3年以内｠</t>
    </r>
    <rPh sb="0" eb="2">
      <t>カイガイ</t>
    </rPh>
    <rPh sb="3" eb="4">
      <t>ム</t>
    </rPh>
    <rPh sb="6" eb="8">
      <t>ショウヒン</t>
    </rPh>
    <rPh sb="9" eb="11">
      <t>カイハツ</t>
    </rPh>
    <rPh sb="12" eb="14">
      <t>カイリョウ</t>
    </rPh>
    <rPh sb="15" eb="17">
      <t>ハンロ</t>
    </rPh>
    <rPh sb="17" eb="19">
      <t>カイタク</t>
    </rPh>
    <rPh sb="19" eb="21">
      <t>シエン</t>
    </rPh>
    <phoneticPr fontId="5"/>
  </si>
  <si>
    <t>専門知識を持った代理店の発掘</t>
    <phoneticPr fontId="5"/>
  </si>
  <si>
    <t>広告・宣伝媒体の製作</t>
    <phoneticPr fontId="5"/>
  </si>
  <si>
    <t>販売開始（市場導入）</t>
    <phoneticPr fontId="5"/>
  </si>
  <si>
    <t>イシカワ　タロウ</t>
    <phoneticPr fontId="5"/>
  </si>
  <si>
    <t xml:space="preserve">21　窯業・土石製品製造業 </t>
  </si>
  <si>
    <t>isico@isico.or.jp</t>
    <phoneticPr fontId="5"/>
  </si>
  <si>
    <t>000-0000-0000</t>
    <phoneticPr fontId="5"/>
  </si>
  <si>
    <t>金沢市鞍月2丁目20番地</t>
    <phoneticPr fontId="5"/>
  </si>
  <si>
    <t>株式会社いしこ商事</t>
    <phoneticPr fontId="5"/>
  </si>
  <si>
    <t>076-000-0000</t>
    <phoneticPr fontId="5"/>
  </si>
  <si>
    <t>金沢市鞍月2丁目21番地</t>
    <phoneticPr fontId="5"/>
  </si>
  <si>
    <t>石川　花子</t>
    <rPh sb="0" eb="2">
      <t>イシカワ</t>
    </rPh>
    <rPh sb="3" eb="5">
      <t>ハナコ</t>
    </rPh>
    <phoneticPr fontId="5"/>
  </si>
  <si>
    <t>専務取締役</t>
    <rPh sb="0" eb="5">
      <t>センムトリシマリヤク</t>
    </rPh>
    <phoneticPr fontId="5"/>
  </si>
  <si>
    <t>カブシキガイシャイシコショウジ</t>
    <phoneticPr fontId="5"/>
  </si>
  <si>
    <t>社会課題解決</t>
    <rPh sb="0" eb="4">
      <t>シャカイカダイ</t>
    </rPh>
    <rPh sb="4" eb="6">
      <t>カイケツ</t>
    </rPh>
    <phoneticPr fontId="5"/>
  </si>
  <si>
    <t>【提出書類】</t>
    <rPh sb="1" eb="5">
      <t>テイシュツショルイ</t>
    </rPh>
    <phoneticPr fontId="5"/>
  </si>
  <si>
    <t>１．申請企業概要</t>
    <rPh sb="2" eb="4">
      <t>シンセイ</t>
    </rPh>
    <rPh sb="4" eb="6">
      <t>キギョウ</t>
    </rPh>
    <rPh sb="6" eb="8">
      <t>ガイヨウ</t>
    </rPh>
    <phoneticPr fontId="5"/>
  </si>
  <si>
    <t>２．助成対象事業（取組）の事業計画【概要版】</t>
    <rPh sb="2" eb="4">
      <t>ジョセイ</t>
    </rPh>
    <phoneticPr fontId="5"/>
  </si>
  <si>
    <r>
      <t>３．</t>
    </r>
    <r>
      <rPr>
        <b/>
        <sz val="12"/>
        <rFont val="ＭＳ ゴシック"/>
        <family val="3"/>
        <charset val="128"/>
      </rPr>
      <t>助成</t>
    </r>
    <r>
      <rPr>
        <b/>
        <sz val="12"/>
        <color theme="1"/>
        <rFont val="ＭＳ ゴシック"/>
        <family val="3"/>
        <charset val="128"/>
      </rPr>
      <t>対象事業（取組）の事業計画【詳細版】　</t>
    </r>
    <phoneticPr fontId="5"/>
  </si>
  <si>
    <t>４．事業実施計画・目標</t>
    <rPh sb="2" eb="4">
      <t>ジギョウ</t>
    </rPh>
    <rPh sb="4" eb="6">
      <t>ジッシ</t>
    </rPh>
    <rPh sb="6" eb="8">
      <t>ケイカク</t>
    </rPh>
    <rPh sb="9" eb="11">
      <t>モクヒョウ</t>
    </rPh>
    <phoneticPr fontId="5"/>
  </si>
  <si>
    <t>５．事業実施体制</t>
    <rPh sb="2" eb="4">
      <t>ジギョウ</t>
    </rPh>
    <phoneticPr fontId="5"/>
  </si>
  <si>
    <t>６．企業全体の収支計画・本事業の販売計画</t>
    <rPh sb="2" eb="6">
      <t>キギョウゼンタイ</t>
    </rPh>
    <rPh sb="7" eb="11">
      <t>シュウシケイカク</t>
    </rPh>
    <rPh sb="12" eb="15">
      <t>ホンジギョウ</t>
    </rPh>
    <rPh sb="16" eb="20">
      <t>ハンバイケイカク</t>
    </rPh>
    <phoneticPr fontId="5"/>
  </si>
  <si>
    <t>事業
区分</t>
    <rPh sb="0" eb="2">
      <t>ジギョウ</t>
    </rPh>
    <rPh sb="3" eb="5">
      <t>クブン</t>
    </rPh>
    <phoneticPr fontId="5"/>
  </si>
  <si>
    <t>←市町村名から記載</t>
    <phoneticPr fontId="5"/>
  </si>
  <si>
    <r>
      <t>活用する産業化資源</t>
    </r>
    <r>
      <rPr>
        <sz val="10"/>
        <color theme="1"/>
        <rFont val="ＭＳ ゴシック"/>
        <family val="3"/>
        <charset val="128"/>
      </rPr>
      <t>（事業区分１～５）</t>
    </r>
    <r>
      <rPr>
        <sz val="12"/>
        <color theme="1"/>
        <rFont val="ＭＳ ゴシック"/>
        <family val="3"/>
        <charset val="128"/>
      </rPr>
      <t xml:space="preserve">
または
取り組む社会課題
</t>
    </r>
    <r>
      <rPr>
        <sz val="10"/>
        <color theme="1"/>
        <rFont val="ＭＳ ゴシック"/>
        <family val="3"/>
        <charset val="128"/>
      </rPr>
      <t>（事業区分６～７）</t>
    </r>
    <rPh sb="10" eb="12">
      <t>ジギョウ</t>
    </rPh>
    <rPh sb="12" eb="14">
      <t>クブン</t>
    </rPh>
    <rPh sb="33" eb="37">
      <t>ジギョウクブン</t>
    </rPh>
    <phoneticPr fontId="5"/>
  </si>
  <si>
    <t>←セルの高さは、適宜調整してください。</t>
  </si>
  <si>
    <t>←セルの高さは、適宜調整してください。</t>
    <phoneticPr fontId="5"/>
  </si>
  <si>
    <t>←経費項目はプルダウンリスト（▽タブ）から選択してください。</t>
    <rPh sb="1" eb="3">
      <t>ケイヒ</t>
    </rPh>
    <rPh sb="3" eb="5">
      <t>コウモク</t>
    </rPh>
    <phoneticPr fontId="5"/>
  </si>
  <si>
    <t>受付番号</t>
    <rPh sb="0" eb="2">
      <t>ウケツケ</t>
    </rPh>
    <rPh sb="2" eb="4">
      <t>バンゴウ</t>
    </rPh>
    <phoneticPr fontId="5"/>
  </si>
  <si>
    <t>　令和</t>
    <rPh sb="1" eb="3">
      <t>レイワ</t>
    </rPh>
    <phoneticPr fontId="5"/>
  </si>
  <si>
    <t>変更</t>
    <rPh sb="0" eb="2">
      <t>ヘンコウ</t>
    </rPh>
    <phoneticPr fontId="5"/>
  </si>
  <si>
    <t>記</t>
    <rPh sb="0" eb="1">
      <t>キ</t>
    </rPh>
    <phoneticPr fontId="5"/>
  </si>
  <si>
    <t>事業実績</t>
    <rPh sb="0" eb="2">
      <t>ジギョウ</t>
    </rPh>
    <rPh sb="2" eb="4">
      <t>ジッセキ</t>
    </rPh>
    <phoneticPr fontId="5"/>
  </si>
  <si>
    <t>日付　石産第</t>
    <phoneticPr fontId="5"/>
  </si>
  <si>
    <t>１．実施内容</t>
    <rPh sb="2" eb="6">
      <t>ジッシナイヨウ</t>
    </rPh>
    <phoneticPr fontId="5"/>
  </si>
  <si>
    <t>(１)事業計画名</t>
    <rPh sb="3" eb="5">
      <t>ジギョウ</t>
    </rPh>
    <rPh sb="5" eb="8">
      <t>ケイカクメイ</t>
    </rPh>
    <phoneticPr fontId="5"/>
  </si>
  <si>
    <t>(２)商品・サービスの概要</t>
    <rPh sb="3" eb="5">
      <t>ショウヒン</t>
    </rPh>
    <rPh sb="11" eb="13">
      <t>ガイヨウ</t>
    </rPh>
    <phoneticPr fontId="5"/>
  </si>
  <si>
    <t>(３)事業の実施内容</t>
    <rPh sb="3" eb="5">
      <t>ジギョウ</t>
    </rPh>
    <rPh sb="6" eb="10">
      <t>ジッシナイヨウ</t>
    </rPh>
    <phoneticPr fontId="5"/>
  </si>
  <si>
    <t>(１)事業の達成度</t>
    <rPh sb="3" eb="5">
      <t>ジギョウ</t>
    </rPh>
    <rPh sb="6" eb="8">
      <t>タッセイ</t>
    </rPh>
    <rPh sb="8" eb="9">
      <t>ド</t>
    </rPh>
    <phoneticPr fontId="5"/>
  </si>
  <si>
    <t>　①計画の進捗状況(該当する達成度を選択してください)</t>
    <rPh sb="2" eb="4">
      <t>ケイカク</t>
    </rPh>
    <rPh sb="5" eb="9">
      <t>シンチョクジョウキョウ</t>
    </rPh>
    <rPh sb="10" eb="12">
      <t>ガイトウ</t>
    </rPh>
    <rPh sb="14" eb="17">
      <t>タッセイド</t>
    </rPh>
    <rPh sb="18" eb="20">
      <t>センタク</t>
    </rPh>
    <phoneticPr fontId="5"/>
  </si>
  <si>
    <t>　C:かなり遅れている</t>
    <rPh sb="6" eb="7">
      <t>オク</t>
    </rPh>
    <phoneticPr fontId="5"/>
  </si>
  <si>
    <t>　上記の理由</t>
    <rPh sb="1" eb="3">
      <t>ジョウキ</t>
    </rPh>
    <rPh sb="4" eb="6">
      <t>リユウ</t>
    </rPh>
    <phoneticPr fontId="5"/>
  </si>
  <si>
    <t>　②事業化に向けた段階(該当する段階を選択してください)</t>
    <rPh sb="2" eb="5">
      <t>ジギョウカ</t>
    </rPh>
    <rPh sb="6" eb="7">
      <t>ム</t>
    </rPh>
    <rPh sb="9" eb="11">
      <t>ダンカイ</t>
    </rPh>
    <rPh sb="12" eb="14">
      <t>ガイトウ</t>
    </rPh>
    <rPh sb="16" eb="18">
      <t>ダンカイ</t>
    </rPh>
    <rPh sb="19" eb="21">
      <t>センタク</t>
    </rPh>
    <phoneticPr fontId="5"/>
  </si>
  <si>
    <t>　B:市場投入段階(売上無)</t>
    <rPh sb="3" eb="7">
      <t>シジョウトウニュウ</t>
    </rPh>
    <rPh sb="7" eb="9">
      <t>ダンカイ</t>
    </rPh>
    <rPh sb="10" eb="12">
      <t>ウリアゲ</t>
    </rPh>
    <rPh sb="12" eb="13">
      <t>ナシ</t>
    </rPh>
    <phoneticPr fontId="5"/>
  </si>
  <si>
    <t>(２)事業の成果</t>
    <rPh sb="3" eb="5">
      <t>ジギョウ</t>
    </rPh>
    <rPh sb="6" eb="8">
      <t>セイカ</t>
    </rPh>
    <phoneticPr fontId="5"/>
  </si>
  <si>
    <t>金額</t>
    <rPh sb="0" eb="2">
      <t>キンガク</t>
    </rPh>
    <phoneticPr fontId="5"/>
  </si>
  <si>
    <t>３．今後の予定</t>
    <rPh sb="2" eb="4">
      <t>コンゴ</t>
    </rPh>
    <rPh sb="5" eb="7">
      <t>ヨテイ</t>
    </rPh>
    <phoneticPr fontId="5"/>
  </si>
  <si>
    <t>　選択してください</t>
    <rPh sb="1" eb="3">
      <t>センタク</t>
    </rPh>
    <phoneticPr fontId="5"/>
  </si>
  <si>
    <t>　A:計画通り</t>
    <rPh sb="3" eb="6">
      <t>ケイカクドオ</t>
    </rPh>
    <phoneticPr fontId="5"/>
  </si>
  <si>
    <t>　B:少し遅れている</t>
    <rPh sb="3" eb="4">
      <t>スコ</t>
    </rPh>
    <rPh sb="5" eb="6">
      <t>オク</t>
    </rPh>
    <phoneticPr fontId="5"/>
  </si>
  <si>
    <t>　A:販売段階(売上有)</t>
    <rPh sb="3" eb="7">
      <t>ハンバイダンカイ</t>
    </rPh>
    <rPh sb="8" eb="10">
      <t>ウリアゲ</t>
    </rPh>
    <rPh sb="10" eb="11">
      <t>アリ</t>
    </rPh>
    <phoneticPr fontId="5"/>
  </si>
  <si>
    <t>　C:試作段階</t>
    <rPh sb="3" eb="7">
      <t>シサクダンカイ</t>
    </rPh>
    <phoneticPr fontId="5"/>
  </si>
  <si>
    <t>　D:開発段階</t>
    <rPh sb="3" eb="7">
      <t>カイハツダンカイ</t>
    </rPh>
    <phoneticPr fontId="5"/>
  </si>
  <si>
    <t>整理
番号</t>
    <rPh sb="0" eb="2">
      <t>セイリ</t>
    </rPh>
    <rPh sb="3" eb="5">
      <t>バンゴウ</t>
    </rPh>
    <phoneticPr fontId="5"/>
  </si>
  <si>
    <t>支払日</t>
    <rPh sb="0" eb="3">
      <t>シハライビ</t>
    </rPh>
    <phoneticPr fontId="5"/>
  </si>
  <si>
    <t>支払先</t>
    <rPh sb="0" eb="2">
      <t>シハライ</t>
    </rPh>
    <rPh sb="2" eb="3">
      <t>サキ</t>
    </rPh>
    <phoneticPr fontId="5"/>
  </si>
  <si>
    <t>【産業化】新商品・新サービスの開発販路開拓支援　中小企業者等枠</t>
    <rPh sb="1" eb="4">
      <t>サンギョウカ</t>
    </rPh>
    <phoneticPr fontId="5"/>
  </si>
  <si>
    <t>【社会課題】新商品・新サービスの開発販路開拓支援　中小企業者等枠</t>
    <rPh sb="1" eb="3">
      <t>シャカイ</t>
    </rPh>
    <rPh sb="3" eb="5">
      <t>カダイ</t>
    </rPh>
    <phoneticPr fontId="5"/>
  </si>
  <si>
    <t>【社会課題】新商品・新サービスの開発販路開拓支援　小規模企業者枠</t>
    <phoneticPr fontId="5"/>
  </si>
  <si>
    <t>【産業化】新商品・新サービスの開発販路開拓支援　小規模企業者枠</t>
    <phoneticPr fontId="5"/>
  </si>
  <si>
    <t>【産業化】事前調査支援　中小企業者・組合等</t>
    <phoneticPr fontId="5"/>
  </si>
  <si>
    <t>【産業化】事前調査支援　4者以上のグループ</t>
    <phoneticPr fontId="5"/>
  </si>
  <si>
    <t>【産業化】海外に向けた商品の開発・改良・販路開拓支援</t>
    <phoneticPr fontId="5"/>
  </si>
  <si>
    <t>助成率</t>
    <rPh sb="0" eb="2">
      <t>ジョセイ</t>
    </rPh>
    <rPh sb="2" eb="3">
      <t>リツ</t>
    </rPh>
    <phoneticPr fontId="5"/>
  </si>
  <si>
    <t>助成金の上限</t>
    <rPh sb="0" eb="2">
      <t>ジョセイ</t>
    </rPh>
    <rPh sb="2" eb="3">
      <t>キン</t>
    </rPh>
    <rPh sb="4" eb="6">
      <t>ジョウゲン</t>
    </rPh>
    <phoneticPr fontId="5"/>
  </si>
  <si>
    <t>メニュー名</t>
    <rPh sb="4" eb="5">
      <t>メイ</t>
    </rPh>
    <phoneticPr fontId="5"/>
  </si>
  <si>
    <t>助成金メニュー　｟助成限度額、助成率、助成期間｠</t>
    <rPh sb="0" eb="3">
      <t>ジョセイキン</t>
    </rPh>
    <rPh sb="9" eb="14">
      <t>ジョセイゲンドガク</t>
    </rPh>
    <rPh sb="15" eb="18">
      <t>ジョセイリツ</t>
    </rPh>
    <rPh sb="19" eb="23">
      <t>ジョセイキカン</t>
    </rPh>
    <phoneticPr fontId="5"/>
  </si>
  <si>
    <r>
      <t xml:space="preserve">
※現時点で想定している新商品・新サービスの完成イメージ
を説明。
例）
　・製品名：×××商品
　・想定価格：〇〇〇円（内容量・・・）
　・特徴：どのような点が新しいのか、どのように優れているのか、販売方法や
　　　　　営業方法などの新しさも含めてアピールポイントを記載。
</t>
    </r>
    <r>
      <rPr>
        <sz val="12"/>
        <color rgb="FF7030A0"/>
        <rFont val="ＭＳ ゴシック"/>
        <family val="3"/>
        <charset val="128"/>
      </rPr>
      <t>　（</t>
    </r>
    <r>
      <rPr>
        <sz val="12"/>
        <rFont val="ＭＳ ゴシック"/>
        <family val="3"/>
        <charset val="128"/>
      </rPr>
      <t xml:space="preserve">海外に向けた開発・改良・販路開拓支援(５)で申請する場合は、海外での
　　事業実績、販路なども記載。）
</t>
    </r>
    <rPh sb="36" eb="37">
      <t>レイ</t>
    </rPh>
    <rPh sb="170" eb="172">
      <t>シンセイ</t>
    </rPh>
    <rPh sb="178" eb="180">
      <t>カイガイ</t>
    </rPh>
    <rPh sb="185" eb="187">
      <t>ジギョウ</t>
    </rPh>
    <rPh sb="187" eb="189">
      <t>ジッセキ</t>
    </rPh>
    <rPh sb="190" eb="192">
      <t>ハンロ</t>
    </rPh>
    <rPh sb="195" eb="197">
      <t>キサイ</t>
    </rPh>
    <phoneticPr fontId="5"/>
  </si>
  <si>
    <r>
      <t>イ）ターゲット市場と顧客に対する価値</t>
    </r>
    <r>
      <rPr>
        <b/>
        <sz val="12"/>
        <color rgb="FFFF0000"/>
        <rFont val="ＭＳ ゴシック"/>
        <family val="3"/>
        <charset val="128"/>
      </rPr>
      <t>※必要に応じて更新して下さい。</t>
    </r>
    <rPh sb="19" eb="21">
      <t>ヒツヨウ</t>
    </rPh>
    <rPh sb="22" eb="23">
      <t>オウ</t>
    </rPh>
    <rPh sb="25" eb="27">
      <t>コウシン</t>
    </rPh>
    <rPh sb="29" eb="30">
      <t>クダ</t>
    </rPh>
    <phoneticPr fontId="5"/>
  </si>
  <si>
    <r>
      <t>※下記の内容等について記載。
　・ターゲット市場（具体的な取引先・顧客）を想定
　　した『根拠』
　　</t>
    </r>
    <r>
      <rPr>
        <sz val="10"/>
        <rFont val="ＭＳ ゴシック"/>
        <family val="3"/>
        <charset val="128"/>
      </rPr>
      <t>（統計データ、顧客動向、事業活動から得られる情報等）</t>
    </r>
    <r>
      <rPr>
        <sz val="12"/>
        <rFont val="ＭＳ ゴシック"/>
        <family val="3"/>
        <charset val="128"/>
      </rPr>
      <t xml:space="preserve">
　・新商品・新サービスが『ターゲット顧客にもたら
　　す価値』
（海外に向けた開発・改良・販路開拓支援(５)で
　申請する場合は、対象の国や都市ごとに具体的に記載。）</t>
    </r>
    <rPh sb="6" eb="7">
      <t>ナド</t>
    </rPh>
    <rPh sb="53" eb="55">
      <t>トウケイ</t>
    </rPh>
    <rPh sb="59" eb="61">
      <t>コキャク</t>
    </rPh>
    <rPh sb="61" eb="63">
      <t>ドウコウ</t>
    </rPh>
    <rPh sb="64" eb="66">
      <t>ジギョウ</t>
    </rPh>
    <rPh sb="66" eb="68">
      <t>カツドウ</t>
    </rPh>
    <rPh sb="70" eb="71">
      <t>エ</t>
    </rPh>
    <rPh sb="74" eb="76">
      <t>ジョウホウ</t>
    </rPh>
    <rPh sb="76" eb="77">
      <t>ナド</t>
    </rPh>
    <phoneticPr fontId="5"/>
  </si>
  <si>
    <r>
      <t>ウ）競合他社・代替商品との差別化要素</t>
    </r>
    <r>
      <rPr>
        <b/>
        <sz val="12"/>
        <color rgb="FFFF0000"/>
        <rFont val="ＭＳ ゴシック"/>
        <family val="3"/>
        <charset val="128"/>
      </rPr>
      <t>※必要に応じて更新して下さい。</t>
    </r>
    <rPh sb="19" eb="21">
      <t>ヒツヨウ</t>
    </rPh>
    <rPh sb="22" eb="23">
      <t>オウ</t>
    </rPh>
    <rPh sb="25" eb="27">
      <t>コウシン</t>
    </rPh>
    <rPh sb="29" eb="30">
      <t>クダ</t>
    </rPh>
    <phoneticPr fontId="5"/>
  </si>
  <si>
    <t xml:space="preserve">
※商品開発面、販路開拓面での課題と対応策（解決策）を具体的に説明。
　　ア）商品開発面での課題・対応策
　　　・試作品製造に関する課題
　　　　具体的な対応策・・・
　　　・●●●の機能性向上に関する課題
　　　　具体的な対応策・・・
　　　・パッケージデザインに関する課題
　　　　具体的な対応策・・・
　　　・試作品のモニター調査・改良に関する課題
　　　　具体的な対応策・・・
　イ）販路開拓面で課題・対応策
　　　・広告・宣伝媒体の製作
　　　　具体的な対応策・・・
　　　・専門知識を持った代理店の発掘
　　　　具体的な対応策・・・
　　　・●●業界の展示会出展
　　　　具体的な対応策・・・
</t>
    <rPh sb="15" eb="17">
      <t>カダイ</t>
    </rPh>
    <rPh sb="22" eb="25">
      <t>カイケツサク</t>
    </rPh>
    <rPh sb="27" eb="30">
      <t>グタイテキ</t>
    </rPh>
    <phoneticPr fontId="5"/>
  </si>
  <si>
    <t xml:space="preserve">※本事業で取り組む課題（商品開発面、販路開拓面など）に対する対応策（解決策）を具体的に説明。
※現段階で、考えている仮説がある場合には、仮説と検証方法を具体的に記載。
　ア）商品開発面での課題・対応策
　　　・●●●の機能性向上に関する課題
　　　　具体的な対応策・・・
　　　・×××の量産化に関する課題
　　　　具体的な対応策・・・
　イ）販路開拓面で課題・対応策
　　　・流通経路、最適な物流経路、保管方法等の選定に関する課題
　　　　具体的な対応策・・・
　　　・●●業界の専門知識を持った代理店の発掘
　　　　具体的な対応策・・・
</t>
    <phoneticPr fontId="5"/>
  </si>
  <si>
    <t xml:space="preserve">※上の計画から、今年度実施する事業内容の詳細を説明して下さい。
</t>
    <rPh sb="3" eb="5">
      <t>ケイカク</t>
    </rPh>
    <rPh sb="15" eb="19">
      <t>ジギョウナイヨウ</t>
    </rPh>
    <rPh sb="20" eb="22">
      <t>ショウサイ</t>
    </rPh>
    <rPh sb="27" eb="28">
      <t>クダ</t>
    </rPh>
    <phoneticPr fontId="5"/>
  </si>
  <si>
    <t>③売上総利益(粗利益) ※（①-②）</t>
    <rPh sb="7" eb="9">
      <t>アラリ</t>
    </rPh>
    <rPh sb="9" eb="10">
      <t>エキ</t>
    </rPh>
    <phoneticPr fontId="5"/>
  </si>
  <si>
    <t>金融機関
コード</t>
    <phoneticPr fontId="5"/>
  </si>
  <si>
    <t>銀行
金庫･組合
農協･漁協</t>
    <phoneticPr fontId="5"/>
  </si>
  <si>
    <t>支店ｺｰﾄﾞ
／店番</t>
    <rPh sb="8" eb="10">
      <t>テンバン</t>
    </rPh>
    <phoneticPr fontId="5"/>
  </si>
  <si>
    <t>本店･支店
出張所
本所･支所</t>
    <phoneticPr fontId="5"/>
  </si>
  <si>
    <t>預金種類</t>
  </si>
  <si>
    <t>口座番号</t>
    <phoneticPr fontId="5"/>
  </si>
  <si>
    <t>（フリガナ）</t>
  </si>
  <si>
    <t>口座名義</t>
  </si>
  <si>
    <t>事業費</t>
    <rPh sb="0" eb="3">
      <t>ジギョウヒ</t>
    </rPh>
    <phoneticPr fontId="5"/>
  </si>
  <si>
    <t>従事者旅費</t>
    <rPh sb="0" eb="3">
      <t>ジュウジシャ</t>
    </rPh>
    <phoneticPr fontId="5"/>
  </si>
  <si>
    <t>借損料（試作開発）</t>
    <rPh sb="4" eb="6">
      <t>シサク</t>
    </rPh>
    <rPh sb="6" eb="8">
      <t>カイハツ</t>
    </rPh>
    <phoneticPr fontId="5"/>
  </si>
  <si>
    <t>コンサルタント費（試作開発）</t>
    <rPh sb="9" eb="11">
      <t>シサク</t>
    </rPh>
    <phoneticPr fontId="5"/>
  </si>
  <si>
    <t>委託費（試作開発）</t>
    <rPh sb="0" eb="2">
      <t>イタク</t>
    </rPh>
    <rPh sb="2" eb="3">
      <t>ヒ</t>
    </rPh>
    <rPh sb="4" eb="6">
      <t>シサク</t>
    </rPh>
    <phoneticPr fontId="5"/>
  </si>
  <si>
    <t>従事者旅費</t>
    <phoneticPr fontId="5"/>
  </si>
  <si>
    <t>区分</t>
    <rPh sb="0" eb="2">
      <t>クブン</t>
    </rPh>
    <phoneticPr fontId="5"/>
  </si>
  <si>
    <t>小　計</t>
    <rPh sb="0" eb="1">
      <t>コ</t>
    </rPh>
    <rPh sb="2" eb="3">
      <t>ケイ</t>
    </rPh>
    <phoneticPr fontId="5"/>
  </si>
  <si>
    <t>合　計</t>
    <rPh sb="0" eb="1">
      <t>ア</t>
    </rPh>
    <rPh sb="2" eb="3">
      <t>ケイ</t>
    </rPh>
    <phoneticPr fontId="5"/>
  </si>
  <si>
    <t>　</t>
    <phoneticPr fontId="5"/>
  </si>
  <si>
    <t>４者以上のグループで申請の方は、別紙1を忘れず
に作成してください。</t>
    <rPh sb="13" eb="14">
      <t>カタ</t>
    </rPh>
    <rPh sb="16" eb="18">
      <t>ベッシ</t>
    </rPh>
    <rPh sb="20" eb="21">
      <t>ワス</t>
    </rPh>
    <rPh sb="25" eb="27">
      <t>サクセイ</t>
    </rPh>
    <phoneticPr fontId="5"/>
  </si>
  <si>
    <r>
      <t>新商品・新サービスの開発・販路開拓支援　</t>
    </r>
    <r>
      <rPr>
        <sz val="10.5"/>
        <color rgb="FF000000"/>
        <rFont val="BIZ UDPゴシック"/>
        <family val="3"/>
        <charset val="128"/>
      </rPr>
      <t>中小企業者等枠</t>
    </r>
    <r>
      <rPr>
        <sz val="10.5"/>
        <color rgb="FF000000"/>
        <rFont val="ＭＳ ゴシック"/>
        <family val="3"/>
        <charset val="128"/>
      </rPr>
      <t xml:space="preserve">
　</t>
    </r>
    <r>
      <rPr>
        <sz val="10"/>
        <color rgb="FF000000"/>
        <rFont val="ＭＳ ゴシック"/>
        <family val="3"/>
        <charset val="128"/>
      </rPr>
      <t>｟助成限度額：3,000千円、助成率：2／3以内、助成期間：交付決定日より3年以内｠</t>
    </r>
    <rPh sb="54" eb="58">
      <t>ジョセイキカン</t>
    </rPh>
    <rPh sb="59" eb="64">
      <t>コウフケッテイビ</t>
    </rPh>
    <rPh sb="67" eb="70">
      <t>ネンイナイ</t>
    </rPh>
    <phoneticPr fontId="5"/>
  </si>
  <si>
    <r>
      <t>新商品・新サービスの開発・販路開拓支援　</t>
    </r>
    <r>
      <rPr>
        <sz val="10.5"/>
        <color theme="1"/>
        <rFont val="BIZ UDPゴシック"/>
        <family val="3"/>
        <charset val="128"/>
      </rPr>
      <t>小規模企業者枠</t>
    </r>
    <r>
      <rPr>
        <sz val="10.5"/>
        <color theme="1"/>
        <rFont val="ＭＳ ゴシック"/>
        <family val="3"/>
        <charset val="128"/>
      </rPr>
      <t xml:space="preserve">
　｟</t>
    </r>
    <r>
      <rPr>
        <sz val="10"/>
        <color theme="1"/>
        <rFont val="ＭＳ ゴシック"/>
        <family val="3"/>
        <charset val="128"/>
      </rPr>
      <t>助成限度額：1,500千円、助成率：3／4以内、助成期間：交付決定日より3年以内｠</t>
    </r>
    <rPh sb="54" eb="58">
      <t>ジョセイキカン</t>
    </rPh>
    <phoneticPr fontId="5"/>
  </si>
  <si>
    <r>
      <t>新商品・新サービスの開発・販路開拓支援　</t>
    </r>
    <r>
      <rPr>
        <sz val="10.5"/>
        <color theme="1"/>
        <rFont val="BIZ UDPゴシック"/>
        <family val="3"/>
        <charset val="128"/>
      </rPr>
      <t>小規模企業者枠</t>
    </r>
    <r>
      <rPr>
        <sz val="10.5"/>
        <color theme="1"/>
        <rFont val="ＭＳ ゴシック"/>
        <family val="3"/>
        <charset val="128"/>
      </rPr>
      <t xml:space="preserve">
　</t>
    </r>
    <r>
      <rPr>
        <sz val="10"/>
        <color theme="1"/>
        <rFont val="ＭＳ ゴシック"/>
        <family val="3"/>
        <charset val="128"/>
      </rPr>
      <t>｟助成限度額：1,500千円、助成率：3／4以内、助成期間：交付決定日より3年以内｠</t>
    </r>
    <rPh sb="54" eb="58">
      <t>ジョセイキカン</t>
    </rPh>
    <phoneticPr fontId="5"/>
  </si>
  <si>
    <t>R5年度</t>
    <rPh sb="2" eb="4">
      <t>ネンド</t>
    </rPh>
    <phoneticPr fontId="5"/>
  </si>
  <si>
    <t>R6年度</t>
    <rPh sb="2" eb="4">
      <t>ネンド</t>
    </rPh>
    <phoneticPr fontId="5"/>
  </si>
  <si>
    <t>R7年度</t>
    <rPh sb="2" eb="4">
      <t>ネンド</t>
    </rPh>
    <phoneticPr fontId="5"/>
  </si>
  <si>
    <t>R8年度</t>
    <rPh sb="2" eb="4">
      <t>ネンド</t>
    </rPh>
    <phoneticPr fontId="5"/>
  </si>
  <si>
    <t>整理番号</t>
    <rPh sb="0" eb="4">
      <t>セイリバンゴウ</t>
    </rPh>
    <phoneticPr fontId="5"/>
  </si>
  <si>
    <t>経費（税込）</t>
    <rPh sb="0" eb="2">
      <t>ケイヒ</t>
    </rPh>
    <rPh sb="3" eb="4">
      <t>ゼイ</t>
    </rPh>
    <phoneticPr fontId="5"/>
  </si>
  <si>
    <t>経費（税抜）</t>
    <rPh sb="0" eb="2">
      <t>ケイヒ</t>
    </rPh>
    <rPh sb="3" eb="4">
      <t>ゼイ</t>
    </rPh>
    <rPh sb="4" eb="5">
      <t>ヌ</t>
    </rPh>
    <phoneticPr fontId="5"/>
  </si>
  <si>
    <t>←適宜、行を加算してください。</t>
    <rPh sb="1" eb="3">
      <t>テキギ</t>
    </rPh>
    <rPh sb="4" eb="5">
      <t>ギョウ</t>
    </rPh>
    <rPh sb="6" eb="8">
      <t>カサン</t>
    </rPh>
    <phoneticPr fontId="5"/>
  </si>
  <si>
    <t>原材料費(税率10%)</t>
    <rPh sb="5" eb="7">
      <t>ゼイリツ</t>
    </rPh>
    <phoneticPr fontId="5"/>
  </si>
  <si>
    <t>原材料費(税率8%)</t>
    <rPh sb="5" eb="7">
      <t>ゼイリツ</t>
    </rPh>
    <phoneticPr fontId="5"/>
  </si>
  <si>
    <t>専門家等謝金</t>
    <rPh sb="0" eb="3">
      <t>センモンカ</t>
    </rPh>
    <rPh sb="3" eb="4">
      <t>ナド</t>
    </rPh>
    <phoneticPr fontId="5"/>
  </si>
  <si>
    <t>専門家等旅費</t>
    <rPh sb="0" eb="3">
      <t>センモンカ</t>
    </rPh>
    <rPh sb="3" eb="4">
      <t>ナド</t>
    </rPh>
    <phoneticPr fontId="5"/>
  </si>
  <si>
    <t>②</t>
    <phoneticPr fontId="5"/>
  </si>
  <si>
    <t>助成率</t>
    <rPh sb="0" eb="3">
      <t>ジョセイリツ</t>
    </rPh>
    <phoneticPr fontId="5"/>
  </si>
  <si>
    <t>経費(税込)</t>
    <rPh sb="0" eb="2">
      <t>ケイヒ</t>
    </rPh>
    <rPh sb="2" eb="6">
      <t>ゼイコミ</t>
    </rPh>
    <phoneticPr fontId="5"/>
  </si>
  <si>
    <t>助成金</t>
    <rPh sb="0" eb="3">
      <t>ジョセイキン</t>
    </rPh>
    <phoneticPr fontId="5"/>
  </si>
  <si>
    <t>専門家等謝金</t>
    <phoneticPr fontId="5"/>
  </si>
  <si>
    <t>専門家等旅費</t>
    <phoneticPr fontId="5"/>
  </si>
  <si>
    <t>原材料費(税率10%、8%)</t>
    <rPh sb="5" eb="7">
      <t>ゼイリツ</t>
    </rPh>
    <phoneticPr fontId="5"/>
  </si>
  <si>
    <t>合計</t>
    <rPh sb="0" eb="2">
      <t>ゴウケイ</t>
    </rPh>
    <phoneticPr fontId="5"/>
  </si>
  <si>
    <t>※助成金は区分毎に千円未満切り捨ての計算をしています。</t>
    <rPh sb="1" eb="4">
      <t>ジョセイキン</t>
    </rPh>
    <rPh sb="5" eb="8">
      <t>クブンゴト</t>
    </rPh>
    <rPh sb="9" eb="14">
      <t>センエンミマンキ</t>
    </rPh>
    <rPh sb="15" eb="16">
      <t>ス</t>
    </rPh>
    <rPh sb="18" eb="20">
      <t>ケイサン</t>
    </rPh>
    <phoneticPr fontId="5"/>
  </si>
  <si>
    <t>助成金合計額</t>
    <rPh sb="0" eb="6">
      <t>ジョセイキンゴウケイガク</t>
    </rPh>
    <phoneticPr fontId="5"/>
  </si>
  <si>
    <t>加えて実際には年度毎で計算を行う為、多少の誤差が生じます。</t>
    <rPh sb="0" eb="1">
      <t>クワ</t>
    </rPh>
    <rPh sb="3" eb="5">
      <t>ジッサイ</t>
    </rPh>
    <rPh sb="7" eb="10">
      <t>ネンドゴト</t>
    </rPh>
    <rPh sb="11" eb="13">
      <t>ケイサン</t>
    </rPh>
    <rPh sb="14" eb="15">
      <t>オコナ</t>
    </rPh>
    <rPh sb="16" eb="17">
      <t>タメ</t>
    </rPh>
    <rPh sb="18" eb="20">
      <t>タショウ</t>
    </rPh>
    <rPh sb="21" eb="23">
      <t>ゴサ</t>
    </rPh>
    <rPh sb="24" eb="25">
      <t>ショウ</t>
    </rPh>
    <phoneticPr fontId="5"/>
  </si>
  <si>
    <t>助成金申請額</t>
    <rPh sb="0" eb="3">
      <t>ジョセイキン</t>
    </rPh>
    <rPh sb="3" eb="6">
      <t>シンセイガク</t>
    </rPh>
    <phoneticPr fontId="5"/>
  </si>
  <si>
    <t>助成事業に要する経費</t>
    <rPh sb="0" eb="2">
      <t>ジョセイ</t>
    </rPh>
    <rPh sb="2" eb="4">
      <t>ジギョウ</t>
    </rPh>
    <rPh sb="5" eb="6">
      <t>ヨウ</t>
    </rPh>
    <rPh sb="8" eb="10">
      <t>ケイヒ</t>
    </rPh>
    <phoneticPr fontId="5"/>
  </si>
  <si>
    <t>経費(税込)</t>
    <rPh sb="0" eb="2">
      <t>ケイヒ</t>
    </rPh>
    <rPh sb="3" eb="5">
      <t>ゼイコミ</t>
    </rPh>
    <phoneticPr fontId="5"/>
  </si>
  <si>
    <t>経費(税抜)</t>
    <rPh sb="0" eb="2">
      <t>ケイヒ</t>
    </rPh>
    <rPh sb="3" eb="5">
      <t>ゼイヌキ</t>
    </rPh>
    <phoneticPr fontId="5"/>
  </si>
  <si>
    <t>←最終年度で助成金を調整して下さい。</t>
    <rPh sb="1" eb="5">
      <t>サイシュウネンド</t>
    </rPh>
    <rPh sb="6" eb="9">
      <t>ジョセイキン</t>
    </rPh>
    <rPh sb="10" eb="12">
      <t>チョウセイ</t>
    </rPh>
    <rPh sb="14" eb="15">
      <t>クダ</t>
    </rPh>
    <phoneticPr fontId="5"/>
  </si>
  <si>
    <t>④</t>
    <phoneticPr fontId="5"/>
  </si>
  <si>
    <t>資金調達内訳</t>
    <rPh sb="0" eb="4">
      <t>シキンチョウタツ</t>
    </rPh>
    <rPh sb="4" eb="6">
      <t>ウチワケ</t>
    </rPh>
    <phoneticPr fontId="5"/>
  </si>
  <si>
    <t>資金の調達先</t>
    <rPh sb="0" eb="2">
      <t>シキン</t>
    </rPh>
    <rPh sb="3" eb="5">
      <t>チョウタツ</t>
    </rPh>
    <rPh sb="5" eb="6">
      <t>サキ</t>
    </rPh>
    <phoneticPr fontId="5"/>
  </si>
  <si>
    <t>ISICO</t>
    <phoneticPr fontId="5"/>
  </si>
  <si>
    <t>自己資金</t>
    <rPh sb="0" eb="4">
      <t>ジコシキン</t>
    </rPh>
    <phoneticPr fontId="5"/>
  </si>
  <si>
    <t>借入金</t>
    <rPh sb="0" eb="3">
      <t>カリイレキン</t>
    </rPh>
    <phoneticPr fontId="5"/>
  </si>
  <si>
    <t>その他</t>
    <rPh sb="2" eb="3">
      <t>ホカ</t>
    </rPh>
    <phoneticPr fontId="5"/>
  </si>
  <si>
    <t>備考</t>
    <rPh sb="0" eb="2">
      <t>ビコウ</t>
    </rPh>
    <phoneticPr fontId="5"/>
  </si>
  <si>
    <t>変更後</t>
    <rPh sb="0" eb="3">
      <t>ヘンコウゴ</t>
    </rPh>
    <phoneticPr fontId="5"/>
  </si>
  <si>
    <t>中止</t>
    <rPh sb="0" eb="2">
      <t>チュウシ</t>
    </rPh>
    <phoneticPr fontId="5"/>
  </si>
  <si>
    <t>廃止</t>
    <rPh sb="0" eb="2">
      <t>ハイシ</t>
    </rPh>
    <phoneticPr fontId="5"/>
  </si>
  <si>
    <t>の理由</t>
    <rPh sb="1" eb="3">
      <t>リユウ</t>
    </rPh>
    <phoneticPr fontId="5"/>
  </si>
  <si>
    <t>の内容</t>
    <rPh sb="1" eb="3">
      <t>ナイヨウ</t>
    </rPh>
    <phoneticPr fontId="5"/>
  </si>
  <si>
    <t>に伴う経費の変更</t>
    <rPh sb="1" eb="2">
      <t>トモナ</t>
    </rPh>
    <rPh sb="3" eb="5">
      <t>ケイヒ</t>
    </rPh>
    <rPh sb="6" eb="8">
      <t>ヘンコウ</t>
    </rPh>
    <phoneticPr fontId="5"/>
  </si>
  <si>
    <t>③</t>
    <phoneticPr fontId="5"/>
  </si>
  <si>
    <t>変更前</t>
    <rPh sb="0" eb="3">
      <t>ヘンコウマエ</t>
    </rPh>
    <phoneticPr fontId="5"/>
  </si>
  <si>
    <t>経費(税込)</t>
    <rPh sb="0" eb="2">
      <t>ケイヒ</t>
    </rPh>
    <rPh sb="3" eb="5">
      <t>ゼイコ</t>
    </rPh>
    <phoneticPr fontId="5"/>
  </si>
  <si>
    <t>経費(税抜)</t>
  </si>
  <si>
    <t>企業名又は屋号</t>
  </si>
  <si>
    <t>代表者職・氏名</t>
    <phoneticPr fontId="5"/>
  </si>
  <si>
    <t>　D:未着手・中止</t>
    <rPh sb="3" eb="6">
      <t>ミチャクシュ</t>
    </rPh>
    <rPh sb="7" eb="9">
      <t>チュウシ</t>
    </rPh>
    <phoneticPr fontId="5"/>
  </si>
  <si>
    <t>←年度毎（４月～３月）に記載してください。</t>
    <rPh sb="1" eb="3">
      <t>ネンド</t>
    </rPh>
    <rPh sb="3" eb="4">
      <t>ゴト</t>
    </rPh>
    <rPh sb="6" eb="7">
      <t>ガツ</t>
    </rPh>
    <rPh sb="9" eb="10">
      <t>ガツ</t>
    </rPh>
    <rPh sb="12" eb="14">
      <t>キサイ</t>
    </rPh>
    <phoneticPr fontId="5"/>
  </si>
  <si>
    <r>
      <t>㋐</t>
    </r>
    <r>
      <rPr>
        <sz val="9"/>
        <rFont val="ＭＳ ゴシック"/>
        <family val="3"/>
        <charset val="128"/>
      </rPr>
      <t>本事業売上</t>
    </r>
    <r>
      <rPr>
        <sz val="8"/>
        <rFont val="ＭＳ ゴシック"/>
        <family val="3"/>
        <charset val="128"/>
      </rPr>
      <t>（千円）</t>
    </r>
    <r>
      <rPr>
        <sz val="10"/>
        <rFont val="ＭＳ ゴシック"/>
        <family val="3"/>
        <charset val="128"/>
      </rPr>
      <t xml:space="preserve">
　（A×B）/1000</t>
    </r>
    <rPh sb="7" eb="9">
      <t>センエン</t>
    </rPh>
    <phoneticPr fontId="5"/>
  </si>
  <si>
    <t>←【様式1号交付(表紙)】シートに記入の内容が自動入力されます</t>
    <rPh sb="2" eb="4">
      <t>ヨウシキ</t>
    </rPh>
    <rPh sb="5" eb="6">
      <t>ゴウ</t>
    </rPh>
    <rPh sb="6" eb="8">
      <t>コウフ</t>
    </rPh>
    <rPh sb="9" eb="11">
      <t>ヒョウシ</t>
    </rPh>
    <phoneticPr fontId="5"/>
  </si>
  <si>
    <t>経費明細表</t>
    <phoneticPr fontId="5"/>
  </si>
  <si>
    <t>別紙１のとおり</t>
    <phoneticPr fontId="5"/>
  </si>
  <si>
    <t>別紙２のとおり</t>
    <phoneticPr fontId="5"/>
  </si>
  <si>
    <t>地域資源活用</t>
    <rPh sb="0" eb="2">
      <t>チイキ</t>
    </rPh>
    <rPh sb="2" eb="6">
      <t>シゲンカツヨウ</t>
    </rPh>
    <phoneticPr fontId="5"/>
  </si>
  <si>
    <t>←１円未満を切り捨て計算をしています。</t>
    <rPh sb="2" eb="3">
      <t>エン</t>
    </rPh>
    <rPh sb="3" eb="5">
      <t>ミマン</t>
    </rPh>
    <rPh sb="6" eb="7">
      <t>キ</t>
    </rPh>
    <rPh sb="8" eb="9">
      <t>ス</t>
    </rPh>
    <rPh sb="10" eb="12">
      <t>ケイサン</t>
    </rPh>
    <phoneticPr fontId="5"/>
  </si>
  <si>
    <t>←【様式1号交付(表紙)】シートに記入の内容が自動入力されます</t>
    <phoneticPr fontId="5"/>
  </si>
  <si>
    <t>←プルダウンリスト（▽タブ）から選択してください</t>
    <phoneticPr fontId="5"/>
  </si>
  <si>
    <t>変更前</t>
    <rPh sb="0" eb="2">
      <t>ヘンコウ</t>
    </rPh>
    <rPh sb="2" eb="3">
      <t>マエ</t>
    </rPh>
    <phoneticPr fontId="5"/>
  </si>
  <si>
    <t>変更後</t>
    <rPh sb="0" eb="2">
      <t>ヘンコウ</t>
    </rPh>
    <rPh sb="2" eb="3">
      <t>ゴ</t>
    </rPh>
    <phoneticPr fontId="5"/>
  </si>
  <si>
    <t>←平日に連絡が可能な連絡先</t>
    <rPh sb="1" eb="3">
      <t>ヘイジツ</t>
    </rPh>
    <rPh sb="4" eb="6">
      <t>レンラク</t>
    </rPh>
    <rPh sb="7" eb="9">
      <t>カノウ</t>
    </rPh>
    <rPh sb="10" eb="13">
      <t>レンラクサキ</t>
    </rPh>
    <phoneticPr fontId="5"/>
  </si>
  <si>
    <t>事業費</t>
    <rPh sb="0" eb="3">
      <t>ジギョウヒ</t>
    </rPh>
    <phoneticPr fontId="5"/>
  </si>
  <si>
    <t>試作開発費</t>
    <rPh sb="0" eb="4">
      <t>シサクカイハツ</t>
    </rPh>
    <rPh sb="4" eb="5">
      <t>ヒ</t>
    </rPh>
    <phoneticPr fontId="5"/>
  </si>
  <si>
    <t>←プルダウンリスト（▽タブ）から該当を選択してください</t>
    <rPh sb="16" eb="18">
      <t>ガイトウ</t>
    </rPh>
    <rPh sb="19" eb="21">
      <t>センタク</t>
    </rPh>
    <phoneticPr fontId="5"/>
  </si>
  <si>
    <t>理事長　　田中　新太郎　　様　</t>
  </si>
  <si>
    <t>担当者職・氏名</t>
    <rPh sb="0" eb="2">
      <t>タントウ</t>
    </rPh>
    <phoneticPr fontId="5"/>
  </si>
  <si>
    <t>担当者職・氏名</t>
    <rPh sb="0" eb="3">
      <t>タントウシャ</t>
    </rPh>
    <rPh sb="3" eb="4">
      <t>ショク</t>
    </rPh>
    <rPh sb="5" eb="7">
      <t>シメイ</t>
    </rPh>
    <phoneticPr fontId="5"/>
  </si>
  <si>
    <t>←プルダウンリスト（▽タブ）から事業区分を選択してください</t>
    <rPh sb="16" eb="20">
      <t>ジギョウクブン</t>
    </rPh>
    <rPh sb="21" eb="23">
      <t>センタク</t>
    </rPh>
    <phoneticPr fontId="5"/>
  </si>
  <si>
    <t>事業費</t>
    <rPh sb="0" eb="3">
      <t>ジギョウヒ</t>
    </rPh>
    <phoneticPr fontId="5"/>
  </si>
  <si>
    <t>試作開発</t>
    <rPh sb="0" eb="4">
      <t>シサクカイハツ</t>
    </rPh>
    <phoneticPr fontId="5"/>
  </si>
  <si>
    <t>経費(税込)</t>
    <rPh sb="0" eb="2">
      <t>ケイヒ</t>
    </rPh>
    <rPh sb="3" eb="4">
      <t>ゼイ</t>
    </rPh>
    <phoneticPr fontId="5"/>
  </si>
  <si>
    <t>経費(税抜)</t>
    <rPh sb="0" eb="2">
      <t>ケイヒ</t>
    </rPh>
    <rPh sb="3" eb="4">
      <t>ゼイ</t>
    </rPh>
    <rPh sb="4" eb="5">
      <t>ヌ</t>
    </rPh>
    <phoneticPr fontId="5"/>
  </si>
  <si>
    <t>経費(税抜)</t>
    <phoneticPr fontId="5"/>
  </si>
  <si>
    <t>実績</t>
    <rPh sb="0" eb="2">
      <t>ジッセキ</t>
    </rPh>
    <phoneticPr fontId="5"/>
  </si>
  <si>
    <t>令和</t>
  </si>
  <si>
    <r>
      <rPr>
        <sz val="12"/>
        <color theme="1"/>
        <rFont val="ＭＳ ゴシック"/>
        <family val="3"/>
        <charset val="128"/>
      </rPr>
      <t>地域資源活用・社会課題解決支援枠 助成金交付申請書</t>
    </r>
    <r>
      <rPr>
        <sz val="11"/>
        <color theme="1"/>
        <rFont val="ＭＳ ゴシック"/>
        <family val="3"/>
        <charset val="128"/>
      </rPr>
      <t xml:space="preserve">
【新商品・新サービス開発支援事業】</t>
    </r>
    <rPh sb="0" eb="2">
      <t>チイキ</t>
    </rPh>
    <rPh sb="1" eb="3">
      <t>シゲン</t>
    </rPh>
    <rPh sb="3" eb="5">
      <t>カツヨウ</t>
    </rPh>
    <rPh sb="6" eb="8">
      <t>シャカイ</t>
    </rPh>
    <rPh sb="8" eb="10">
      <t>カダイ</t>
    </rPh>
    <rPh sb="10" eb="12">
      <t>カイケツ</t>
    </rPh>
    <rPh sb="12" eb="14">
      <t>シエン</t>
    </rPh>
    <rPh sb="14" eb="15">
      <t>ワク</t>
    </rPh>
    <rPh sb="17" eb="20">
      <t>ジョセイキン</t>
    </rPh>
    <rPh sb="19" eb="21">
      <t>コウフ</t>
    </rPh>
    <rPh sb="21" eb="24">
      <t>シンセイショ</t>
    </rPh>
    <rPh sb="26" eb="29">
      <t>シンショウヒン</t>
    </rPh>
    <rPh sb="30" eb="31">
      <t>シン</t>
    </rPh>
    <rPh sb="35" eb="37">
      <t>カイハツ</t>
    </rPh>
    <rPh sb="37" eb="39">
      <t>シエン</t>
    </rPh>
    <rPh sb="39" eb="41">
      <t>ジギョウ</t>
    </rPh>
    <phoneticPr fontId="5"/>
  </si>
  <si>
    <t>事 業 実 績</t>
    <phoneticPr fontId="5"/>
  </si>
  <si>
    <t>令和</t>
    <phoneticPr fontId="5"/>
  </si>
  <si>
    <t>記</t>
    <phoneticPr fontId="5"/>
  </si>
  <si>
    <t>事　業　費：</t>
    <rPh sb="0" eb="1">
      <t>コト</t>
    </rPh>
    <rPh sb="2" eb="3">
      <t>ゴウ</t>
    </rPh>
    <rPh sb="4" eb="5">
      <t>ヒ</t>
    </rPh>
    <phoneticPr fontId="5"/>
  </si>
  <si>
    <t>試作開発費：</t>
    <rPh sb="0" eb="2">
      <t>シサク</t>
    </rPh>
    <rPh sb="2" eb="4">
      <t>カイハツ</t>
    </rPh>
    <rPh sb="4" eb="5">
      <t>ヒ</t>
    </rPh>
    <phoneticPr fontId="5"/>
  </si>
  <si>
    <t>企業名又は屋号</t>
    <phoneticPr fontId="5"/>
  </si>
  <si>
    <t>（単位：円）</t>
    <phoneticPr fontId="5"/>
  </si>
  <si>
    <r>
      <rPr>
        <sz val="12"/>
        <color theme="1"/>
        <rFont val="ＭＳ ゴシック"/>
        <family val="3"/>
        <charset val="128"/>
      </rPr>
      <t xml:space="preserve"> 地域資源活用・社会課題解決支援枠 助成金実績報告書</t>
    </r>
    <r>
      <rPr>
        <sz val="11"/>
        <color theme="1"/>
        <rFont val="ＭＳ ゴシック"/>
        <family val="3"/>
        <charset val="128"/>
      </rPr>
      <t xml:space="preserve">
【新商品・新サービス開発支援事業】</t>
    </r>
    <rPh sb="0" eb="2">
      <t>チイキ</t>
    </rPh>
    <rPh sb="2" eb="4">
      <t>シゲン</t>
    </rPh>
    <rPh sb="4" eb="6">
      <t>カツヨウ</t>
    </rPh>
    <rPh sb="7" eb="9">
      <t>シャカイ</t>
    </rPh>
    <rPh sb="9" eb="11">
      <t>カダイ</t>
    </rPh>
    <rPh sb="11" eb="13">
      <t>カイケツ</t>
    </rPh>
    <rPh sb="13" eb="15">
      <t>シエン</t>
    </rPh>
    <rPh sb="15" eb="16">
      <t>ワク</t>
    </rPh>
    <rPh sb="21" eb="23">
      <t>ジッセキ</t>
    </rPh>
    <rPh sb="23" eb="26">
      <t>ホウコクショ</t>
    </rPh>
    <rPh sb="27" eb="30">
      <t>シンショウヒン</t>
    </rPh>
    <rPh sb="31" eb="32">
      <t>シン</t>
    </rPh>
    <rPh sb="36" eb="38">
      <t>カイハツ</t>
    </rPh>
    <rPh sb="38" eb="40">
      <t>シエン</t>
    </rPh>
    <rPh sb="40" eb="42">
      <t>ジギョウ</t>
    </rPh>
    <phoneticPr fontId="5"/>
  </si>
  <si>
    <t>経費(税込)</t>
    <phoneticPr fontId="5"/>
  </si>
  <si>
    <t>変更後</t>
    <phoneticPr fontId="5"/>
  </si>
  <si>
    <t>試作･開発費</t>
    <rPh sb="0" eb="2">
      <t>シサク</t>
    </rPh>
    <rPh sb="3" eb="6">
      <t>カイハツヒ</t>
    </rPh>
    <phoneticPr fontId="5"/>
  </si>
  <si>
    <t>経費の変更</t>
    <rPh sb="0" eb="2">
      <t>ケイヒ</t>
    </rPh>
    <rPh sb="3" eb="5">
      <t>ヘンコウ</t>
    </rPh>
    <phoneticPr fontId="5"/>
  </si>
  <si>
    <t>合　計</t>
    <phoneticPr fontId="5"/>
  </si>
  <si>
    <t>経費
区分</t>
    <rPh sb="0" eb="2">
      <t>ケイヒ</t>
    </rPh>
    <rPh sb="3" eb="5">
      <t>クブン</t>
    </rPh>
    <phoneticPr fontId="5"/>
  </si>
  <si>
    <t>交付決定額</t>
    <rPh sb="0" eb="2">
      <t>コウフ</t>
    </rPh>
    <rPh sb="2" eb="4">
      <t>ケッテイ</t>
    </rPh>
    <rPh sb="4" eb="5">
      <t>ガク</t>
    </rPh>
    <phoneticPr fontId="5"/>
  </si>
  <si>
    <t>小　計　</t>
    <rPh sb="0" eb="1">
      <t>コ</t>
    </rPh>
    <rPh sb="2" eb="3">
      <t>ケイ</t>
    </rPh>
    <phoneticPr fontId="5"/>
  </si>
  <si>
    <t>合　計　</t>
    <rPh sb="0" eb="1">
      <t>ゴウ</t>
    </rPh>
    <rPh sb="2" eb="3">
      <t>ケイ</t>
    </rPh>
    <phoneticPr fontId="5"/>
  </si>
  <si>
    <t>額の確定額</t>
    <rPh sb="0" eb="1">
      <t>ガク</t>
    </rPh>
    <rPh sb="2" eb="4">
      <t>カクテイ</t>
    </rPh>
    <rPh sb="4" eb="5">
      <t>ガク</t>
    </rPh>
    <phoneticPr fontId="5"/>
  </si>
  <si>
    <t>年度</t>
    <rPh sb="0" eb="2">
      <t>ネンド</t>
    </rPh>
    <phoneticPr fontId="5"/>
  </si>
  <si>
    <t>合　計</t>
    <rPh sb="0" eb="1">
      <t>ゴウ</t>
    </rPh>
    <rPh sb="2" eb="3">
      <t>ケイ</t>
    </rPh>
    <phoneticPr fontId="5"/>
  </si>
  <si>
    <t>２　振込先口座</t>
    <rPh sb="2" eb="4">
      <t>フリコミ</t>
    </rPh>
    <rPh sb="4" eb="5">
      <t>サキ</t>
    </rPh>
    <rPh sb="5" eb="7">
      <t>コウザ</t>
    </rPh>
    <phoneticPr fontId="5"/>
  </si>
  <si>
    <t>円</t>
    <rPh sb="0" eb="1">
      <t>エン</t>
    </rPh>
    <phoneticPr fontId="5"/>
  </si>
  <si>
    <t>１　助成金請求額</t>
    <rPh sb="2" eb="4">
      <t>ジョセイ</t>
    </rPh>
    <rPh sb="4" eb="5">
      <t>カナ</t>
    </rPh>
    <phoneticPr fontId="5"/>
  </si>
  <si>
    <t>振　込　先</t>
    <rPh sb="0" eb="1">
      <t>シン</t>
    </rPh>
    <rPh sb="2" eb="3">
      <t>コ</t>
    </rPh>
    <rPh sb="4" eb="5">
      <t>サキ</t>
    </rPh>
    <phoneticPr fontId="5"/>
  </si>
  <si>
    <t>担当者連絡先</t>
    <rPh sb="0" eb="3">
      <t>タントウシャ</t>
    </rPh>
    <rPh sb="3" eb="6">
      <t>レンラクサキ</t>
    </rPh>
    <phoneticPr fontId="5"/>
  </si>
  <si>
    <t>郵便番号</t>
    <rPh sb="0" eb="4">
      <t>ユウビンバンゴウ</t>
    </rPh>
    <phoneticPr fontId="5"/>
  </si>
  <si>
    <t>（石川県単独型含む）地域資源活用・社会課題解決支援枠助成金交付要領の規定により関係書類を添えて申請します。</t>
    <rPh sb="0" eb="3">
      <t>イシカワケン</t>
    </rPh>
    <rPh sb="3" eb="6">
      <t>タンドクガタ</t>
    </rPh>
    <rPh sb="6" eb="7">
      <t>フク</t>
    </rPh>
    <rPh sb="9" eb="11">
      <t>チイキ</t>
    </rPh>
    <rPh sb="11" eb="13">
      <t>シゲン</t>
    </rPh>
    <rPh sb="13" eb="15">
      <t>カツヨウ</t>
    </rPh>
    <rPh sb="17" eb="19">
      <t>シャカイ</t>
    </rPh>
    <rPh sb="19" eb="21">
      <t>カダイ</t>
    </rPh>
    <rPh sb="21" eb="23">
      <t>カイケツ</t>
    </rPh>
    <phoneticPr fontId="5"/>
  </si>
  <si>
    <t>号により助成金交付決定の通知</t>
    <rPh sb="4" eb="6">
      <t>ジョセイ</t>
    </rPh>
    <rPh sb="9" eb="11">
      <t>ケッテイ</t>
    </rPh>
    <rPh sb="12" eb="14">
      <t>ツウチ</t>
    </rPh>
    <phoneticPr fontId="5"/>
  </si>
  <si>
    <t>号により変更承認の通知の</t>
    <rPh sb="4" eb="6">
      <t>ヘンコウ</t>
    </rPh>
    <rPh sb="6" eb="8">
      <t>ショウニン</t>
    </rPh>
    <rPh sb="9" eb="11">
      <t>ツウチ</t>
    </rPh>
    <phoneticPr fontId="5"/>
  </si>
  <si>
    <t>号により助成金交付決定の通知が</t>
    <rPh sb="4" eb="6">
      <t>ジョセイ</t>
    </rPh>
    <rPh sb="9" eb="11">
      <t>ケッテイ</t>
    </rPh>
    <rPh sb="12" eb="14">
      <t>ツウチ</t>
    </rPh>
    <phoneticPr fontId="5"/>
  </si>
  <si>
    <t>あり、令和</t>
    <rPh sb="3" eb="5">
      <t>レイワ</t>
    </rPh>
    <phoneticPr fontId="5"/>
  </si>
  <si>
    <t xml:space="preserve"> 地域資源活用・社会課題解決支援枠 助成金変更（中止・廃止）承認申請書
【新商品・新サービス開発支援事業】</t>
    <rPh sb="0" eb="2">
      <t>チイキ</t>
    </rPh>
    <rPh sb="2" eb="4">
      <t>シゲン</t>
    </rPh>
    <rPh sb="4" eb="6">
      <t>カツヨウ</t>
    </rPh>
    <rPh sb="7" eb="9">
      <t>シャカイ</t>
    </rPh>
    <rPh sb="9" eb="11">
      <t>カダイ</t>
    </rPh>
    <rPh sb="11" eb="13">
      <t>カイケツ</t>
    </rPh>
    <rPh sb="13" eb="15">
      <t>シエン</t>
    </rPh>
    <rPh sb="15" eb="16">
      <t>ワク</t>
    </rPh>
    <rPh sb="21" eb="23">
      <t>ヘンコウ</t>
    </rPh>
    <rPh sb="24" eb="26">
      <t>チュウシ</t>
    </rPh>
    <rPh sb="27" eb="29">
      <t>ハイシ</t>
    </rPh>
    <rPh sb="30" eb="32">
      <t>ショウニン</t>
    </rPh>
    <rPh sb="32" eb="35">
      <t>シンセイショ</t>
    </rPh>
    <rPh sb="36" eb="39">
      <t>シンショウヒン</t>
    </rPh>
    <rPh sb="40" eb="41">
      <t>シン</t>
    </rPh>
    <rPh sb="45" eb="47">
      <t>カイハツ</t>
    </rPh>
    <rPh sb="47" eb="49">
      <t>シエン</t>
    </rPh>
    <rPh sb="49" eb="51">
      <t>ジギョウ</t>
    </rPh>
    <phoneticPr fontId="5"/>
  </si>
  <si>
    <t>号により助成金交付決定の通知</t>
    <rPh sb="4" eb="6">
      <t>ジョセイ</t>
    </rPh>
    <rPh sb="6" eb="7">
      <t>キン</t>
    </rPh>
    <rPh sb="9" eb="11">
      <t>ケッテイ</t>
    </rPh>
    <rPh sb="12" eb="14">
      <t>ツウチ</t>
    </rPh>
    <phoneticPr fontId="5"/>
  </si>
  <si>
    <t>うち本事業のみ</t>
    <phoneticPr fontId="5"/>
  </si>
  <si>
    <t>①支払確認表</t>
    <rPh sb="1" eb="5">
      <t>シハラカクニン</t>
    </rPh>
    <rPh sb="5" eb="6">
      <t>ヒョウ</t>
    </rPh>
    <phoneticPr fontId="5"/>
  </si>
  <si>
    <t xml:space="preserve"> 公益財団法人石川県産業創出支援機構</t>
    <rPh sb="1" eb="7">
      <t>コウエキザイダンホウジン</t>
    </rPh>
    <rPh sb="7" eb="10">
      <t>イシカワケン</t>
    </rPh>
    <rPh sb="10" eb="12">
      <t>サンギョウ</t>
    </rPh>
    <rPh sb="12" eb="14">
      <t>ソウシュツ</t>
    </rPh>
    <rPh sb="14" eb="16">
      <t>シエン</t>
    </rPh>
    <rPh sb="16" eb="18">
      <t>キコウ</t>
    </rPh>
    <phoneticPr fontId="5"/>
  </si>
  <si>
    <t>号により助成金の額の確定通</t>
    <rPh sb="4" eb="6">
      <t>ジョセイ</t>
    </rPh>
    <rPh sb="8" eb="9">
      <t>ガク</t>
    </rPh>
    <rPh sb="10" eb="12">
      <t>カクテイ</t>
    </rPh>
    <rPh sb="12" eb="13">
      <t>ツウ</t>
    </rPh>
    <phoneticPr fontId="5"/>
  </si>
  <si>
    <r>
      <rPr>
        <sz val="12"/>
        <color theme="1"/>
        <rFont val="ＭＳ ゴシック"/>
        <family val="3"/>
        <charset val="128"/>
      </rPr>
      <t xml:space="preserve"> 地域資源活用・社会課題解決支援枠 助成金　精算払請求書</t>
    </r>
    <r>
      <rPr>
        <sz val="11"/>
        <color theme="1"/>
        <rFont val="ＭＳ ゴシック"/>
        <family val="3"/>
        <charset val="128"/>
      </rPr>
      <t xml:space="preserve">
【新商品・新サービス開発支援事業】</t>
    </r>
    <rPh sb="0" eb="2">
      <t>チイキ</t>
    </rPh>
    <rPh sb="2" eb="4">
      <t>シゲン</t>
    </rPh>
    <rPh sb="4" eb="6">
      <t>カツヨウ</t>
    </rPh>
    <rPh sb="7" eb="9">
      <t>シャカイ</t>
    </rPh>
    <rPh sb="9" eb="11">
      <t>カダイ</t>
    </rPh>
    <rPh sb="11" eb="13">
      <t>カイケツ</t>
    </rPh>
    <rPh sb="13" eb="15">
      <t>シエン</t>
    </rPh>
    <rPh sb="15" eb="16">
      <t>ワク</t>
    </rPh>
    <rPh sb="22" eb="24">
      <t>セイサン</t>
    </rPh>
    <rPh sb="24" eb="25">
      <t>バライ</t>
    </rPh>
    <rPh sb="25" eb="28">
      <t>セイキュウショ</t>
    </rPh>
    <rPh sb="29" eb="32">
      <t>シンショウヒン</t>
    </rPh>
    <rPh sb="33" eb="34">
      <t>シン</t>
    </rPh>
    <rPh sb="38" eb="40">
      <t>カイハツ</t>
    </rPh>
    <rPh sb="40" eb="42">
      <t>シエン</t>
    </rPh>
    <rPh sb="42" eb="44">
      <t>ジギョウ</t>
    </rPh>
    <phoneticPr fontId="5"/>
  </si>
  <si>
    <t>－</t>
    <phoneticPr fontId="5"/>
  </si>
  <si>
    <t>←交付決定通知を確認し入力してください。</t>
    <rPh sb="1" eb="3">
      <t>コウフ</t>
    </rPh>
    <rPh sb="3" eb="5">
      <t>ケッテイ</t>
    </rPh>
    <rPh sb="5" eb="7">
      <t>ツウチ</t>
    </rPh>
    <rPh sb="8" eb="10">
      <t>カクニン</t>
    </rPh>
    <rPh sb="11" eb="13">
      <t>ニュウリョク</t>
    </rPh>
    <phoneticPr fontId="5"/>
  </si>
  <si>
    <t>(変更承認のあった場合の実績報告書様式）</t>
    <rPh sb="1" eb="5">
      <t>ヘンコウショウニン</t>
    </rPh>
    <rPh sb="9" eb="11">
      <t>バアイ</t>
    </rPh>
    <rPh sb="12" eb="17">
      <t>ジッセキホウコクショ</t>
    </rPh>
    <rPh sb="17" eb="19">
      <t>ヨウシキ</t>
    </rPh>
    <phoneticPr fontId="5"/>
  </si>
  <si>
    <t>計画</t>
    <rPh sb="0" eb="2">
      <t>ケイカク</t>
    </rPh>
    <phoneticPr fontId="5"/>
  </si>
  <si>
    <t>備　考</t>
    <rPh sb="0" eb="1">
      <t>ビ</t>
    </rPh>
    <rPh sb="2" eb="3">
      <t>コウ</t>
    </rPh>
    <phoneticPr fontId="5"/>
  </si>
  <si>
    <t>年度　成長戦略ファンド</t>
    <phoneticPr fontId="5"/>
  </si>
  <si>
    <t>があった標記助成事業を下記のとおり変更（中止・廃止）したいので、承認されたく、成長戦略ファンド（石川県単独型含む）地域資源活用・社会課題解決支援枠 助成金交付要領の規定により関係書類を添えて申請します。</t>
    <rPh sb="4" eb="6">
      <t>ヒョウキ</t>
    </rPh>
    <rPh sb="6" eb="10">
      <t>ジョセイジギョウ</t>
    </rPh>
    <rPh sb="11" eb="13">
      <t>カキ</t>
    </rPh>
    <rPh sb="17" eb="19">
      <t>ヘンコウ</t>
    </rPh>
    <rPh sb="20" eb="22">
      <t>チュウシ</t>
    </rPh>
    <rPh sb="23" eb="25">
      <t>ハイシ</t>
    </rPh>
    <rPh sb="32" eb="34">
      <t>ショウニン</t>
    </rPh>
    <rPh sb="41" eb="43">
      <t>センリャク</t>
    </rPh>
    <phoneticPr fontId="5"/>
  </si>
  <si>
    <r>
      <t xml:space="preserve">活用する地域資源
</t>
    </r>
    <r>
      <rPr>
        <sz val="10"/>
        <color theme="1"/>
        <rFont val="ＭＳ ゴシック"/>
        <family val="3"/>
        <charset val="128"/>
      </rPr>
      <t>（事業区分１～５）</t>
    </r>
    <r>
      <rPr>
        <sz val="12"/>
        <color theme="1"/>
        <rFont val="ＭＳ ゴシック"/>
        <family val="3"/>
        <charset val="128"/>
      </rPr>
      <t xml:space="preserve">
または
取り組む社会課題
</t>
    </r>
    <r>
      <rPr>
        <sz val="10"/>
        <color theme="1"/>
        <rFont val="ＭＳ ゴシック"/>
        <family val="3"/>
        <charset val="128"/>
      </rPr>
      <t>（事業区分６～７）</t>
    </r>
    <rPh sb="4" eb="6">
      <t>チイキ</t>
    </rPh>
    <rPh sb="10" eb="12">
      <t>ジギョウ</t>
    </rPh>
    <rPh sb="12" eb="14">
      <t>クブン</t>
    </rPh>
    <rPh sb="33" eb="37">
      <t>ジギョウクブン</t>
    </rPh>
    <phoneticPr fontId="5"/>
  </si>
  <si>
    <t>その他を選択された方は下記に記載して下さい</t>
    <rPh sb="2" eb="3">
      <t>タ</t>
    </rPh>
    <rPh sb="4" eb="6">
      <t>センタク</t>
    </rPh>
    <rPh sb="9" eb="10">
      <t>カタ</t>
    </rPh>
    <rPh sb="11" eb="13">
      <t>カキ</t>
    </rPh>
    <rPh sb="14" eb="16">
      <t>キサイ</t>
    </rPh>
    <rPh sb="18" eb="19">
      <t>クダ</t>
    </rPh>
    <phoneticPr fontId="5"/>
  </si>
  <si>
    <t>事業実施予定期間</t>
    <rPh sb="0" eb="2">
      <t>ジギョウ</t>
    </rPh>
    <rPh sb="2" eb="4">
      <t>ジッシ</t>
    </rPh>
    <rPh sb="4" eb="6">
      <t>ヨテイ</t>
    </rPh>
    <rPh sb="6" eb="8">
      <t>キカン</t>
    </rPh>
    <phoneticPr fontId="5"/>
  </si>
  <si>
    <t>あった標記助成事業を下記のとおり実施したので、成長戦略ファンド（石川県単独型含む）地域資源活用・社会課題解決支援枠 助成金交付要領の規定により関係書類を添えて別紙のとおり報告いたします。</t>
    <phoneticPr fontId="5"/>
  </si>
  <si>
    <t>があった標記助成事業を下記のとおり実施したので、成長戦略ファンド（石川県単独型含む）地域資源活用・社会課題解決支援枠 助成金交付要領の規定により関係書類を添えて別紙のとおり報告いたします。</t>
    <rPh sb="4" eb="6">
      <t>ヒョウキ</t>
    </rPh>
    <rPh sb="6" eb="10">
      <t>ジョセイジギョウ</t>
    </rPh>
    <rPh sb="11" eb="13">
      <t>カキ</t>
    </rPh>
    <rPh sb="17" eb="19">
      <t>ジッシ</t>
    </rPh>
    <rPh sb="26" eb="28">
      <t>センリャク</t>
    </rPh>
    <phoneticPr fontId="5"/>
  </si>
  <si>
    <t>知があった標記事業助成金として、下記金額が交付されるよう、成長戦略ファンド(石川県単独型含む)地域資源活用･社会課題解決支援枠 助成金交付要領の規定により請求いたします。</t>
    <rPh sb="9" eb="12">
      <t>ジョセイキン</t>
    </rPh>
    <rPh sb="16" eb="18">
      <t>カキ</t>
    </rPh>
    <rPh sb="18" eb="20">
      <t>キンガク</t>
    </rPh>
    <rPh sb="21" eb="23">
      <t>コウフ</t>
    </rPh>
    <rPh sb="31" eb="33">
      <t>センリャク</t>
    </rPh>
    <rPh sb="47" eb="51">
      <t>チイキシゲン</t>
    </rPh>
    <rPh sb="51" eb="53">
      <t>カツヨウ</t>
    </rPh>
    <rPh sb="77" eb="79">
      <t>セイキュウ</t>
    </rPh>
    <phoneticPr fontId="5"/>
  </si>
  <si>
    <t>１．助成対象事業（取組）の事業計画【概要版】</t>
    <rPh sb="2" eb="4">
      <t>ジョセイ</t>
    </rPh>
    <phoneticPr fontId="5"/>
  </si>
  <si>
    <t>予算</t>
    <rPh sb="0" eb="2">
      <t>ヨサン</t>
    </rPh>
    <phoneticPr fontId="5"/>
  </si>
  <si>
    <t>実績</t>
    <rPh sb="0" eb="2">
      <t>ジッセキ</t>
    </rPh>
    <phoneticPr fontId="5"/>
  </si>
  <si>
    <t>①</t>
    <phoneticPr fontId="5"/>
  </si>
  <si>
    <t>①売上げ状況等</t>
    <phoneticPr fontId="5"/>
  </si>
  <si>
    <t>②財務指標</t>
    <rPh sb="1" eb="3">
      <t>ザイム</t>
    </rPh>
    <rPh sb="3" eb="5">
      <t>シヒョウ</t>
    </rPh>
    <phoneticPr fontId="5"/>
  </si>
  <si>
    <t>４．収支計画表</t>
    <rPh sb="2" eb="4">
      <t>シュウシ</t>
    </rPh>
    <rPh sb="4" eb="6">
      <t>ケイカク</t>
    </rPh>
    <rPh sb="6" eb="7">
      <t>オモテ</t>
    </rPh>
    <phoneticPr fontId="5"/>
  </si>
  <si>
    <t>２．本年度の事業計画</t>
    <rPh sb="2" eb="5">
      <t>ホンネンド</t>
    </rPh>
    <phoneticPr fontId="5"/>
  </si>
  <si>
    <t>②事業実施計画</t>
    <rPh sb="5" eb="7">
      <t>ケイカク</t>
    </rPh>
    <phoneticPr fontId="5"/>
  </si>
  <si>
    <t>③実施内容</t>
    <rPh sb="1" eb="3">
      <t>ジッシ</t>
    </rPh>
    <rPh sb="3" eb="5">
      <t>ナイヨウ</t>
    </rPh>
    <phoneticPr fontId="5"/>
  </si>
  <si>
    <t>年度において、標記助成事業を下記のとおり実施したいので、成長戦略ファンド</t>
    <rPh sb="0" eb="2">
      <t>ネンド</t>
    </rPh>
    <rPh sb="7" eb="9">
      <t>ヒョウキ</t>
    </rPh>
    <rPh sb="9" eb="11">
      <t>ジョセイ</t>
    </rPh>
    <rPh sb="11" eb="13">
      <t>ジギョウ</t>
    </rPh>
    <rPh sb="14" eb="16">
      <t>カキ</t>
    </rPh>
    <rPh sb="20" eb="22">
      <t>ジッシ</t>
    </rPh>
    <phoneticPr fontId="5"/>
  </si>
  <si>
    <t>交付申請額</t>
    <rPh sb="0" eb="2">
      <t>コウフ</t>
    </rPh>
    <rPh sb="2" eb="5">
      <t>シンセイガク</t>
    </rPh>
    <phoneticPr fontId="5"/>
  </si>
  <si>
    <t>←額の確定通知を確認し、入力してください</t>
    <rPh sb="1" eb="2">
      <t>ガク</t>
    </rPh>
    <rPh sb="3" eb="5">
      <t>カクテイ</t>
    </rPh>
    <rPh sb="5" eb="7">
      <t>ツウチ</t>
    </rPh>
    <rPh sb="8" eb="10">
      <t>カクニン</t>
    </rPh>
    <rPh sb="12" eb="14">
      <t>ニュウリョク</t>
    </rPh>
    <phoneticPr fontId="5"/>
  </si>
  <si>
    <t>←必ず、通帳のコピーを添付ください</t>
    <rPh sb="1" eb="2">
      <t>カナラ</t>
    </rPh>
    <rPh sb="4" eb="6">
      <t>ツウチョウ</t>
    </rPh>
    <rPh sb="11" eb="13">
      <t>テンプ</t>
    </rPh>
    <phoneticPr fontId="5"/>
  </si>
  <si>
    <t>←日付は入力しないでください</t>
    <rPh sb="1" eb="3">
      <t>ヒヅケ</t>
    </rPh>
    <rPh sb="4" eb="6">
      <t>ニュウリョク</t>
    </rPh>
    <phoneticPr fontId="5"/>
  </si>
  <si>
    <t>←交付決定通知を確認し、入力してください</t>
    <phoneticPr fontId="5"/>
  </si>
  <si>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1"/>
  </si>
  <si>
    <t>　また、送付する際には必ず証ひょう番号ごとに整理してください。</t>
    <phoneticPr fontId="1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</si>
  <si>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</si>
  <si>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1"/>
  </si>
  <si>
    <t>　おいて現金支払いは不可）を終えた経費が、補助対象です。</t>
    <rPh sb="14" eb="15">
      <t>オ</t>
    </rPh>
    <rPh sb="17" eb="19">
      <t>ケイヒ</t>
    </rPh>
    <rPh sb="21" eb="23">
      <t>ホジョ</t>
    </rPh>
    <rPh sb="23" eb="25">
      <t>タイショウ</t>
    </rPh>
    <phoneticPr fontId="1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</si>
  <si>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</si>
  <si>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1"/>
  </si>
  <si>
    <t>No</t>
  </si>
  <si>
    <t>通し番号</t>
    <rPh sb="0" eb="1">
      <t>トオ</t>
    </rPh>
    <rPh sb="2" eb="4">
      <t>バンゴウ</t>
    </rPh>
    <phoneticPr fontId="84"/>
  </si>
  <si>
    <t>財産名</t>
  </si>
  <si>
    <t>規格</t>
  </si>
  <si>
    <t>数量</t>
  </si>
  <si>
    <t>単価
（税抜）</t>
    <rPh sb="4" eb="6">
      <t>ゼイヌキ</t>
    </rPh>
    <phoneticPr fontId="84"/>
  </si>
  <si>
    <t>金  額
（税抜）</t>
    <rPh sb="6" eb="8">
      <t>ゼイヌキ</t>
    </rPh>
    <phoneticPr fontId="84"/>
  </si>
  <si>
    <t>取得年月日</t>
  </si>
  <si>
    <t>耐用
年数</t>
    <rPh sb="0" eb="2">
      <t>タイヨウ</t>
    </rPh>
    <rPh sb="3" eb="5">
      <t>ネンスウ</t>
    </rPh>
    <phoneticPr fontId="84"/>
  </si>
  <si>
    <t>保管場所</t>
  </si>
  <si>
    <t>処分制限
期間</t>
    <rPh sb="0" eb="2">
      <t>ショブン</t>
    </rPh>
    <rPh sb="2" eb="4">
      <t>セイゲン</t>
    </rPh>
    <rPh sb="5" eb="7">
      <t>キカン</t>
    </rPh>
    <phoneticPr fontId="84"/>
  </si>
  <si>
    <t>補助率</t>
    <rPh sb="0" eb="3">
      <t>ホジョリツ</t>
    </rPh>
    <phoneticPr fontId="84"/>
  </si>
  <si>
    <t>備考</t>
    <rPh sb="0" eb="2">
      <t>ビコウ</t>
    </rPh>
    <phoneticPr fontId="84"/>
  </si>
  <si>
    <t xml:space="preserve">（注） １．対象となる取得財産等は、取得価格又は効用の増加価格が税抜金額50万円以上の財産とする。
 　　　２．数量は、同一規格等であれば一括して記載して差し支えない。単価が異なる場合は分割して記載すること。
 　　　３．取得年月日は、納品年月日を記載すること。
　　　 ４．処分制限期間は、取得年月日から耐用年数に呼応する年月日を記載すること。 
</t>
    <phoneticPr fontId="84"/>
  </si>
  <si>
    <t>取　得　財　産　管　理　台　帳</t>
    <phoneticPr fontId="5"/>
  </si>
  <si>
    <t>←【様式1号交付(表紙)】シートの事業区分が自動入力されます</t>
    <rPh sb="17" eb="21">
      <t>ジギョウクブン</t>
    </rPh>
    <phoneticPr fontId="5"/>
  </si>
  <si>
    <t>←【概要】シートの事業計画名が自動入力されます</t>
    <rPh sb="2" eb="4">
      <t>ガイヨウ</t>
    </rPh>
    <rPh sb="9" eb="14">
      <t>ジギョウケイカクメイ</t>
    </rPh>
    <phoneticPr fontId="5"/>
  </si>
  <si>
    <t>←市町名から記載</t>
    <rPh sb="1" eb="3">
      <t>シチョウ</t>
    </rPh>
    <rPh sb="3" eb="4">
      <t>メイ</t>
    </rPh>
    <phoneticPr fontId="5"/>
  </si>
  <si>
    <t>別紙の③経費の変更とおり</t>
    <rPh sb="0" eb="2">
      <t>ベッシ</t>
    </rPh>
    <rPh sb="4" eb="6">
      <t>ケイヒ</t>
    </rPh>
    <rPh sb="7" eb="9">
      <t>ヘンコウ</t>
    </rPh>
    <phoneticPr fontId="5"/>
  </si>
  <si>
    <t>①経費明細</t>
    <rPh sb="1" eb="3">
      <t>ケイヒ</t>
    </rPh>
    <rPh sb="3" eb="5">
      <t>メイサイ</t>
    </rPh>
    <phoneticPr fontId="5"/>
  </si>
  <si>
    <t>経費配分</t>
    <rPh sb="2" eb="4">
      <t>ハイブン</t>
    </rPh>
    <phoneticPr fontId="5"/>
  </si>
  <si>
    <t>別 紙 １</t>
    <phoneticPr fontId="5"/>
  </si>
  <si>
    <t>１．経費明細表</t>
    <rPh sb="2" eb="4">
      <t>ケイヒ</t>
    </rPh>
    <rPh sb="4" eb="6">
      <t>メイサイ</t>
    </rPh>
    <rPh sb="6" eb="7">
      <t>ヒョウ</t>
    </rPh>
    <phoneticPr fontId="5"/>
  </si>
  <si>
    <t>２．収支実績</t>
    <rPh sb="2" eb="4">
      <t>シュウシ</t>
    </rPh>
    <rPh sb="4" eb="6">
      <t>ジッセキ</t>
    </rPh>
    <phoneticPr fontId="5"/>
  </si>
  <si>
    <t>３．経費明細・配分表</t>
    <rPh sb="2" eb="4">
      <t>ケイヒ</t>
    </rPh>
    <rPh sb="4" eb="6">
      <t>メイサイ</t>
    </rPh>
    <rPh sb="7" eb="10">
      <t>ハイブンヒョウ</t>
    </rPh>
    <phoneticPr fontId="5"/>
  </si>
  <si>
    <t>②経費配分</t>
    <rPh sb="1" eb="3">
      <t>ケイヒ</t>
    </rPh>
    <rPh sb="3" eb="5">
      <t>ハイブン</t>
    </rPh>
    <phoneticPr fontId="5"/>
  </si>
  <si>
    <t>　</t>
    <phoneticPr fontId="5"/>
  </si>
  <si>
    <t>別　紙</t>
    <rPh sb="0" eb="1">
      <t>ベツ</t>
    </rPh>
    <rPh sb="2" eb="3">
      <t>カミ</t>
    </rPh>
    <phoneticPr fontId="5"/>
  </si>
  <si>
    <t>担当者電話番号</t>
    <rPh sb="0" eb="3">
      <t>タントウシャ</t>
    </rPh>
    <rPh sb="3" eb="5">
      <t>デンワ</t>
    </rPh>
    <rPh sb="5" eb="7">
      <t>バンゴウ</t>
    </rPh>
    <phoneticPr fontId="5"/>
  </si>
  <si>
    <r>
      <rPr>
        <sz val="12"/>
        <color theme="1"/>
        <rFont val="ＭＳ ゴシック"/>
        <family val="3"/>
        <charset val="128"/>
      </rPr>
      <t xml:space="preserve"> 地域資源活用・社会課題解決支援枠  助成金事業化状況報告書</t>
    </r>
    <r>
      <rPr>
        <sz val="11"/>
        <color theme="1"/>
        <rFont val="ＭＳ ゴシック"/>
        <family val="3"/>
        <charset val="128"/>
      </rPr>
      <t xml:space="preserve">
【新商品・新サービス開発支援事業】</t>
    </r>
    <rPh sb="0" eb="2">
      <t>チイキ</t>
    </rPh>
    <rPh sb="2" eb="4">
      <t>シゲン</t>
    </rPh>
    <rPh sb="4" eb="6">
      <t>カツヨウ</t>
    </rPh>
    <rPh sb="7" eb="9">
      <t>シャカイ</t>
    </rPh>
    <rPh sb="9" eb="11">
      <t>カダイ</t>
    </rPh>
    <rPh sb="11" eb="13">
      <t>カイケツ</t>
    </rPh>
    <rPh sb="13" eb="15">
      <t>シエン</t>
    </rPh>
    <rPh sb="15" eb="16">
      <t>ワク</t>
    </rPh>
    <rPh sb="19" eb="22">
      <t>ジョセイキン</t>
    </rPh>
    <rPh sb="22" eb="25">
      <t>ジギョウカ</t>
    </rPh>
    <rPh sb="25" eb="27">
      <t>ジョウキョウ</t>
    </rPh>
    <rPh sb="27" eb="30">
      <t>ホウコクショ</t>
    </rPh>
    <rPh sb="31" eb="34">
      <t>シンショウヒン</t>
    </rPh>
    <rPh sb="35" eb="36">
      <t>シン</t>
    </rPh>
    <rPh sb="40" eb="42">
      <t>カイハツ</t>
    </rPh>
    <rPh sb="42" eb="44">
      <t>シエン</t>
    </rPh>
    <rPh sb="44" eb="46">
      <t>ジギョウ</t>
    </rPh>
    <phoneticPr fontId="5"/>
  </si>
  <si>
    <t>１　採択年度</t>
    <rPh sb="2" eb="4">
      <t>サイタク</t>
    </rPh>
    <rPh sb="4" eb="6">
      <t>ネンド</t>
    </rPh>
    <phoneticPr fontId="5"/>
  </si>
  <si>
    <t>年度</t>
    <phoneticPr fontId="5"/>
  </si>
  <si>
    <t>２　事業計画名</t>
  </si>
  <si>
    <t>３　事業化状況　　別紙のとおり</t>
    <rPh sb="4" eb="5">
      <t>カ</t>
    </rPh>
    <phoneticPr fontId="5"/>
  </si>
  <si>
    <t>事業化状況</t>
    <rPh sb="0" eb="3">
      <t>ジギョウカ</t>
    </rPh>
    <rPh sb="3" eb="5">
      <t>ジョウキョウ</t>
    </rPh>
    <phoneticPr fontId="5"/>
  </si>
  <si>
    <t>（１）事業化の状況(該当する進捗状況を選択してください)</t>
    <rPh sb="3" eb="6">
      <t>ジギョウカ</t>
    </rPh>
    <rPh sb="7" eb="9">
      <t>ジョウキョウ</t>
    </rPh>
    <rPh sb="14" eb="16">
      <t>シンチョク</t>
    </rPh>
    <rPh sb="16" eb="18">
      <t>ジョウキョウ</t>
    </rPh>
    <phoneticPr fontId="5"/>
  </si>
  <si>
    <t>［A:継続中 、 B:一時中止 、 C:終了］</t>
    <phoneticPr fontId="5"/>
  </si>
  <si>
    <t>［A:継続中］の場合、どの段階にあるか選択してください。</t>
    <rPh sb="3" eb="6">
      <t>ケイゾクチュウ</t>
    </rPh>
    <rPh sb="8" eb="10">
      <t>バアイ</t>
    </rPh>
    <rPh sb="13" eb="15">
      <t>ダンカイ</t>
    </rPh>
    <rPh sb="19" eb="21">
      <t>センタク</t>
    </rPh>
    <phoneticPr fontId="5"/>
  </si>
  <si>
    <t>［B:一時中止］、［C:終了］の場合、その理由を具体的に記入してください。</t>
    <rPh sb="16" eb="18">
      <t>バアイ</t>
    </rPh>
    <rPh sb="21" eb="23">
      <t>リユウ</t>
    </rPh>
    <rPh sb="24" eb="27">
      <t>グタイテキ</t>
    </rPh>
    <rPh sb="28" eb="30">
      <t>キニュウ</t>
    </rPh>
    <phoneticPr fontId="5"/>
  </si>
  <si>
    <t>（開発商品に対する売上金が発生している場合は［A:継続中］に該当します。）</t>
    <rPh sb="1" eb="3">
      <t>カイハツ</t>
    </rPh>
    <rPh sb="3" eb="5">
      <t>ショウヒン</t>
    </rPh>
    <rPh sb="6" eb="7">
      <t>タイ</t>
    </rPh>
    <rPh sb="9" eb="11">
      <t>ウリアゲ</t>
    </rPh>
    <rPh sb="11" eb="12">
      <t>キン</t>
    </rPh>
    <rPh sb="13" eb="15">
      <t>ハッセイ</t>
    </rPh>
    <rPh sb="19" eb="21">
      <t>バアイ</t>
    </rPh>
    <rPh sb="30" eb="32">
      <t>ガイトウ</t>
    </rPh>
    <phoneticPr fontId="5"/>
  </si>
  <si>
    <t>（２）事業化の内容</t>
    <rPh sb="3" eb="6">
      <t>ジギョウカ</t>
    </rPh>
    <rPh sb="7" eb="9">
      <t>ナイヨウ</t>
    </rPh>
    <phoneticPr fontId="5"/>
  </si>
  <si>
    <t>選択してください</t>
    <rPh sb="0" eb="2">
      <t>センタク</t>
    </rPh>
    <phoneticPr fontId="5"/>
  </si>
  <si>
    <t>　A:継続中</t>
    <rPh sb="3" eb="6">
      <t>ケイゾクナカ</t>
    </rPh>
    <phoneticPr fontId="5"/>
  </si>
  <si>
    <t>　A:販売段階（売上有）</t>
    <rPh sb="3" eb="5">
      <t>ハンバイ</t>
    </rPh>
    <rPh sb="5" eb="7">
      <t>ダンカイ</t>
    </rPh>
    <rPh sb="8" eb="10">
      <t>ウリアゲ</t>
    </rPh>
    <rPh sb="10" eb="11">
      <t>アリ</t>
    </rPh>
    <phoneticPr fontId="5"/>
  </si>
  <si>
    <t>　B:一時中止</t>
    <rPh sb="3" eb="5">
      <t>イチジ</t>
    </rPh>
    <rPh sb="5" eb="7">
      <t>チュウシ</t>
    </rPh>
    <phoneticPr fontId="5"/>
  </si>
  <si>
    <t>　B:市場投入段階</t>
    <rPh sb="3" eb="5">
      <t>シジョウ</t>
    </rPh>
    <rPh sb="5" eb="7">
      <t>トウニュウ</t>
    </rPh>
    <rPh sb="7" eb="9">
      <t>ダンカイ</t>
    </rPh>
    <phoneticPr fontId="5"/>
  </si>
  <si>
    <t>　C:終了</t>
    <rPh sb="3" eb="5">
      <t>シュウリョウ</t>
    </rPh>
    <phoneticPr fontId="5"/>
  </si>
  <si>
    <t>　C:試作段階</t>
    <rPh sb="3" eb="5">
      <t>シサク</t>
    </rPh>
    <rPh sb="5" eb="7">
      <t>ダンカイ</t>
    </rPh>
    <phoneticPr fontId="5"/>
  </si>
  <si>
    <t>　D:開発段階</t>
    <rPh sb="3" eb="5">
      <t>カイハツ</t>
    </rPh>
    <rPh sb="5" eb="7">
      <t>ダンカイ</t>
    </rPh>
    <phoneticPr fontId="5"/>
  </si>
  <si>
    <t>新商品・新サービスの開発販路開拓支援　中小企業者等枠</t>
    <phoneticPr fontId="5"/>
  </si>
  <si>
    <t>新商品・新サービスの開発販路開拓支援　小規模企業者枠</t>
    <phoneticPr fontId="5"/>
  </si>
  <si>
    <t>事前調査支援　中小企業者・組合等</t>
    <phoneticPr fontId="5"/>
  </si>
  <si>
    <t>事前調査支援　4者以上のグループ</t>
  </si>
  <si>
    <t>海外に向けた商品の開発・改良・販路開拓支援</t>
  </si>
  <si>
    <t>新商品・新サービスの開発販路開拓支援　中小企業者等枠</t>
  </si>
  <si>
    <t>新商品・新サービスの開発販路開拓支援　小規模企業者枠</t>
  </si>
  <si>
    <t>（３）売上・収益状況</t>
    <rPh sb="3" eb="5">
      <t>ウリアゲ</t>
    </rPh>
    <rPh sb="6" eb="8">
      <t>シュウエキ</t>
    </rPh>
    <rPh sb="8" eb="10">
      <t>ジョウキョウ</t>
    </rPh>
    <phoneticPr fontId="5"/>
  </si>
  <si>
    <t>A.単価（円）</t>
    <rPh sb="5" eb="6">
      <t>エン</t>
    </rPh>
    <phoneticPr fontId="5"/>
  </si>
  <si>
    <t>（４）今後の見通し</t>
    <rPh sb="3" eb="5">
      <t>コンゴ</t>
    </rPh>
    <rPh sb="6" eb="8">
      <t>ミトオ</t>
    </rPh>
    <phoneticPr fontId="5"/>
  </si>
  <si>
    <t>理事長　　田中　新太郎　　様</t>
  </si>
  <si>
    <t>別 紙 ２</t>
    <phoneticPr fontId="5"/>
  </si>
  <si>
    <t>受付番号</t>
    <rPh sb="2" eb="4">
      <t>バンゴウ</t>
    </rPh>
    <phoneticPr fontId="5"/>
  </si>
  <si>
    <t>●経費の積算根拠資料　</t>
    <rPh sb="1" eb="3">
      <t>ケイヒ</t>
    </rPh>
    <rPh sb="4" eb="8">
      <t>セキサンコンキョ</t>
    </rPh>
    <rPh sb="8" eb="10">
      <t>シリョウ</t>
    </rPh>
    <phoneticPr fontId="5"/>
  </si>
  <si>
    <t>●直近（最新版）１期分の決算書等の写し</t>
    <rPh sb="4" eb="7">
      <t>サイシンバン</t>
    </rPh>
    <phoneticPr fontId="5"/>
  </si>
  <si>
    <t>①事業実施期間</t>
    <phoneticPr fontId="5"/>
  </si>
  <si>
    <t>交付申請額</t>
    <rPh sb="0" eb="2">
      <t>コウフ</t>
    </rPh>
    <rPh sb="2" eb="4">
      <t>シンセイ</t>
    </rPh>
    <rPh sb="4" eb="5">
      <t>ガク</t>
    </rPh>
    <phoneticPr fontId="5"/>
  </si>
  <si>
    <t>増</t>
    <rPh sb="0" eb="1">
      <t>ゾウ</t>
    </rPh>
    <phoneticPr fontId="5"/>
  </si>
  <si>
    <t>減</t>
    <rPh sb="0" eb="1">
      <t>ゲン</t>
    </rPh>
    <phoneticPr fontId="5"/>
  </si>
  <si>
    <t>事  業  費 :</t>
    <rPh sb="0" eb="1">
      <t>コト</t>
    </rPh>
    <rPh sb="3" eb="4">
      <t>ゴウ</t>
    </rPh>
    <rPh sb="6" eb="7">
      <t>ヒ</t>
    </rPh>
    <phoneticPr fontId="5"/>
  </si>
  <si>
    <t>２．実施状況</t>
    <rPh sb="2" eb="4">
      <t>ジッシ</t>
    </rPh>
    <rPh sb="4" eb="6">
      <t>ジョウキョウ</t>
    </rPh>
    <phoneticPr fontId="5"/>
  </si>
  <si>
    <t>(１)課題</t>
    <rPh sb="3" eb="5">
      <t>カダイ</t>
    </rPh>
    <phoneticPr fontId="5"/>
  </si>
  <si>
    <t>(２)課題に対する取り組み</t>
    <rPh sb="3" eb="5">
      <t>カダイ</t>
    </rPh>
    <rPh sb="6" eb="7">
      <t>タイ</t>
    </rPh>
    <rPh sb="9" eb="10">
      <t>ト</t>
    </rPh>
    <rPh sb="11" eb="12">
      <t>ク</t>
    </rPh>
    <phoneticPr fontId="5"/>
  </si>
  <si>
    <t>見込</t>
    <rPh sb="0" eb="2">
      <t>ミコ</t>
    </rPh>
    <phoneticPr fontId="5"/>
  </si>
  <si>
    <t>支出</t>
    <rPh sb="0" eb="2">
      <t>シシュツ</t>
    </rPh>
    <phoneticPr fontId="5"/>
  </si>
  <si>
    <t>　下記事業について、成長戦略ファンド(石川県単独型含む) 地域資源活用・社会課題解決支援枠助成金交付要領の規定に基づき、事業化状況について報告します。</t>
    <phoneticPr fontId="5"/>
  </si>
  <si>
    <t>←採択決定通知に記載されている受付番号を入力？</t>
    <rPh sb="1" eb="7">
      <t>サイタクケッテイツウチ</t>
    </rPh>
    <rPh sb="8" eb="10">
      <t>キサイ</t>
    </rPh>
    <rPh sb="15" eb="19">
      <t>ウケツケバンゴウ</t>
    </rPh>
    <rPh sb="20" eb="22">
      <t>ニュウリョク</t>
    </rPh>
    <phoneticPr fontId="5"/>
  </si>
  <si>
    <t>←本年度事業実施予定期間を記載</t>
    <rPh sb="1" eb="4">
      <t>ホンネンド</t>
    </rPh>
    <rPh sb="4" eb="8">
      <t>ジギョウジッシ</t>
    </rPh>
    <rPh sb="8" eb="10">
      <t>ヨテイ</t>
    </rPh>
    <rPh sb="10" eb="12">
      <t>キカン</t>
    </rPh>
    <rPh sb="13" eb="15">
      <t>キサイ</t>
    </rPh>
    <phoneticPr fontId="5"/>
  </si>
  <si>
    <t>全期間</t>
    <rPh sb="0" eb="3">
      <t>ゼンキカン</t>
    </rPh>
    <phoneticPr fontId="5"/>
  </si>
  <si>
    <t>　　</t>
    <phoneticPr fontId="5"/>
  </si>
  <si>
    <t>本年度分</t>
  </si>
  <si>
    <t>←採択決定通知書に記載の事業実施期間を転記</t>
    <rPh sb="1" eb="3">
      <t>サイタク</t>
    </rPh>
    <rPh sb="3" eb="5">
      <t>ケッテイ</t>
    </rPh>
    <rPh sb="5" eb="8">
      <t>ツウチショ</t>
    </rPh>
    <rPh sb="9" eb="11">
      <t>キサイ</t>
    </rPh>
    <rPh sb="12" eb="18">
      <t>ジギョウジッシキカン</t>
    </rPh>
    <rPh sb="19" eb="21">
      <t>テンキ</t>
    </rPh>
    <phoneticPr fontId="5"/>
  </si>
  <si>
    <t>助成金管理表</t>
    <rPh sb="0" eb="2">
      <t>ジョセイ</t>
    </rPh>
    <rPh sb="2" eb="3">
      <t>キン</t>
    </rPh>
    <rPh sb="3" eb="5">
      <t>カンリ</t>
    </rPh>
    <rPh sb="5" eb="6">
      <t>ヒョウ</t>
    </rPh>
    <phoneticPr fontId="5"/>
  </si>
  <si>
    <t>事業計画額</t>
    <rPh sb="0" eb="5">
      <t>ジギョウケイカクガク</t>
    </rPh>
    <phoneticPr fontId="5"/>
  </si>
  <si>
    <t>※すべての証ひょうと整理番号が合致するようナンバーリングすること</t>
    <rPh sb="5" eb="6">
      <t>アカシ</t>
    </rPh>
    <rPh sb="10" eb="12">
      <t>セイリ</t>
    </rPh>
    <rPh sb="12" eb="14">
      <t>バンゴウ</t>
    </rPh>
    <rPh sb="15" eb="17">
      <t>ガッチ</t>
    </rPh>
    <phoneticPr fontId="5"/>
  </si>
  <si>
    <t>←プルダウンリスト(▽タブ)から選択して下さい。</t>
    <rPh sb="16" eb="18">
      <t>センタク</t>
    </rPh>
    <rPh sb="20" eb="21">
      <t>クダ</t>
    </rPh>
    <phoneticPr fontId="5"/>
  </si>
  <si>
    <t>←こちらの年度は反映される為入力不要</t>
    <rPh sb="5" eb="7">
      <t>ネンド</t>
    </rPh>
    <rPh sb="8" eb="10">
      <t>ハンエイ</t>
    </rPh>
    <rPh sb="13" eb="14">
      <t>タメ</t>
    </rPh>
    <rPh sb="14" eb="18">
      <t>ニュウリョクフヨウ</t>
    </rPh>
    <phoneticPr fontId="5"/>
  </si>
  <si>
    <t>場合、同表左側にある経費(税込)金額の変更前、変更後を記載して下さい。</t>
    <rPh sb="0" eb="2">
      <t>バアイ</t>
    </rPh>
    <rPh sb="3" eb="4">
      <t>ドウ</t>
    </rPh>
    <rPh sb="4" eb="5">
      <t>ヒョウ</t>
    </rPh>
    <rPh sb="5" eb="7">
      <t>ヒダリガワ</t>
    </rPh>
    <rPh sb="10" eb="12">
      <t>ケイヒ</t>
    </rPh>
    <rPh sb="13" eb="15">
      <t>ゼイコミ</t>
    </rPh>
    <rPh sb="16" eb="18">
      <t>キンガク</t>
    </rPh>
    <rPh sb="19" eb="22">
      <t>ヘンコウマエ</t>
    </rPh>
    <rPh sb="23" eb="26">
      <t>ヘンコウゴ</t>
    </rPh>
    <rPh sb="27" eb="29">
      <t>キサイ</t>
    </rPh>
    <rPh sb="31" eb="32">
      <t>クダ</t>
    </rPh>
    <phoneticPr fontId="5"/>
  </si>
  <si>
    <t>←こちらの金額は「経費区分_変更」シート備考欄で増減幅が20％超となっている</t>
    <rPh sb="5" eb="7">
      <t>キンガク</t>
    </rPh>
    <rPh sb="9" eb="13">
      <t>ケイヒクブン</t>
    </rPh>
    <rPh sb="14" eb="16">
      <t>ヘンコウ</t>
    </rPh>
    <rPh sb="20" eb="23">
      <t>ビコウラン</t>
    </rPh>
    <rPh sb="24" eb="27">
      <t>ゾウゲンハバ</t>
    </rPh>
    <rPh sb="31" eb="32">
      <t>チョウ</t>
    </rPh>
    <phoneticPr fontId="5"/>
  </si>
  <si>
    <t>令和５年度</t>
    <rPh sb="0" eb="2">
      <t>レイワ</t>
    </rPh>
    <rPh sb="3" eb="5">
      <t>ネンド</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</si>
  <si>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</si>
  <si>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</si>
  <si>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</si>
  <si>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←プルダウン(▽タブ)から選択して下さい。</t>
    <rPh sb="13" eb="15">
      <t>センタク</t>
    </rPh>
    <rPh sb="17" eb="18">
      <t>クダ</t>
    </rPh>
    <phoneticPr fontId="5"/>
  </si>
  <si>
    <t>交付決定額</t>
    <rPh sb="0" eb="5">
      <t>コウフケッテイガク</t>
    </rPh>
    <phoneticPr fontId="5"/>
  </si>
  <si>
    <t>助成金残額</t>
    <rPh sb="0" eb="3">
      <t>ジョセイキン</t>
    </rPh>
    <rPh sb="3" eb="5">
      <t>ザンガク</t>
    </rPh>
    <rPh sb="4" eb="5">
      <t>ガク</t>
    </rPh>
    <phoneticPr fontId="5"/>
  </si>
  <si>
    <t>←助成事業終了後５年間、年度毎（４月～３月）に記載してください。</t>
    <rPh sb="1" eb="3">
      <t>ジョセイ</t>
    </rPh>
    <rPh sb="3" eb="5">
      <t>ジギョウ</t>
    </rPh>
    <rPh sb="5" eb="8">
      <t>シュウリョウゴ</t>
    </rPh>
    <rPh sb="9" eb="11">
      <t>ネンカン</t>
    </rPh>
    <rPh sb="12" eb="14">
      <t>ネンド</t>
    </rPh>
    <rPh sb="14" eb="15">
      <t>ゴト</t>
    </rPh>
    <rPh sb="17" eb="18">
      <t>ガツ</t>
    </rPh>
    <rPh sb="20" eb="21">
      <t>ガツ</t>
    </rPh>
    <rPh sb="23" eb="25">
      <t>キサイ</t>
    </rPh>
    <phoneticPr fontId="5"/>
  </si>
  <si>
    <t>変更承認額</t>
    <rPh sb="0" eb="2">
      <t>ヘンコウ</t>
    </rPh>
    <rPh sb="2" eb="4">
      <t>ショウニン</t>
    </rPh>
    <rPh sb="4" eb="5">
      <t>ガク</t>
    </rPh>
    <phoneticPr fontId="5"/>
  </si>
  <si>
    <t>助成金要望額</t>
    <rPh sb="0" eb="3">
      <t>ジョセイキン</t>
    </rPh>
    <rPh sb="3" eb="5">
      <t>ヨウボウ</t>
    </rPh>
    <phoneticPr fontId="5"/>
  </si>
  <si>
    <t>変更承認申請額</t>
    <rPh sb="0" eb="7">
      <t>ヘンコウショウニンシンセイガク</t>
    </rPh>
    <phoneticPr fontId="5"/>
  </si>
  <si>
    <t>資金調達</t>
    <rPh sb="0" eb="4">
      <t>シキンチョウタツ</t>
    </rPh>
    <phoneticPr fontId="5"/>
  </si>
  <si>
    <r>
      <rPr>
        <sz val="10"/>
        <color theme="1"/>
        <rFont val="BIZ UDPゴシック"/>
        <family val="3"/>
        <charset val="128"/>
      </rPr>
      <t>【添付書類】</t>
    </r>
    <r>
      <rPr>
        <sz val="11"/>
        <color theme="1"/>
        <rFont val="BIZ UDPゴシック"/>
        <family val="3"/>
        <charset val="128"/>
      </rPr>
      <t>　
　　</t>
    </r>
    <r>
      <rPr>
        <sz val="10"/>
        <color theme="1"/>
        <rFont val="BIZ UDPゴシック"/>
        <family val="3"/>
        <charset val="128"/>
      </rPr>
      <t>振込先口座の通帳の写し
　 （金融機関名、本・支店名、口座番号、口座名義人がわかるもの)</t>
    </r>
    <rPh sb="1" eb="3">
      <t>テンプ</t>
    </rPh>
    <rPh sb="3" eb="5">
      <t>ショルイ</t>
    </rPh>
    <rPh sb="19" eb="20">
      <t>ウツ</t>
    </rPh>
    <phoneticPr fontId="5"/>
  </si>
  <si>
    <t>←変更承認通知を確認し、入力してください</t>
    <rPh sb="1" eb="3">
      <t>ヘンコウ</t>
    </rPh>
    <rPh sb="3" eb="5">
      <t>ショウニン</t>
    </rPh>
    <rPh sb="5" eb="7">
      <t>ツウチ</t>
    </rPh>
    <phoneticPr fontId="5"/>
  </si>
  <si>
    <t>　　※変更申請の必要がなかった場合は空欄にして下さい。(０入力不可)</t>
    <rPh sb="3" eb="7">
      <t>ヘンコウシンセイ</t>
    </rPh>
    <rPh sb="8" eb="10">
      <t>ヒツヨウ</t>
    </rPh>
    <rPh sb="15" eb="17">
      <t>バアイ</t>
    </rPh>
    <rPh sb="18" eb="20">
      <t>クウラン</t>
    </rPh>
    <rPh sb="23" eb="24">
      <t>クダ</t>
    </rPh>
    <rPh sb="29" eb="31">
      <t>ニュウリョク</t>
    </rPh>
    <rPh sb="31" eb="33">
      <t>フカ</t>
    </rPh>
    <phoneticPr fontId="5"/>
  </si>
  <si>
    <t>※上記の項目ごとに実施内容を箇条書きで詳細に記載</t>
    <phoneticPr fontId="5"/>
  </si>
  <si>
    <t>事業終了年度</t>
    <rPh sb="0" eb="6">
      <t>ジギョウシュウリョウネンド</t>
    </rPh>
    <phoneticPr fontId="5"/>
  </si>
  <si>
    <r>
      <rPr>
        <b/>
        <sz val="12"/>
        <color theme="8" tint="-0.249977111117893"/>
        <rFont val="BIZ UDPゴシック"/>
        <family val="3"/>
        <charset val="128"/>
      </rPr>
      <t>←適宜、行を加算してください。</t>
    </r>
    <r>
      <rPr>
        <sz val="12"/>
        <color theme="1"/>
        <rFont val="BIZ UDPゴシック"/>
        <family val="3"/>
        <charset val="128"/>
      </rPr>
      <t xml:space="preserve">
</t>
    </r>
    <r>
      <rPr>
        <sz val="11"/>
        <color theme="1"/>
        <rFont val="BIZ UDPゴシック"/>
        <family val="3"/>
        <charset val="128"/>
      </rPr>
      <t>※(適宜、写真や数字を使用する等、詳細に記載して下さい)</t>
    </r>
    <rPh sb="18" eb="20">
      <t>テキギ</t>
    </rPh>
    <rPh sb="21" eb="23">
      <t>シャシン</t>
    </rPh>
    <rPh sb="24" eb="26">
      <t>スウジ</t>
    </rPh>
    <rPh sb="27" eb="29">
      <t>シヨウ</t>
    </rPh>
    <rPh sb="31" eb="32">
      <t>トウ</t>
    </rPh>
    <rPh sb="33" eb="35">
      <t>ショウサイ</t>
    </rPh>
    <rPh sb="36" eb="38">
      <t>キサイ</t>
    </rPh>
    <rPh sb="40" eb="41">
      <t>クダ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</si>
</sst>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General&quot;文字&quot;"/>
    <numFmt numFmtId="177" formatCode="0.0%"/>
    <numFmt numFmtId="178" formatCode="#,##0_ ;[Red]\-#,##0\ "/>
    <numFmt numFmtId="179" formatCode="#,##0_ "/>
    <numFmt numFmtId="180" formatCode="#,##0_);[Red]\(#,##0\)"/>
    <numFmt numFmtId="181" formatCode="[DBNum3][$-411]#,##0"/>
    <numFmt numFmtId="182" formatCode="[DBNum3][$-411]0"/>
    <numFmt numFmtId="183" formatCode="[&lt;=999]000;[&lt;=9999]000\-00;000\-0000"/>
    <numFmt numFmtId="184" formatCode="#,##0;&quot;▲ &quot;#,##0"/>
    <numFmt numFmtId="185" formatCode="#,##0;[Red]&quot;▲ &quot;#,##0"/>
    <numFmt numFmtId="186" formatCode="0.0%;[Red]&quot;▲&quot;0.0%"/>
    <numFmt numFmtId="187" formatCode="&quot;R&quot;##&quot;年度&quot;"/>
    <numFmt numFmtId="188" formatCode="#,##0&quot;円&quot;"/>
    <numFmt numFmtId="189" formatCode="&quot;R&quot;##&quot;年4月&quot;"/>
    <numFmt numFmtId="190" formatCode="&quot;～R&quot;##&quot;年3月&quot;"/>
    <numFmt numFmtId="191" formatCode="0_ "/>
    <numFmt numFmtId="192" formatCode="[$-411]ge\.m\.d;@"/>
    <numFmt numFmtId="193" formatCode="0_);[Red]\(0\)"/>
    <numFmt numFmtId="194" formatCode="#,##0;[Red]#,##0"/>
    <numFmt numFmtId="195" formatCode="#,##0.0;[Red]#,##0.0"/>
    <numFmt numFmtId="196" formatCode="0;\-0;;@"/>
    <numFmt numFmtId="197" formatCode="&quot;R&quot;##&quot;年&quot;"/>
    <numFmt numFmtId="198" formatCode="&quot;R&quot;#&quot;年&quot;"/>
    <numFmt numFmtId="199" formatCode="&quot;Ｒ&quot;#&quot;年&quot;"/>
    <numFmt numFmtId="200" formatCode="#&quot;月&quot;"/>
    <numFmt numFmtId="201" formatCode="&quot;Ｒ&quot;#&quot;年度&quot;"/>
  </numFmts>
  <fonts count="97" x14ac:knownFonts="1">
    <font>
      <sz val="12"/>
      <color theme="1"/>
      <name val="BIZ UDP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BIZ UDPゴシック"/>
      <family val="2"/>
      <charset val="128"/>
    </font>
    <font>
      <sz val="14"/>
      <color theme="1"/>
      <name val="BIZ UDPゴシック"/>
      <family val="2"/>
      <charset val="128"/>
    </font>
    <font>
      <sz val="16"/>
      <color theme="1"/>
      <name val="BIZ UDPゴシック"/>
      <family val="3"/>
      <charset val="128"/>
    </font>
    <font>
      <sz val="12"/>
      <color rgb="FFFF0000"/>
      <name val="BIZ UDPゴシック"/>
      <family val="2"/>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12"/>
      <color theme="1"/>
      <name val="BIZ UDPゴシック"/>
      <family val="3"/>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12"/>
      <color theme="1"/>
      <name val="ＭＳ ゴシック"/>
      <family val="3"/>
      <charset val="128"/>
    </font>
    <font>
      <u/>
      <sz val="12"/>
      <color theme="10"/>
      <name val="BIZ UDPゴシック"/>
      <family val="2"/>
      <charset val="128"/>
    </font>
    <font>
      <b/>
      <sz val="12"/>
      <color theme="1"/>
      <name val="BIZ UDPゴシック"/>
      <family val="3"/>
      <charset val="128"/>
    </font>
    <font>
      <sz val="12"/>
      <name val="BIZ UDP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5"/>
      <color rgb="FF000000"/>
      <name val="ＭＳ ゴシック"/>
      <family val="3"/>
      <charset val="128"/>
    </font>
    <font>
      <u/>
      <sz val="12"/>
      <color theme="1"/>
      <name val="ＭＳ ゴシック"/>
      <family val="3"/>
      <charset val="128"/>
    </font>
    <font>
      <sz val="12"/>
      <color rgb="FFFF0000"/>
      <name val="ＭＳ ゴシック"/>
      <family val="3"/>
      <charset val="128"/>
    </font>
    <font>
      <sz val="16"/>
      <color theme="1"/>
      <name val="ＭＳ ゴシック"/>
      <family val="3"/>
      <charset val="128"/>
    </font>
    <font>
      <sz val="18"/>
      <color theme="1"/>
      <name val="ＭＳ ゴシック"/>
      <family val="3"/>
      <charset val="128"/>
    </font>
    <font>
      <sz val="11"/>
      <color theme="1"/>
      <name val="ＭＳ ゴシック"/>
      <family val="3"/>
      <charset val="128"/>
    </font>
    <font>
      <sz val="16"/>
      <color rgb="FFFF0000"/>
      <name val="ＭＳ ゴシック"/>
      <family val="3"/>
      <charset val="128"/>
    </font>
    <font>
      <sz val="10"/>
      <color rgb="FFFF0000"/>
      <name val="ＭＳ ゴシック"/>
      <family val="3"/>
      <charset val="128"/>
    </font>
    <font>
      <sz val="9"/>
      <color theme="1"/>
      <name val="BIZ UDPゴシック"/>
      <family val="3"/>
      <charset val="128"/>
    </font>
    <font>
      <sz val="8"/>
      <color theme="1"/>
      <name val="BIZ UDPゴシック"/>
      <family val="3"/>
      <charset val="128"/>
    </font>
    <font>
      <sz val="11"/>
      <color rgb="FF000000"/>
      <name val="Segoe UI"/>
      <family val="2"/>
    </font>
    <font>
      <b/>
      <sz val="12"/>
      <color theme="1"/>
      <name val="ＭＳ ゴシック"/>
      <family val="3"/>
      <charset val="128"/>
    </font>
    <font>
      <sz val="12"/>
      <color theme="0"/>
      <name val="ＭＳ ゴシック"/>
      <family val="3"/>
      <charset val="128"/>
    </font>
    <font>
      <sz val="12"/>
      <name val="ＭＳ ゴシック"/>
      <family val="3"/>
      <charset val="128"/>
    </font>
    <font>
      <sz val="8"/>
      <color theme="1"/>
      <name val="ＭＳ ゴシック"/>
      <family val="3"/>
      <charset val="128"/>
    </font>
    <font>
      <sz val="10"/>
      <color rgb="FF000000"/>
      <name val="ＭＳ ゴシック"/>
      <family val="3"/>
      <charset val="128"/>
    </font>
    <font>
      <sz val="10.5"/>
      <color rgb="FF000000"/>
      <name val="BIZ UDPゴシック"/>
      <family val="3"/>
      <charset val="128"/>
    </font>
    <font>
      <sz val="10.5"/>
      <color theme="1"/>
      <name val="BIZ UDPゴシック"/>
      <family val="3"/>
      <charset val="128"/>
    </font>
    <font>
      <b/>
      <sz val="12"/>
      <name val="ＭＳ ゴシック"/>
      <family val="3"/>
      <charset val="128"/>
    </font>
    <font>
      <sz val="10"/>
      <color theme="1"/>
      <name val="Meiryo UI"/>
      <family val="3"/>
      <charset val="128"/>
    </font>
    <font>
      <sz val="12"/>
      <color rgb="FF7030A0"/>
      <name val="ＭＳ ゴシック"/>
      <family val="3"/>
      <charset val="128"/>
    </font>
    <font>
      <sz val="10.5"/>
      <name val="ＭＳ ゴシック"/>
      <family val="3"/>
      <charset val="128"/>
    </font>
    <font>
      <sz val="10"/>
      <color rgb="FF0000FF"/>
      <name val="ＭＳ ゴシック"/>
      <family val="3"/>
      <charset val="128"/>
    </font>
    <font>
      <sz val="12"/>
      <color theme="1"/>
      <name val="BIZ UDPゴシック"/>
      <family val="2"/>
      <charset val="128"/>
    </font>
    <font>
      <b/>
      <sz val="12"/>
      <name val="BIZ UDPゴシック"/>
      <family val="3"/>
      <charset val="128"/>
    </font>
    <font>
      <sz val="8"/>
      <color rgb="FFFF0000"/>
      <name val="BIZ UDPゴシック"/>
      <family val="2"/>
      <charset val="128"/>
    </font>
    <font>
      <sz val="10"/>
      <name val="ＭＳ ゴシック"/>
      <family val="3"/>
      <charset val="128"/>
    </font>
    <font>
      <sz val="10"/>
      <name val="BIZ UDPゴシック"/>
      <family val="3"/>
      <charset val="128"/>
    </font>
    <font>
      <sz val="10"/>
      <color rgb="FFFF0000"/>
      <name val="BIZ UDPゴシック"/>
      <family val="3"/>
      <charset val="128"/>
    </font>
    <font>
      <sz val="11"/>
      <color theme="1"/>
      <name val="游ゴシック"/>
      <family val="2"/>
      <scheme val="minor"/>
    </font>
    <font>
      <sz val="12"/>
      <color rgb="FF0000FF"/>
      <name val="BIZ UDPゴシック"/>
      <family val="2"/>
      <charset val="128"/>
    </font>
    <font>
      <b/>
      <sz val="12"/>
      <color rgb="FFFF0000"/>
      <name val="ＭＳ ゴシック"/>
      <family val="3"/>
      <charset val="128"/>
    </font>
    <font>
      <sz val="8"/>
      <color rgb="FF333333"/>
      <name val="ＭＳ ゴシック"/>
      <family val="3"/>
      <charset val="128"/>
    </font>
    <font>
      <sz val="11"/>
      <color rgb="FF000000"/>
      <name val="ＭＳ ゴシック"/>
      <family val="3"/>
      <charset val="128"/>
    </font>
    <font>
      <sz val="8"/>
      <color rgb="FF000000"/>
      <name val="ＭＳ ゴシック"/>
      <family val="3"/>
      <charset val="128"/>
    </font>
    <font>
      <b/>
      <u/>
      <sz val="10"/>
      <color theme="1"/>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trike/>
      <sz val="10"/>
      <color rgb="FFFF0000"/>
      <name val="ＭＳ ゴシック"/>
      <family val="3"/>
      <charset val="128"/>
    </font>
    <font>
      <b/>
      <sz val="12"/>
      <color theme="8" tint="-0.249977111117893"/>
      <name val="BIZ UDPゴシック"/>
      <family val="3"/>
      <charset val="128"/>
    </font>
    <font>
      <b/>
      <sz val="16"/>
      <color theme="8" tint="-0.249977111117893"/>
      <name val="BIZ UDPゴシック"/>
      <family val="3"/>
      <charset val="128"/>
    </font>
    <font>
      <b/>
      <sz val="18"/>
      <color theme="8" tint="-0.249977111117893"/>
      <name val="ＭＳ ゴシック"/>
      <family val="3"/>
      <charset val="128"/>
    </font>
    <font>
      <b/>
      <sz val="12"/>
      <color theme="8" tint="-0.249977111117893"/>
      <name val="ＭＳ ゴシック"/>
      <family val="3"/>
      <charset val="128"/>
    </font>
    <font>
      <b/>
      <sz val="12"/>
      <color rgb="FF0000FF"/>
      <name val="BIZ UDPゴシック"/>
      <family val="3"/>
      <charset val="128"/>
    </font>
    <font>
      <sz val="7"/>
      <color theme="1"/>
      <name val="ＭＳ ゴシック"/>
      <family val="3"/>
      <charset val="128"/>
    </font>
    <font>
      <b/>
      <sz val="12"/>
      <color rgb="FFFF0000"/>
      <name val="BIZ UDPゴシック"/>
      <family val="3"/>
      <charset val="128"/>
    </font>
    <font>
      <sz val="14"/>
      <name val="ＭＳ ゴシック"/>
      <family val="3"/>
      <charset val="128"/>
    </font>
    <font>
      <sz val="11"/>
      <color theme="1"/>
      <name val="BIZ UDPゴシック"/>
      <family val="2"/>
      <charset val="128"/>
    </font>
    <font>
      <sz val="11"/>
      <color rgb="FFFF0000"/>
      <name val="ＭＳ ゴシック"/>
      <family val="3"/>
      <charset val="128"/>
    </font>
    <font>
      <sz val="12"/>
      <color rgb="FF000000"/>
      <name val="ＭＳ ゴシック"/>
      <family val="3"/>
      <charset val="128"/>
    </font>
    <font>
      <b/>
      <sz val="14"/>
      <color theme="1"/>
      <name val="ＭＳ ゴシック"/>
      <family val="3"/>
      <charset val="128"/>
    </font>
    <font>
      <b/>
      <sz val="12"/>
      <color theme="8" tint="-0.249977111117893"/>
      <name val="BIZ UDPゴシック"/>
      <family val="2"/>
      <charset val="128"/>
    </font>
    <font>
      <b/>
      <sz val="11"/>
      <color theme="8" tint="-0.249977111117893"/>
      <name val="Segoe UI"/>
      <family val="2"/>
    </font>
    <font>
      <sz val="11"/>
      <name val="ＭＳ Ｐゴシック"/>
      <family val="3"/>
      <charset val="128"/>
    </font>
    <font>
      <sz val="12"/>
      <name val="ＭＳ Ｐゴシック"/>
      <family val="3"/>
      <charset val="128"/>
    </font>
    <font>
      <sz val="11"/>
      <color theme="1"/>
      <name val="ＭＳ 明朝"/>
      <family val="1"/>
      <charset val="128"/>
    </font>
    <font>
      <sz val="10"/>
      <color rgb="FFFF0000"/>
      <name val="ＭＳ Ｐゴシック"/>
      <family val="3"/>
      <charset val="128"/>
    </font>
    <font>
      <sz val="10"/>
      <name val="ＭＳ Ｐゴシック"/>
      <family val="3"/>
      <charset val="128"/>
    </font>
    <font>
      <sz val="6"/>
      <name val="游ゴシック"/>
      <family val="3"/>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游ゴシック"/>
      <family val="3"/>
      <charset val="128"/>
      <scheme val="minor"/>
    </font>
    <font>
      <sz val="9"/>
      <color rgb="FF000000"/>
      <name val="ＭＳ ゴシック"/>
      <family val="3"/>
      <charset val="128"/>
    </font>
    <font>
      <sz val="10"/>
      <color rgb="FF0000FF"/>
      <name val="BIZ UDPゴシック"/>
      <family val="2"/>
      <charset val="128"/>
    </font>
    <font>
      <sz val="12"/>
      <color rgb="FF333333"/>
      <name val="ＭＳ ゴシック"/>
      <family val="3"/>
      <charset val="128"/>
    </font>
    <font>
      <sz val="10"/>
      <color theme="2" tint="-0.249977111117893"/>
      <name val="ＭＳ ゴシック"/>
      <family val="3"/>
      <charset val="128"/>
    </font>
    <font>
      <sz val="12"/>
      <color theme="2" tint="-0.249977111117893"/>
      <name val="ＭＳ ゴシック"/>
      <family val="3"/>
      <charset val="128"/>
    </font>
    <font>
      <sz val="12"/>
      <color theme="0" tint="-0.34998626667073579"/>
      <name val="BIZ UDPゴシック"/>
      <family val="2"/>
      <charset val="128"/>
    </font>
    <font>
      <sz val="12"/>
      <color theme="0" tint="-0.34998626667073579"/>
      <name val="BIZ UDPゴシック"/>
      <family val="3"/>
      <charset val="128"/>
    </font>
    <font>
      <b/>
      <strike/>
      <sz val="12"/>
      <color theme="8" tint="-0.249977111117893"/>
      <name val="BIZ UDP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FF"/>
        <bgColor indexed="64"/>
      </patternFill>
    </fill>
  </fills>
  <borders count="20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ck">
        <color indexed="64"/>
      </left>
      <right style="thick">
        <color indexed="64"/>
      </right>
      <top style="thick">
        <color indexed="64"/>
      </top>
      <bottom style="thick">
        <color indexed="64"/>
      </bottom>
      <diagonal/>
    </border>
    <border>
      <left/>
      <right/>
      <top/>
      <bottom style="medium">
        <color auto="1"/>
      </bottom>
      <diagonal/>
    </border>
    <border>
      <left/>
      <right style="medium">
        <color auto="1"/>
      </right>
      <top/>
      <bottom style="medium">
        <color auto="1"/>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indexed="64"/>
      </right>
      <top/>
      <bottom/>
      <diagonal/>
    </border>
    <border diagonalUp="1">
      <left/>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hair">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thin">
        <color auto="1"/>
      </left>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style="double">
        <color indexed="64"/>
      </top>
      <bottom/>
      <diagonal/>
    </border>
    <border>
      <left/>
      <right/>
      <top style="double">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hair">
        <color auto="1"/>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thin">
        <color indexed="64"/>
      </right>
      <top/>
      <bottom/>
      <diagonal/>
    </border>
    <border>
      <left/>
      <right style="medium">
        <color indexed="64"/>
      </right>
      <top style="thin">
        <color auto="1"/>
      </top>
      <bottom style="hair">
        <color auto="1"/>
      </bottom>
      <diagonal/>
    </border>
    <border>
      <left/>
      <right style="medium">
        <color indexed="64"/>
      </right>
      <top style="hair">
        <color indexed="64"/>
      </top>
      <bottom style="thin">
        <color auto="1"/>
      </bottom>
      <diagonal/>
    </border>
    <border diagonalUp="1">
      <left/>
      <right style="medium">
        <color indexed="64"/>
      </right>
      <top style="thin">
        <color auto="1"/>
      </top>
      <bottom style="thin">
        <color auto="1"/>
      </bottom>
      <diagonal style="thin">
        <color auto="1"/>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auto="1"/>
      </left>
      <right style="medium">
        <color indexed="64"/>
      </right>
      <top style="thin">
        <color auto="1"/>
      </top>
      <bottom style="medium">
        <color auto="1"/>
      </bottom>
      <diagonal/>
    </border>
    <border>
      <left/>
      <right style="thick">
        <color indexed="64"/>
      </right>
      <top style="medium">
        <color indexed="64"/>
      </top>
      <bottom style="medium">
        <color indexed="64"/>
      </bottom>
      <diagonal/>
    </border>
    <border diagonalUp="1">
      <left style="thin">
        <color auto="1"/>
      </left>
      <right/>
      <top style="thin">
        <color auto="1"/>
      </top>
      <bottom style="thin">
        <color auto="1"/>
      </bottom>
      <diagonal style="thin">
        <color auto="1"/>
      </diagonal>
    </border>
    <border>
      <left style="medium">
        <color indexed="64"/>
      </left>
      <right style="thin">
        <color auto="1"/>
      </right>
      <top style="medium">
        <color indexed="64"/>
      </top>
      <bottom style="medium">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right/>
      <top style="dotted">
        <color auto="1"/>
      </top>
      <bottom style="thin">
        <color auto="1"/>
      </bottom>
      <diagonal/>
    </border>
    <border>
      <left style="medium">
        <color indexed="64"/>
      </left>
      <right style="medium">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dotted">
        <color indexed="64"/>
      </right>
      <top style="thin">
        <color indexed="64"/>
      </top>
      <bottom/>
      <diagonal/>
    </border>
    <border>
      <left/>
      <right style="dotted">
        <color indexed="64"/>
      </right>
      <top/>
      <bottom style="thin">
        <color auto="1"/>
      </bottom>
      <diagonal/>
    </border>
    <border>
      <left style="thin">
        <color auto="1"/>
      </left>
      <right/>
      <top style="dotted">
        <color auto="1"/>
      </top>
      <bottom style="dotted">
        <color indexed="64"/>
      </bottom>
      <diagonal/>
    </border>
    <border>
      <left/>
      <right/>
      <top style="dotted">
        <color auto="1"/>
      </top>
      <bottom style="dotted">
        <color indexed="64"/>
      </bottom>
      <diagonal/>
    </border>
    <border>
      <left/>
      <right style="thin">
        <color auto="1"/>
      </right>
      <top style="dotted">
        <color indexed="64"/>
      </top>
      <bottom style="dotted">
        <color indexed="64"/>
      </bottom>
      <diagonal/>
    </border>
    <border>
      <left/>
      <right style="thin">
        <color auto="1"/>
      </right>
      <top style="dotted">
        <color indexed="64"/>
      </top>
      <bottom style="thin">
        <color indexed="64"/>
      </bottom>
      <diagonal/>
    </border>
    <border>
      <left style="thin">
        <color indexed="64"/>
      </left>
      <right/>
      <top style="thin">
        <color auto="1"/>
      </top>
      <bottom style="dotted">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tted">
        <color auto="1"/>
      </top>
      <bottom style="thin">
        <color auto="1"/>
      </bottom>
      <diagonal/>
    </border>
    <border>
      <left/>
      <right/>
      <top style="medium">
        <color indexed="64"/>
      </top>
      <bottom style="dotted">
        <color indexed="64"/>
      </bottom>
      <diagonal/>
    </border>
    <border>
      <left style="medium">
        <color auto="1"/>
      </left>
      <right/>
      <top style="medium">
        <color auto="1"/>
      </top>
      <bottom style="double">
        <color indexed="64"/>
      </bottom>
      <diagonal/>
    </border>
    <border>
      <left style="medium">
        <color auto="1"/>
      </left>
      <right style="thin">
        <color auto="1"/>
      </right>
      <top style="double">
        <color indexed="64"/>
      </top>
      <bottom/>
      <diagonal/>
    </border>
    <border diagonalUp="1">
      <left style="thin">
        <color indexed="64"/>
      </left>
      <right/>
      <top style="double">
        <color indexed="64"/>
      </top>
      <bottom/>
      <diagonal style="thin">
        <color indexed="64"/>
      </diagonal>
    </border>
    <border diagonalUp="1">
      <left/>
      <right style="medium">
        <color auto="1"/>
      </right>
      <top style="double">
        <color indexed="64"/>
      </top>
      <bottom/>
      <diagonal style="thin">
        <color indexed="64"/>
      </diagonal>
    </border>
    <border diagonalUp="1">
      <left style="thin">
        <color indexed="64"/>
      </left>
      <right/>
      <top/>
      <bottom/>
      <diagonal style="thin">
        <color indexed="64"/>
      </diagonal>
    </border>
    <border diagonalUp="1">
      <left/>
      <right style="medium">
        <color auto="1"/>
      </right>
      <top/>
      <bottom/>
      <diagonal style="thin">
        <color indexed="64"/>
      </diagonal>
    </border>
    <border diagonalUp="1">
      <left style="thin">
        <color indexed="64"/>
      </left>
      <right/>
      <top/>
      <bottom style="medium">
        <color auto="1"/>
      </bottom>
      <diagonal style="thin">
        <color indexed="64"/>
      </diagonal>
    </border>
    <border diagonalUp="1">
      <left/>
      <right style="medium">
        <color auto="1"/>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style="medium">
        <color auto="1"/>
      </right>
      <top style="medium">
        <color indexed="64"/>
      </top>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double">
        <color indexed="64"/>
      </top>
      <bottom/>
      <diagonal/>
    </border>
    <border>
      <left style="medium">
        <color auto="1"/>
      </left>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auto="1"/>
      </top>
      <bottom style="double">
        <color indexed="64"/>
      </bottom>
      <diagonal/>
    </border>
    <border>
      <left/>
      <right style="medium">
        <color indexed="64"/>
      </right>
      <top style="medium">
        <color indexed="64"/>
      </top>
      <bottom style="thin">
        <color auto="1"/>
      </bottom>
      <diagonal/>
    </border>
    <border>
      <left style="medium">
        <color indexed="64"/>
      </left>
      <right style="thin">
        <color indexed="64"/>
      </right>
      <top/>
      <bottom style="medium">
        <color indexed="64"/>
      </bottom>
      <diagonal/>
    </border>
    <border>
      <left/>
      <right style="thin">
        <color indexed="64"/>
      </right>
      <top style="medium">
        <color indexed="64"/>
      </top>
      <bottom style="double">
        <color indexed="64"/>
      </bottom>
      <diagonal/>
    </border>
    <border>
      <left/>
      <right/>
      <top style="double">
        <color indexed="64"/>
      </top>
      <bottom/>
      <diagonal/>
    </border>
    <border>
      <left style="thin">
        <color auto="1"/>
      </left>
      <right style="medium">
        <color indexed="64"/>
      </right>
      <top/>
      <bottom style="hair">
        <color indexed="64"/>
      </bottom>
      <diagonal/>
    </border>
    <border>
      <left style="medium">
        <color indexed="64"/>
      </left>
      <right style="thin">
        <color indexed="64"/>
      </right>
      <top style="medium">
        <color indexed="64"/>
      </top>
      <bottom/>
      <diagonal/>
    </border>
    <border>
      <left style="thin">
        <color auto="1"/>
      </left>
      <right style="medium">
        <color indexed="64"/>
      </right>
      <top style="medium">
        <color indexed="64"/>
      </top>
      <bottom style="medium">
        <color indexed="64"/>
      </bottom>
      <diagonal/>
    </border>
    <border>
      <left style="thin">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left style="thin">
        <color indexed="64"/>
      </left>
      <right/>
      <top style="double">
        <color indexed="64"/>
      </top>
      <bottom style="thin">
        <color auto="1"/>
      </bottom>
      <diagonal/>
    </border>
    <border>
      <left style="thin">
        <color auto="1"/>
      </left>
      <right/>
      <top/>
      <bottom style="medium">
        <color indexed="64"/>
      </bottom>
      <diagonal/>
    </border>
    <border diagonalUp="1">
      <left/>
      <right/>
      <top/>
      <bottom/>
      <diagonal style="thin">
        <color auto="1"/>
      </diagonal>
    </border>
    <border diagonalUp="1">
      <left/>
      <right/>
      <top/>
      <bottom style="medium">
        <color auto="1"/>
      </bottom>
      <diagonal style="thin">
        <color auto="1"/>
      </diagonal>
    </border>
    <border diagonalUp="1">
      <left/>
      <right/>
      <top style="double">
        <color indexed="64"/>
      </top>
      <bottom/>
      <diagonal style="thin">
        <color indexed="64"/>
      </diagonal>
    </border>
    <border>
      <left/>
      <right style="thin">
        <color auto="1"/>
      </right>
      <top/>
      <bottom style="medium">
        <color indexed="64"/>
      </bottom>
      <diagonal/>
    </border>
    <border>
      <left/>
      <right style="thin">
        <color auto="1"/>
      </right>
      <top/>
      <bottom style="double">
        <color indexed="64"/>
      </bottom>
      <diagonal/>
    </border>
    <border diagonalUp="1">
      <left/>
      <right/>
      <top style="medium">
        <color indexed="64"/>
      </top>
      <bottom/>
      <diagonal style="thin">
        <color indexed="64"/>
      </diagonal>
    </border>
    <border diagonalUp="1">
      <left/>
      <right/>
      <top style="medium">
        <color indexed="64"/>
      </top>
      <bottom style="medium">
        <color auto="1"/>
      </bottom>
      <diagonal style="thin">
        <color indexed="64"/>
      </diagonal>
    </border>
    <border>
      <left style="thin">
        <color indexed="64"/>
      </left>
      <right style="thin">
        <color indexed="64"/>
      </right>
      <top/>
      <bottom style="double">
        <color auto="1"/>
      </bottom>
      <diagonal/>
    </border>
    <border>
      <left/>
      <right style="double">
        <color auto="1"/>
      </right>
      <top style="medium">
        <color indexed="64"/>
      </top>
      <bottom style="double">
        <color indexed="64"/>
      </bottom>
      <diagonal/>
    </border>
    <border>
      <left style="double">
        <color auto="1"/>
      </left>
      <right/>
      <top style="medium">
        <color indexed="64"/>
      </top>
      <bottom style="double">
        <color indexed="64"/>
      </bottom>
      <diagonal/>
    </border>
    <border>
      <left style="medium">
        <color indexed="64"/>
      </left>
      <right/>
      <top/>
      <bottom style="thin">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style="medium">
        <color indexed="64"/>
      </left>
      <right/>
      <top style="thin">
        <color auto="1"/>
      </top>
      <bottom style="double">
        <color indexed="64"/>
      </bottom>
      <diagonal/>
    </border>
    <border>
      <left/>
      <right style="double">
        <color auto="1"/>
      </right>
      <top style="thin">
        <color auto="1"/>
      </top>
      <bottom style="double">
        <color indexed="64"/>
      </bottom>
      <diagonal/>
    </border>
    <border>
      <left style="double">
        <color auto="1"/>
      </left>
      <right/>
      <top style="thin">
        <color auto="1"/>
      </top>
      <bottom style="double">
        <color indexed="64"/>
      </bottom>
      <diagonal/>
    </border>
    <border>
      <left/>
      <right style="medium">
        <color indexed="64"/>
      </right>
      <top style="thin">
        <color auto="1"/>
      </top>
      <bottom style="double">
        <color indexed="64"/>
      </bottom>
      <diagonal/>
    </border>
    <border>
      <left/>
      <right style="double">
        <color auto="1"/>
      </right>
      <top/>
      <bottom style="medium">
        <color indexed="64"/>
      </bottom>
      <diagonal/>
    </border>
    <border>
      <left style="double">
        <color auto="1"/>
      </left>
      <right/>
      <top/>
      <bottom style="medium">
        <color auto="1"/>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otted">
        <color auto="1"/>
      </bottom>
      <diagonal/>
    </border>
    <border>
      <left/>
      <right style="medium">
        <color indexed="64"/>
      </right>
      <top style="medium">
        <color indexed="64"/>
      </top>
      <bottom style="dotted">
        <color indexed="64"/>
      </bottom>
      <diagonal/>
    </border>
    <border>
      <left style="thin">
        <color auto="1"/>
      </left>
      <right style="thin">
        <color auto="1"/>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auto="1"/>
      </left>
      <right style="medium">
        <color indexed="64"/>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medium">
        <color indexed="64"/>
      </top>
      <bottom style="double">
        <color indexed="64"/>
      </bottom>
      <diagonal/>
    </border>
    <border>
      <left style="medium">
        <color indexed="64"/>
      </left>
      <right style="thin">
        <color auto="1"/>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auto="1"/>
      </left>
      <right style="medium">
        <color indexed="64"/>
      </right>
      <top style="double">
        <color indexed="64"/>
      </top>
      <bottom style="thin">
        <color indexed="64"/>
      </bottom>
      <diagonal/>
    </border>
    <border>
      <left style="thin">
        <color auto="1"/>
      </left>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auto="1"/>
      </right>
      <top style="double">
        <color indexed="64"/>
      </top>
      <bottom style="medium">
        <color indexed="64"/>
      </bottom>
      <diagonal/>
    </border>
    <border>
      <left style="medium">
        <color indexed="64"/>
      </left>
      <right style="thin">
        <color indexed="64"/>
      </right>
      <top style="thin">
        <color auto="1"/>
      </top>
      <bottom style="double">
        <color indexed="64"/>
      </bottom>
      <diagonal/>
    </border>
    <border>
      <left/>
      <right style="thin">
        <color indexed="64"/>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double">
        <color indexed="64"/>
      </bottom>
      <diagonal/>
    </border>
    <border>
      <left/>
      <right style="thin">
        <color rgb="FF000000"/>
      </right>
      <top style="thin">
        <color rgb="FF000000"/>
      </top>
      <bottom style="medium">
        <color auto="1"/>
      </bottom>
      <diagonal/>
    </border>
    <border>
      <left style="thin">
        <color rgb="FF000000"/>
      </left>
      <right style="thin">
        <color rgb="FF000000"/>
      </right>
      <top style="thin">
        <color indexed="64"/>
      </top>
      <bottom style="medium">
        <color auto="1"/>
      </bottom>
      <diagonal/>
    </border>
    <border>
      <left/>
      <right style="thin">
        <color auto="1"/>
      </right>
      <top style="thin">
        <color auto="1"/>
      </top>
      <bottom style="medium">
        <color indexed="64"/>
      </bottom>
      <diagonal/>
    </border>
    <border>
      <left style="thin">
        <color auto="1"/>
      </left>
      <right style="thin">
        <color auto="1"/>
      </right>
      <top style="double">
        <color indexed="64"/>
      </top>
      <bottom style="thin">
        <color auto="1"/>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thin">
        <color auto="1"/>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auto="1"/>
      </left>
      <right style="dotted">
        <color auto="1"/>
      </right>
      <top style="hair">
        <color auto="1"/>
      </top>
      <bottom style="thin">
        <color auto="1"/>
      </bottom>
      <diagonal/>
    </border>
    <border>
      <left style="dotted">
        <color auto="1"/>
      </left>
      <right style="dotted">
        <color auto="1"/>
      </right>
      <top style="hair">
        <color auto="1"/>
      </top>
      <bottom style="thin">
        <color auto="1"/>
      </bottom>
      <diagonal/>
    </border>
    <border>
      <left style="thin">
        <color auto="1"/>
      </left>
      <right/>
      <top style="thin">
        <color auto="1"/>
      </top>
      <bottom style="hair">
        <color auto="1"/>
      </bottom>
      <diagonal/>
    </border>
    <border>
      <left/>
      <right style="dotted">
        <color auto="1"/>
      </right>
      <top style="thin">
        <color auto="1"/>
      </top>
      <bottom style="hair">
        <color auto="1"/>
      </bottom>
      <diagonal/>
    </border>
    <border>
      <left style="dotted">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style="thin">
        <color auto="1"/>
      </right>
      <top style="hair">
        <color auto="1"/>
      </top>
      <bottom style="thin">
        <color auto="1"/>
      </bottom>
      <diagonal/>
    </border>
    <border>
      <left style="thin">
        <color auto="1"/>
      </left>
      <right style="medium">
        <color indexed="64"/>
      </right>
      <top style="double">
        <color indexed="64"/>
      </top>
      <bottom/>
      <diagonal/>
    </border>
  </borders>
  <cellStyleXfs count="14">
    <xf numFmtId="0" fontId="0" fillId="0" borderId="0">
      <alignment vertical="center"/>
    </xf>
    <xf numFmtId="0" fontId="12" fillId="0" borderId="0">
      <alignment vertical="center"/>
    </xf>
    <xf numFmtId="0" fontId="18" fillId="0" borderId="0" applyNumberFormat="0" applyFill="0" applyBorder="0" applyAlignment="0" applyProtection="0">
      <alignment vertical="center"/>
    </xf>
    <xf numFmtId="0" fontId="4" fillId="0" borderId="0">
      <alignment vertical="center"/>
    </xf>
    <xf numFmtId="0" fontId="3" fillId="0" borderId="0">
      <alignment vertical="center"/>
    </xf>
    <xf numFmtId="38" fontId="48" fillId="0" borderId="0" applyFont="0" applyFill="0" applyBorder="0" applyAlignment="0" applyProtection="0">
      <alignment vertical="center"/>
    </xf>
    <xf numFmtId="0" fontId="2" fillId="0" borderId="0">
      <alignment vertical="center"/>
    </xf>
    <xf numFmtId="0" fontId="54" fillId="0" borderId="0"/>
    <xf numFmtId="0" fontId="54" fillId="0" borderId="0"/>
    <xf numFmtId="0" fontId="1" fillId="0" borderId="0">
      <alignment vertical="center"/>
    </xf>
    <xf numFmtId="0" fontId="79" fillId="0" borderId="0"/>
    <xf numFmtId="0" fontId="79" fillId="0" borderId="0"/>
    <xf numFmtId="0" fontId="88" fillId="0" borderId="0">
      <alignment vertical="center"/>
    </xf>
    <xf numFmtId="38" fontId="54" fillId="0" borderId="0" applyFont="0" applyFill="0" applyBorder="0" applyAlignment="0" applyProtection="0">
      <alignment vertical="center"/>
    </xf>
  </cellStyleXfs>
  <cellXfs count="1364">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7" fillId="0" borderId="0" xfId="0" applyFont="1">
      <alignment vertical="center"/>
    </xf>
    <xf numFmtId="0" fontId="0" fillId="0" borderId="0" xfId="0" applyAlignment="1">
      <alignment horizontal="left" vertical="center"/>
    </xf>
    <xf numFmtId="0" fontId="0" fillId="0" borderId="4" xfId="0" applyBorder="1">
      <alignment vertical="center"/>
    </xf>
    <xf numFmtId="0" fontId="0" fillId="0" borderId="6" xfId="0" applyBorder="1">
      <alignment vertical="center"/>
    </xf>
    <xf numFmtId="0" fontId="0" fillId="0" borderId="14" xfId="0" applyBorder="1">
      <alignment vertical="center"/>
    </xf>
    <xf numFmtId="0" fontId="10" fillId="0" borderId="17" xfId="0" applyFont="1" applyBorder="1">
      <alignment vertical="center"/>
    </xf>
    <xf numFmtId="0" fontId="0" fillId="0" borderId="5" xfId="0" applyBorder="1">
      <alignment vertical="center"/>
    </xf>
    <xf numFmtId="0" fontId="10" fillId="0" borderId="18" xfId="0" applyFont="1" applyBorder="1">
      <alignment vertical="center"/>
    </xf>
    <xf numFmtId="0" fontId="10" fillId="0" borderId="19" xfId="0" applyFont="1" applyBorder="1">
      <alignment vertical="center"/>
    </xf>
    <xf numFmtId="0" fontId="0" fillId="0" borderId="4" xfId="0" applyBorder="1" applyAlignment="1"/>
    <xf numFmtId="0" fontId="0" fillId="0" borderId="0" xfId="0" applyAlignment="1">
      <alignment horizontal="distributed" vertical="center"/>
    </xf>
    <xf numFmtId="0" fontId="0" fillId="0" borderId="22" xfId="0" applyBorder="1">
      <alignment vertical="center"/>
    </xf>
    <xf numFmtId="0" fontId="0" fillId="0" borderId="18" xfId="0" applyBorder="1">
      <alignment vertical="center"/>
    </xf>
    <xf numFmtId="0" fontId="0" fillId="0" borderId="23" xfId="0" applyBorder="1">
      <alignment vertical="center"/>
    </xf>
    <xf numFmtId="12" fontId="0" fillId="0" borderId="0" xfId="0" applyNumberFormat="1" applyAlignment="1">
      <alignment horizontal="center" vertical="center"/>
    </xf>
    <xf numFmtId="0" fontId="0" fillId="0" borderId="21" xfId="0" applyBorder="1">
      <alignment vertical="center"/>
    </xf>
    <xf numFmtId="0" fontId="0" fillId="0" borderId="9" xfId="0" applyBorder="1" applyAlignment="1">
      <alignment horizontal="center" vertical="center"/>
    </xf>
    <xf numFmtId="0" fontId="17" fillId="0" borderId="0" xfId="0" applyFont="1">
      <alignment vertical="center"/>
    </xf>
    <xf numFmtId="0" fontId="13" fillId="0" borderId="0" xfId="0" applyFont="1">
      <alignment vertical="center"/>
    </xf>
    <xf numFmtId="49" fontId="0" fillId="0" borderId="4" xfId="0" applyNumberFormat="1" applyBorder="1" applyAlignment="1">
      <alignment horizontal="center" vertical="center"/>
    </xf>
    <xf numFmtId="0" fontId="0" fillId="0" borderId="4" xfId="0" applyBorder="1" applyAlignment="1">
      <alignment horizontal="center" vertical="center"/>
    </xf>
    <xf numFmtId="49" fontId="0" fillId="0" borderId="4" xfId="0" applyNumberFormat="1" applyBorder="1">
      <alignment vertical="center"/>
    </xf>
    <xf numFmtId="177" fontId="0" fillId="0" borderId="4" xfId="0" applyNumberFormat="1" applyBorder="1">
      <alignment vertical="center"/>
    </xf>
    <xf numFmtId="0" fontId="0" fillId="0" borderId="4" xfId="0" quotePrefix="1" applyBorder="1">
      <alignment vertical="center"/>
    </xf>
    <xf numFmtId="0" fontId="0" fillId="0" borderId="4" xfId="0" applyBorder="1" applyAlignment="1">
      <alignment horizontal="right" vertical="center"/>
    </xf>
    <xf numFmtId="0" fontId="0" fillId="0" borderId="22" xfId="0" applyBorder="1" applyAlignment="1">
      <alignment horizontal="center" vertical="center"/>
    </xf>
    <xf numFmtId="0" fontId="19" fillId="0" borderId="0" xfId="0" applyFont="1">
      <alignment vertical="center"/>
    </xf>
    <xf numFmtId="0" fontId="20" fillId="2" borderId="0" xfId="0" applyFont="1" applyFill="1" applyAlignment="1">
      <alignment vertical="top" wrapText="1"/>
    </xf>
    <xf numFmtId="12" fontId="0" fillId="0" borderId="0" xfId="0" applyNumberFormat="1">
      <alignment vertical="center"/>
    </xf>
    <xf numFmtId="12" fontId="17" fillId="0" borderId="0" xfId="0" applyNumberFormat="1" applyFont="1">
      <alignment vertical="center"/>
    </xf>
    <xf numFmtId="179" fontId="17" fillId="0" borderId="0" xfId="0" applyNumberFormat="1"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0" xfId="0" applyFont="1" applyAlignment="1">
      <alignment horizontal="left" vertical="center" indent="1"/>
    </xf>
    <xf numFmtId="0" fontId="17" fillId="0" borderId="18" xfId="0" applyFont="1" applyBorder="1">
      <alignment vertical="center"/>
    </xf>
    <xf numFmtId="0" fontId="17" fillId="0" borderId="23" xfId="0" applyFont="1" applyBorder="1">
      <alignment vertical="center"/>
    </xf>
    <xf numFmtId="0" fontId="17" fillId="0" borderId="9" xfId="0" applyFont="1" applyBorder="1">
      <alignment vertical="center"/>
    </xf>
    <xf numFmtId="0" fontId="22" fillId="0" borderId="0" xfId="0" applyFont="1">
      <alignment vertical="center"/>
    </xf>
    <xf numFmtId="0" fontId="22" fillId="0" borderId="0" xfId="0" applyFont="1" applyAlignment="1">
      <alignment horizontal="left" vertical="center"/>
    </xf>
    <xf numFmtId="12" fontId="17" fillId="0" borderId="0" xfId="0" applyNumberFormat="1" applyFont="1" applyAlignment="1">
      <alignment horizontal="center" vertical="center"/>
    </xf>
    <xf numFmtId="3" fontId="28" fillId="0" borderId="0" xfId="0" applyNumberFormat="1" applyFont="1">
      <alignment vertical="center"/>
    </xf>
    <xf numFmtId="0" fontId="17" fillId="0" borderId="5" xfId="0" applyFont="1" applyBorder="1" applyAlignment="1">
      <alignment horizontal="right" vertical="center"/>
    </xf>
    <xf numFmtId="0" fontId="17" fillId="0" borderId="7" xfId="0" applyFont="1" applyBorder="1">
      <alignment vertical="center"/>
    </xf>
    <xf numFmtId="0" fontId="17" fillId="0" borderId="25" xfId="0" applyFont="1" applyBorder="1" applyAlignment="1">
      <alignment horizontal="center" vertical="center"/>
    </xf>
    <xf numFmtId="0" fontId="17" fillId="0" borderId="7" xfId="0" applyFont="1" applyBorder="1" applyAlignment="1">
      <alignment horizontal="left" vertical="center"/>
    </xf>
    <xf numFmtId="0" fontId="35" fillId="0" borderId="0" xfId="0" applyFont="1" applyAlignment="1">
      <alignment horizontal="right" vertical="center"/>
    </xf>
    <xf numFmtId="0" fontId="17" fillId="0" borderId="6" xfId="0" applyFont="1" applyBorder="1" applyAlignment="1">
      <alignment horizontal="center" vertical="center"/>
    </xf>
    <xf numFmtId="0" fontId="17" fillId="0" borderId="5" xfId="0" applyFont="1" applyBorder="1" applyAlignment="1">
      <alignment horizontal="distributed" vertical="center"/>
    </xf>
    <xf numFmtId="0" fontId="17" fillId="0" borderId="7" xfId="0" applyFont="1" applyBorder="1" applyAlignment="1">
      <alignment horizontal="center" vertical="center"/>
    </xf>
    <xf numFmtId="0" fontId="22" fillId="0" borderId="5" xfId="0" applyFont="1" applyBorder="1" applyAlignment="1">
      <alignment horizontal="center" vertical="center"/>
    </xf>
    <xf numFmtId="0" fontId="36" fillId="0" borderId="0" xfId="0" applyFont="1">
      <alignment vertical="center"/>
    </xf>
    <xf numFmtId="0" fontId="17" fillId="0" borderId="5" xfId="0" applyFont="1" applyBorder="1" applyAlignment="1">
      <alignment horizontal="distributed" vertical="center" wrapText="1"/>
    </xf>
    <xf numFmtId="0" fontId="22" fillId="0" borderId="7" xfId="0" applyFont="1" applyBorder="1" applyAlignment="1">
      <alignment horizontal="center" vertical="center"/>
    </xf>
    <xf numFmtId="0" fontId="17" fillId="0" borderId="20" xfId="0" applyFont="1" applyBorder="1" applyAlignment="1">
      <alignment vertical="center" wrapText="1"/>
    </xf>
    <xf numFmtId="0" fontId="17" fillId="0" borderId="20" xfId="0" applyFont="1" applyBorder="1" applyAlignment="1">
      <alignment horizontal="left" vertical="center" wrapText="1"/>
    </xf>
    <xf numFmtId="0" fontId="17" fillId="0" borderId="22" xfId="0" applyFont="1" applyBorder="1" applyAlignment="1">
      <alignment horizontal="distributed" vertical="center"/>
    </xf>
    <xf numFmtId="0" fontId="17" fillId="0" borderId="19" xfId="0" applyFont="1" applyBorder="1" applyAlignment="1">
      <alignment vertical="center" wrapText="1"/>
    </xf>
    <xf numFmtId="176" fontId="37" fillId="0" borderId="8" xfId="0" applyNumberFormat="1" applyFont="1" applyBorder="1">
      <alignment vertical="center"/>
    </xf>
    <xf numFmtId="0" fontId="17" fillId="0" borderId="0" xfId="0" applyFont="1" applyAlignment="1">
      <alignment horizontal="distributed" vertical="center"/>
    </xf>
    <xf numFmtId="0" fontId="17" fillId="0" borderId="4" xfId="0" applyFont="1" applyBorder="1" applyAlignment="1">
      <alignment horizontal="center" vertical="center" wrapText="1"/>
    </xf>
    <xf numFmtId="0" fontId="29" fillId="0" borderId="0" xfId="0" applyFont="1">
      <alignment vertical="center"/>
    </xf>
    <xf numFmtId="0" fontId="22" fillId="0" borderId="0" xfId="0" applyFont="1" applyAlignment="1">
      <alignment horizontal="right" vertical="center" indent="1"/>
    </xf>
    <xf numFmtId="0" fontId="36" fillId="0" borderId="0" xfId="0" applyFont="1" applyAlignment="1">
      <alignment horizontal="left" vertical="center"/>
    </xf>
    <xf numFmtId="0" fontId="22" fillId="0" borderId="48" xfId="0" applyFont="1" applyBorder="1" applyAlignment="1">
      <alignment horizontal="center" vertical="center" shrinkToFit="1"/>
    </xf>
    <xf numFmtId="0" fontId="17" fillId="0" borderId="12" xfId="0" applyFont="1" applyBorder="1" applyAlignment="1">
      <alignment horizontal="center" vertical="center"/>
    </xf>
    <xf numFmtId="0" fontId="22" fillId="0" borderId="4" xfId="0" applyFont="1" applyBorder="1" applyAlignment="1">
      <alignment horizontal="distributed" vertical="center"/>
    </xf>
    <xf numFmtId="0" fontId="22" fillId="0" borderId="8" xfId="0" applyFont="1" applyBorder="1" applyAlignment="1">
      <alignment horizontal="center" vertical="center" shrinkToFit="1"/>
    </xf>
    <xf numFmtId="0" fontId="17" fillId="0" borderId="52" xfId="0" applyFont="1" applyBorder="1" applyAlignment="1">
      <alignment horizontal="center" vertical="center"/>
    </xf>
    <xf numFmtId="0" fontId="22" fillId="0" borderId="36"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4" xfId="0" applyFont="1" applyBorder="1" applyAlignment="1">
      <alignment horizontal="distributed" vertical="center" wrapText="1"/>
    </xf>
    <xf numFmtId="0" fontId="22" fillId="0" borderId="6" xfId="0" applyFont="1" applyBorder="1" applyAlignment="1">
      <alignment horizontal="left"/>
    </xf>
    <xf numFmtId="0" fontId="17" fillId="0" borderId="57" xfId="0" applyFont="1" applyBorder="1" applyAlignment="1">
      <alignment horizontal="left" vertical="center" indent="1"/>
    </xf>
    <xf numFmtId="0" fontId="17" fillId="0" borderId="28" xfId="0" applyFont="1" applyBorder="1">
      <alignment vertical="center"/>
    </xf>
    <xf numFmtId="0" fontId="22" fillId="0" borderId="7" xfId="0" applyFont="1" applyBorder="1">
      <alignment vertical="center"/>
    </xf>
    <xf numFmtId="0" fontId="22" fillId="0" borderId="5" xfId="0" applyFont="1" applyBorder="1" applyAlignment="1">
      <alignment horizontal="distributed" vertical="center"/>
    </xf>
    <xf numFmtId="0" fontId="17" fillId="0" borderId="13" xfId="0" applyFont="1" applyBorder="1" applyAlignment="1">
      <alignment horizontal="center" vertical="center"/>
    </xf>
    <xf numFmtId="0" fontId="22" fillId="0" borderId="15" xfId="0" applyFont="1" applyBorder="1" applyAlignment="1">
      <alignment horizontal="distributed" vertical="center"/>
    </xf>
    <xf numFmtId="0" fontId="22" fillId="0" borderId="27" xfId="0" applyFont="1" applyBorder="1">
      <alignment vertical="center"/>
    </xf>
    <xf numFmtId="0" fontId="17" fillId="0" borderId="27" xfId="0" applyFont="1" applyBorder="1" applyAlignment="1">
      <alignment vertical="center" shrinkToFit="1"/>
    </xf>
    <xf numFmtId="0" fontId="17" fillId="0" borderId="29" xfId="0" applyFont="1" applyBorder="1" applyAlignment="1">
      <alignment vertical="center" shrinkToFit="1"/>
    </xf>
    <xf numFmtId="0" fontId="17" fillId="0" borderId="7" xfId="0" applyFont="1" applyBorder="1" applyAlignment="1">
      <alignment vertical="center" shrinkToFit="1"/>
    </xf>
    <xf numFmtId="0" fontId="17" fillId="0" borderId="28" xfId="0" applyFont="1" applyBorder="1" applyAlignment="1">
      <alignment vertical="center" shrinkToFit="1"/>
    </xf>
    <xf numFmtId="0" fontId="22" fillId="0" borderId="19" xfId="0" applyFont="1" applyBorder="1" applyAlignment="1">
      <alignment horizontal="distributed" vertical="center"/>
    </xf>
    <xf numFmtId="0" fontId="17" fillId="0" borderId="0" xfId="0" applyFont="1" applyAlignment="1">
      <alignment horizontal="centerContinuous" vertical="center"/>
    </xf>
    <xf numFmtId="0" fontId="22" fillId="4" borderId="0" xfId="0" applyFont="1" applyFill="1" applyAlignment="1">
      <alignment horizontal="left" vertical="center"/>
    </xf>
    <xf numFmtId="0" fontId="22" fillId="5" borderId="0" xfId="0" applyFont="1" applyFill="1" applyAlignment="1">
      <alignment horizontal="left" vertical="center"/>
    </xf>
    <xf numFmtId="0" fontId="22" fillId="4" borderId="0" xfId="0" applyFont="1" applyFill="1">
      <alignment vertical="center"/>
    </xf>
    <xf numFmtId="181" fontId="17" fillId="2" borderId="7" xfId="0" applyNumberFormat="1" applyFont="1" applyFill="1" applyBorder="1" applyAlignment="1" applyProtection="1">
      <alignment horizontal="center" vertical="center"/>
      <protection locked="0"/>
    </xf>
    <xf numFmtId="0" fontId="17" fillId="0" borderId="68" xfId="0" applyFont="1" applyBorder="1" applyAlignment="1">
      <alignment horizontal="center" vertical="center"/>
    </xf>
    <xf numFmtId="0" fontId="17" fillId="2" borderId="7" xfId="0" applyFont="1" applyFill="1" applyBorder="1" applyAlignment="1" applyProtection="1">
      <alignment horizontal="center" vertical="center" shrinkToFit="1"/>
      <protection locked="0"/>
    </xf>
    <xf numFmtId="0" fontId="17" fillId="0" borderId="17" xfId="0" applyFont="1" applyBorder="1" applyAlignment="1">
      <alignment horizontal="distributed"/>
    </xf>
    <xf numFmtId="0" fontId="17" fillId="0" borderId="22" xfId="0" applyFont="1" applyBorder="1" applyAlignment="1">
      <alignment horizontal="distributed"/>
    </xf>
    <xf numFmtId="0" fontId="30" fillId="0" borderId="0" xfId="0" applyFont="1">
      <alignment vertical="center"/>
    </xf>
    <xf numFmtId="0" fontId="0" fillId="0" borderId="0" xfId="0" applyAlignment="1">
      <alignment vertical="center" wrapText="1"/>
    </xf>
    <xf numFmtId="0" fontId="17" fillId="0" borderId="22" xfId="0" applyFont="1" applyBorder="1">
      <alignment vertical="center"/>
    </xf>
    <xf numFmtId="0" fontId="44" fillId="0" borderId="0" xfId="0" applyFont="1">
      <alignment vertical="center"/>
    </xf>
    <xf numFmtId="0" fontId="43" fillId="0" borderId="9" xfId="0" applyFont="1" applyBorder="1" applyAlignment="1">
      <alignment wrapText="1"/>
    </xf>
    <xf numFmtId="0" fontId="43" fillId="0" borderId="23" xfId="0" applyFont="1" applyBorder="1" applyAlignment="1">
      <alignment wrapText="1"/>
    </xf>
    <xf numFmtId="0" fontId="43" fillId="0" borderId="0" xfId="0" applyFont="1" applyAlignment="1">
      <alignment wrapText="1"/>
    </xf>
    <xf numFmtId="0" fontId="0" fillId="0" borderId="0" xfId="0" applyAlignment="1">
      <alignment vertical="top"/>
    </xf>
    <xf numFmtId="0" fontId="36" fillId="3" borderId="0" xfId="0" applyFont="1" applyFill="1">
      <alignment vertical="center"/>
    </xf>
    <xf numFmtId="0" fontId="40" fillId="0" borderId="74" xfId="0" applyFont="1" applyBorder="1" applyAlignment="1">
      <alignment horizontal="justify" vertical="center" wrapText="1"/>
    </xf>
    <xf numFmtId="0" fontId="40" fillId="0" borderId="60" xfId="0" applyFont="1" applyBorder="1" applyAlignment="1">
      <alignment horizontal="justify" vertical="center" wrapText="1"/>
    </xf>
    <xf numFmtId="0" fontId="46" fillId="0" borderId="2" xfId="0" applyFont="1" applyBorder="1" applyAlignment="1">
      <alignment horizontal="right" vertical="center" wrapText="1"/>
    </xf>
    <xf numFmtId="0" fontId="46" fillId="0" borderId="3" xfId="0" applyFont="1" applyBorder="1" applyAlignment="1">
      <alignment horizontal="right" vertical="center" wrapText="1"/>
    </xf>
    <xf numFmtId="0" fontId="38" fillId="0" borderId="77" xfId="0" applyFont="1" applyBorder="1">
      <alignment vertical="center"/>
    </xf>
    <xf numFmtId="0" fontId="38" fillId="0" borderId="0" xfId="0" applyFont="1">
      <alignment vertical="center"/>
    </xf>
    <xf numFmtId="0" fontId="17" fillId="2" borderId="4" xfId="0" applyFont="1" applyFill="1" applyBorder="1" applyAlignment="1" applyProtection="1">
      <alignment vertical="top" wrapText="1"/>
      <protection locked="0"/>
    </xf>
    <xf numFmtId="0" fontId="38" fillId="2" borderId="4" xfId="0" applyFont="1" applyFill="1" applyBorder="1" applyAlignment="1" applyProtection="1">
      <alignment vertical="top" wrapText="1"/>
      <protection locked="0"/>
    </xf>
    <xf numFmtId="0" fontId="17" fillId="0" borderId="19" xfId="0" applyFont="1" applyBorder="1">
      <alignment vertical="center"/>
    </xf>
    <xf numFmtId="0" fontId="0" fillId="0" borderId="0" xfId="0" applyAlignment="1"/>
    <xf numFmtId="0" fontId="17" fillId="0" borderId="14" xfId="0" applyFont="1" applyBorder="1">
      <alignment vertical="center"/>
    </xf>
    <xf numFmtId="3" fontId="28" fillId="0" borderId="14" xfId="0" applyNumberFormat="1" applyFont="1" applyBorder="1">
      <alignment vertical="center"/>
    </xf>
    <xf numFmtId="12" fontId="13" fillId="0" borderId="0" xfId="0" applyNumberFormat="1" applyFont="1">
      <alignment vertical="center"/>
    </xf>
    <xf numFmtId="0" fontId="0" fillId="2" borderId="10" xfId="0" applyFill="1" applyBorder="1">
      <alignment vertical="center"/>
    </xf>
    <xf numFmtId="0" fontId="30" fillId="2" borderId="6" xfId="0" applyFont="1" applyFill="1" applyBorder="1" applyAlignment="1">
      <alignment vertical="top" wrapText="1"/>
    </xf>
    <xf numFmtId="0" fontId="40" fillId="0" borderId="0" xfId="0" applyFont="1" applyAlignment="1">
      <alignment horizontal="left" vertical="center" wrapText="1"/>
    </xf>
    <xf numFmtId="0" fontId="40" fillId="0" borderId="56" xfId="0" applyFont="1" applyBorder="1" applyAlignment="1">
      <alignment horizontal="left" vertical="center" wrapText="1"/>
    </xf>
    <xf numFmtId="0" fontId="40" fillId="0" borderId="56" xfId="0" applyFont="1" applyBorder="1" applyAlignment="1">
      <alignment horizontal="justify" vertical="center" wrapText="1"/>
    </xf>
    <xf numFmtId="0" fontId="40" fillId="0" borderId="65" xfId="0" applyFont="1" applyBorder="1" applyAlignment="1">
      <alignment horizontal="justify" vertical="center" wrapText="1"/>
    </xf>
    <xf numFmtId="0" fontId="40" fillId="0" borderId="61" xfId="0" applyFont="1" applyBorder="1" applyAlignment="1">
      <alignment horizontal="justify" vertical="center" wrapText="1"/>
    </xf>
    <xf numFmtId="184" fontId="38" fillId="0" borderId="72" xfId="0" applyNumberFormat="1" applyFont="1" applyBorder="1" applyAlignment="1">
      <alignment horizontal="right" vertical="center" wrapText="1"/>
    </xf>
    <xf numFmtId="184" fontId="38" fillId="2" borderId="79" xfId="0" applyNumberFormat="1" applyFont="1" applyFill="1" applyBorder="1" applyAlignment="1" applyProtection="1">
      <alignment horizontal="right" vertical="center" wrapText="1"/>
      <protection locked="0"/>
    </xf>
    <xf numFmtId="184" fontId="38" fillId="0" borderId="75" xfId="0" applyNumberFormat="1" applyFont="1" applyBorder="1" applyAlignment="1">
      <alignment horizontal="right" vertical="center" wrapText="1"/>
    </xf>
    <xf numFmtId="184" fontId="38" fillId="2" borderId="26" xfId="0" applyNumberFormat="1" applyFont="1" applyFill="1" applyBorder="1" applyAlignment="1" applyProtection="1">
      <alignment horizontal="right" vertical="center" wrapText="1"/>
      <protection locked="0"/>
    </xf>
    <xf numFmtId="185" fontId="38" fillId="0" borderId="76" xfId="0" applyNumberFormat="1" applyFont="1" applyBorder="1" applyAlignment="1">
      <alignment horizontal="right" vertical="center" wrapText="1"/>
    </xf>
    <xf numFmtId="185" fontId="38" fillId="0" borderId="72" xfId="0" applyNumberFormat="1" applyFont="1" applyBorder="1" applyAlignment="1">
      <alignment horizontal="right" vertical="center" wrapText="1"/>
    </xf>
    <xf numFmtId="3" fontId="38" fillId="0" borderId="79" xfId="0" applyNumberFormat="1" applyFont="1" applyBorder="1" applyAlignment="1">
      <alignment horizontal="right" vertical="center" wrapText="1"/>
    </xf>
    <xf numFmtId="10" fontId="38" fillId="0" borderId="79" xfId="0" applyNumberFormat="1" applyFont="1" applyBorder="1" applyAlignment="1">
      <alignment horizontal="right" vertical="center" wrapText="1"/>
    </xf>
    <xf numFmtId="186" fontId="38" fillId="0" borderId="76" xfId="0" applyNumberFormat="1" applyFont="1" applyBorder="1">
      <alignment vertical="center"/>
    </xf>
    <xf numFmtId="0" fontId="22" fillId="0" borderId="1" xfId="0" applyFont="1" applyBorder="1" applyAlignment="1">
      <alignment horizontal="left" vertical="center"/>
    </xf>
    <xf numFmtId="0" fontId="47" fillId="0" borderId="2" xfId="0" applyFont="1" applyBorder="1" applyAlignment="1">
      <alignment horizontal="right" vertical="center" wrapText="1"/>
    </xf>
    <xf numFmtId="38" fontId="38" fillId="2" borderId="29" xfId="5" applyFont="1" applyFill="1" applyBorder="1" applyAlignment="1" applyProtection="1">
      <alignment horizontal="right" vertical="center" wrapText="1"/>
      <protection locked="0"/>
    </xf>
    <xf numFmtId="188" fontId="38" fillId="2" borderId="28" xfId="0" applyNumberFormat="1" applyFont="1" applyFill="1" applyBorder="1" applyAlignment="1" applyProtection="1">
      <alignment horizontal="right" vertical="center" wrapText="1"/>
      <protection locked="0"/>
    </xf>
    <xf numFmtId="0" fontId="35" fillId="0" borderId="0" xfId="0" applyFont="1" applyAlignment="1">
      <alignment horizontal="right"/>
    </xf>
    <xf numFmtId="0" fontId="38" fillId="2" borderId="17" xfId="0" applyFont="1" applyFill="1" applyBorder="1" applyAlignment="1" applyProtection="1">
      <alignment vertical="top" wrapText="1"/>
      <protection locked="0"/>
    </xf>
    <xf numFmtId="0" fontId="38" fillId="2" borderId="20" xfId="0" applyFont="1" applyFill="1" applyBorder="1" applyAlignment="1" applyProtection="1">
      <alignment vertical="top" wrapText="1"/>
      <protection locked="0"/>
    </xf>
    <xf numFmtId="0" fontId="39" fillId="0" borderId="39" xfId="0" applyFont="1" applyBorder="1" applyAlignment="1">
      <alignment horizontal="center" vertical="center" wrapText="1" shrinkToFit="1"/>
    </xf>
    <xf numFmtId="0" fontId="39" fillId="0" borderId="80" xfId="0" applyFont="1" applyBorder="1" applyAlignment="1">
      <alignment horizontal="center" vertical="center" wrapText="1" shrinkToFit="1"/>
    </xf>
    <xf numFmtId="0" fontId="39" fillId="0" borderId="81" xfId="0" applyFont="1" applyBorder="1" applyAlignment="1">
      <alignment horizontal="center" vertical="center" wrapText="1" shrinkToFit="1"/>
    </xf>
    <xf numFmtId="0" fontId="22" fillId="2" borderId="39" xfId="0" applyFont="1" applyFill="1" applyBorder="1">
      <alignment vertical="center"/>
    </xf>
    <xf numFmtId="0" fontId="22" fillId="2" borderId="80" xfId="0" applyFont="1" applyFill="1" applyBorder="1">
      <alignment vertical="center"/>
    </xf>
    <xf numFmtId="0" fontId="22" fillId="2" borderId="80" xfId="0" applyFont="1" applyFill="1" applyBorder="1" applyAlignment="1">
      <alignment horizontal="center" vertical="center"/>
    </xf>
    <xf numFmtId="0" fontId="22" fillId="2" borderId="81" xfId="0" applyFont="1" applyFill="1" applyBorder="1">
      <alignment vertical="center"/>
    </xf>
    <xf numFmtId="190" fontId="22" fillId="0" borderId="26" xfId="0" applyNumberFormat="1" applyFont="1" applyBorder="1" applyAlignment="1">
      <alignment horizontal="center" vertical="top" wrapText="1"/>
    </xf>
    <xf numFmtId="189" fontId="40" fillId="0" borderId="3" xfId="0" applyNumberFormat="1" applyFont="1" applyBorder="1" applyAlignment="1">
      <alignment horizontal="center" wrapText="1"/>
    </xf>
    <xf numFmtId="189" fontId="22" fillId="0" borderId="72" xfId="0" applyNumberFormat="1" applyFont="1" applyBorder="1" applyAlignment="1">
      <alignment horizontal="center" wrapText="1"/>
    </xf>
    <xf numFmtId="0" fontId="17" fillId="3" borderId="0" xfId="0" applyFont="1" applyFill="1">
      <alignment vertical="center"/>
    </xf>
    <xf numFmtId="0" fontId="30" fillId="0" borderId="0" xfId="0" applyFont="1" applyAlignment="1">
      <alignment horizontal="justify" vertical="center"/>
    </xf>
    <xf numFmtId="0" fontId="22" fillId="0" borderId="62" xfId="0" applyFont="1" applyBorder="1" applyAlignment="1">
      <alignment horizontal="distributed" vertical="center" wrapText="1"/>
    </xf>
    <xf numFmtId="0" fontId="8" fillId="0" borderId="0" xfId="0" applyFont="1">
      <alignment vertical="center"/>
    </xf>
    <xf numFmtId="0" fontId="38" fillId="2" borderId="64" xfId="2" applyFont="1" applyFill="1" applyBorder="1" applyAlignment="1" applyProtection="1">
      <alignment horizontal="center" vertical="center"/>
      <protection locked="0"/>
    </xf>
    <xf numFmtId="0" fontId="17" fillId="2" borderId="0" xfId="0" applyFont="1" applyFill="1" applyProtection="1">
      <alignment vertical="center"/>
      <protection locked="0"/>
    </xf>
    <xf numFmtId="0" fontId="20" fillId="0" borderId="0" xfId="0" applyFont="1">
      <alignment vertical="center"/>
    </xf>
    <xf numFmtId="178" fontId="17" fillId="0" borderId="0" xfId="0" applyNumberFormat="1" applyFont="1" applyAlignment="1">
      <alignment vertical="center" shrinkToFit="1"/>
    </xf>
    <xf numFmtId="0" fontId="17" fillId="0" borderId="0" xfId="0" applyFont="1" applyProtection="1">
      <alignment vertical="center"/>
      <protection locked="0"/>
    </xf>
    <xf numFmtId="0" fontId="30" fillId="0" borderId="0" xfId="0" applyFont="1" applyAlignment="1">
      <alignment horizontal="center" vertical="center" wrapText="1"/>
    </xf>
    <xf numFmtId="20" fontId="17" fillId="0" borderId="0" xfId="0" applyNumberFormat="1" applyFont="1" applyAlignment="1">
      <alignment horizontal="left" vertical="center"/>
    </xf>
    <xf numFmtId="0" fontId="30" fillId="0" borderId="0" xfId="0" applyFont="1" applyAlignment="1">
      <alignment horizontal="left" vertical="center"/>
    </xf>
    <xf numFmtId="0" fontId="27" fillId="0" borderId="0" xfId="0" applyFont="1">
      <alignment vertical="center"/>
    </xf>
    <xf numFmtId="0" fontId="24" fillId="0" borderId="0" xfId="0" applyFont="1" applyAlignment="1"/>
    <xf numFmtId="0" fontId="24" fillId="0" borderId="0" xfId="0" applyFont="1" applyAlignment="1">
      <alignment horizontal="right"/>
    </xf>
    <xf numFmtId="0" fontId="22" fillId="2" borderId="35" xfId="0" applyFont="1" applyFill="1" applyBorder="1">
      <alignment vertical="center"/>
    </xf>
    <xf numFmtId="0" fontId="24" fillId="0" borderId="0" xfId="0" applyFont="1">
      <alignment vertical="center"/>
    </xf>
    <xf numFmtId="0" fontId="0" fillId="0" borderId="9" xfId="0" applyBorder="1">
      <alignment vertical="center"/>
    </xf>
    <xf numFmtId="0" fontId="0" fillId="0" borderId="10" xfId="0" applyBorder="1">
      <alignment vertical="center"/>
    </xf>
    <xf numFmtId="0" fontId="23" fillId="0" borderId="0" xfId="0" applyFont="1">
      <alignment vertical="center"/>
    </xf>
    <xf numFmtId="0" fontId="65" fillId="0" borderId="0" xfId="0" applyFont="1">
      <alignment vertical="center"/>
    </xf>
    <xf numFmtId="0" fontId="17" fillId="0" borderId="0" xfId="0" applyFont="1" applyAlignment="1">
      <alignment vertical="center" shrinkToFit="1"/>
    </xf>
    <xf numFmtId="0" fontId="17" fillId="0" borderId="8" xfId="0" applyFont="1" applyBorder="1">
      <alignment vertical="center"/>
    </xf>
    <xf numFmtId="180" fontId="17" fillId="0" borderId="4" xfId="0" applyNumberFormat="1" applyFont="1" applyBorder="1">
      <alignment vertical="center"/>
    </xf>
    <xf numFmtId="0" fontId="17" fillId="2" borderId="0" xfId="0" applyFont="1" applyFill="1" applyAlignment="1" applyProtection="1">
      <alignment horizontal="center" vertical="center"/>
      <protection locked="0"/>
    </xf>
    <xf numFmtId="182" fontId="17" fillId="2" borderId="0" xfId="0" applyNumberFormat="1" applyFont="1" applyFill="1" applyAlignment="1" applyProtection="1">
      <alignment horizontal="center" vertical="center"/>
      <protection locked="0"/>
    </xf>
    <xf numFmtId="0" fontId="22" fillId="0" borderId="22" xfId="0" applyFont="1" applyBorder="1">
      <alignment vertical="center"/>
    </xf>
    <xf numFmtId="0" fontId="23" fillId="0" borderId="14" xfId="0" applyFont="1" applyBorder="1" applyAlignment="1">
      <alignment horizontal="center" vertical="center" shrinkToFit="1"/>
    </xf>
    <xf numFmtId="38" fontId="30" fillId="0" borderId="0" xfId="5" applyFont="1" applyFill="1" applyAlignment="1" applyProtection="1">
      <alignment horizontal="right" vertical="center" wrapText="1"/>
    </xf>
    <xf numFmtId="38" fontId="24" fillId="0" borderId="0" xfId="5" applyFont="1" applyFill="1" applyAlignment="1" applyProtection="1">
      <alignment vertical="center" wrapText="1"/>
    </xf>
    <xf numFmtId="0" fontId="17" fillId="0" borderId="0" xfId="0" applyFont="1" applyAlignment="1">
      <alignment horizontal="center" vertical="center" wrapText="1"/>
    </xf>
    <xf numFmtId="0" fontId="23" fillId="0" borderId="25" xfId="0" applyFont="1" applyBorder="1" applyAlignment="1">
      <alignment horizontal="justify" vertical="center" wrapText="1"/>
    </xf>
    <xf numFmtId="0" fontId="23" fillId="0" borderId="26" xfId="0" applyFont="1" applyBorder="1" applyAlignment="1">
      <alignment horizontal="justify" vertical="center" wrapText="1"/>
    </xf>
    <xf numFmtId="182" fontId="17" fillId="2" borderId="0" xfId="0" applyNumberFormat="1" applyFont="1" applyFill="1" applyAlignment="1" applyProtection="1">
      <alignment horizontal="center" vertical="top"/>
      <protection locked="0"/>
    </xf>
    <xf numFmtId="0" fontId="55" fillId="0" borderId="0" xfId="0" applyFont="1">
      <alignment vertical="center"/>
    </xf>
    <xf numFmtId="0" fontId="51" fillId="0" borderId="56" xfId="0" applyFont="1" applyBorder="1" applyAlignment="1">
      <alignment horizontal="left" vertical="center" wrapText="1"/>
    </xf>
    <xf numFmtId="190" fontId="17" fillId="2" borderId="30" xfId="0" applyNumberFormat="1" applyFont="1" applyFill="1" applyBorder="1" applyAlignment="1" applyProtection="1">
      <alignment horizontal="center" vertical="center" wrapText="1"/>
      <protection locked="0"/>
    </xf>
    <xf numFmtId="0" fontId="65" fillId="0" borderId="0" xfId="0" applyFont="1" applyProtection="1">
      <alignment vertical="center"/>
      <protection locked="0"/>
    </xf>
    <xf numFmtId="0" fontId="68" fillId="0" borderId="0" xfId="0" applyFont="1" applyAlignment="1">
      <alignment horizontal="center" vertical="center"/>
    </xf>
    <xf numFmtId="178" fontId="21" fillId="0" borderId="0" xfId="0" applyNumberFormat="1" applyFont="1" applyAlignment="1">
      <alignment vertical="center" wrapText="1" shrinkToFit="1"/>
    </xf>
    <xf numFmtId="178" fontId="60" fillId="0" borderId="0" xfId="0" applyNumberFormat="1" applyFont="1">
      <alignment vertical="center"/>
    </xf>
    <xf numFmtId="178" fontId="23" fillId="0" borderId="0" xfId="0" applyNumberFormat="1" applyFont="1">
      <alignment vertical="center"/>
    </xf>
    <xf numFmtId="0" fontId="68" fillId="0" borderId="0" xfId="0" applyFont="1" applyProtection="1">
      <alignment vertical="center"/>
      <protection locked="0"/>
    </xf>
    <xf numFmtId="193" fontId="17" fillId="0" borderId="113" xfId="0" applyNumberFormat="1" applyFont="1" applyBorder="1" applyAlignment="1">
      <alignment horizontal="center" vertical="distributed" readingOrder="1"/>
    </xf>
    <xf numFmtId="0" fontId="22" fillId="2" borderId="123" xfId="0" applyFont="1" applyFill="1" applyBorder="1" applyAlignment="1">
      <alignment vertical="center" shrinkToFit="1"/>
    </xf>
    <xf numFmtId="0" fontId="22" fillId="0" borderId="0" xfId="0" applyFont="1" applyAlignment="1">
      <alignment horizontal="left"/>
    </xf>
    <xf numFmtId="0" fontId="38" fillId="0" borderId="0" xfId="0" applyFont="1" applyProtection="1">
      <alignment vertical="center"/>
      <protection hidden="1"/>
    </xf>
    <xf numFmtId="0" fontId="38" fillId="0" borderId="77" xfId="0" applyFont="1" applyBorder="1" applyProtection="1">
      <alignment vertical="center"/>
      <protection hidden="1"/>
    </xf>
    <xf numFmtId="186" fontId="38" fillId="0" borderId="76" xfId="0" applyNumberFormat="1" applyFont="1" applyBorder="1" applyProtection="1">
      <alignment vertical="center"/>
      <protection hidden="1"/>
    </xf>
    <xf numFmtId="0" fontId="17" fillId="0" borderId="0" xfId="0" applyFont="1" applyAlignment="1">
      <alignment horizontal="left" vertical="center" indent="2"/>
    </xf>
    <xf numFmtId="0" fontId="22" fillId="0" borderId="0" xfId="0" applyFont="1" applyAlignment="1">
      <alignment horizontal="center" vertical="center"/>
    </xf>
    <xf numFmtId="0" fontId="23" fillId="0" borderId="5" xfId="0" applyFont="1" applyBorder="1">
      <alignment vertical="center"/>
    </xf>
    <xf numFmtId="180" fontId="17" fillId="0" borderId="5" xfId="0" applyNumberFormat="1" applyFont="1" applyBorder="1">
      <alignment vertical="center"/>
    </xf>
    <xf numFmtId="0" fontId="22" fillId="0" borderId="89" xfId="0" applyFont="1" applyBorder="1" applyAlignment="1">
      <alignment horizontal="center" vertical="center"/>
    </xf>
    <xf numFmtId="0" fontId="22" fillId="0" borderId="153" xfId="0" applyFont="1" applyBorder="1" applyAlignment="1">
      <alignment horizontal="center" vertical="center" shrinkToFit="1"/>
    </xf>
    <xf numFmtId="0" fontId="22" fillId="0" borderId="152" xfId="0" applyFont="1" applyBorder="1" applyAlignment="1">
      <alignment horizontal="center" vertical="center" shrinkToFit="1"/>
    </xf>
    <xf numFmtId="0" fontId="22" fillId="2" borderId="5" xfId="0" applyFont="1" applyFill="1" applyBorder="1" applyAlignment="1" applyProtection="1">
      <alignment vertical="center" shrinkToFit="1"/>
      <protection locked="0"/>
    </xf>
    <xf numFmtId="178" fontId="17" fillId="2" borderId="4" xfId="0" applyNumberFormat="1" applyFont="1" applyFill="1" applyBorder="1" applyAlignment="1" applyProtection="1">
      <alignment vertical="center" shrinkToFit="1"/>
      <protection locked="0"/>
    </xf>
    <xf numFmtId="178" fontId="17" fillId="0" borderId="56" xfId="0" applyNumberFormat="1" applyFont="1" applyBorder="1" applyAlignment="1" applyProtection="1">
      <alignment vertical="center" shrinkToFit="1"/>
      <protection locked="0"/>
    </xf>
    <xf numFmtId="193" fontId="17" fillId="0" borderId="52" xfId="0" applyNumberFormat="1" applyFont="1" applyBorder="1" applyAlignment="1" applyProtection="1">
      <alignment horizontal="center" vertical="distributed" readingOrder="1"/>
      <protection locked="0"/>
    </xf>
    <xf numFmtId="193" fontId="17" fillId="0" borderId="12" xfId="0" applyNumberFormat="1" applyFont="1" applyBorder="1" applyAlignment="1" applyProtection="1">
      <alignment horizontal="center" vertical="distributed" readingOrder="1"/>
      <protection locked="0"/>
    </xf>
    <xf numFmtId="193" fontId="17" fillId="0" borderId="157" xfId="0" applyNumberFormat="1" applyFont="1" applyBorder="1" applyAlignment="1" applyProtection="1">
      <alignment horizontal="center" vertical="distributed" readingOrder="1"/>
      <protection locked="0"/>
    </xf>
    <xf numFmtId="0" fontId="22" fillId="2" borderId="122" xfId="0" applyFont="1" applyFill="1" applyBorder="1" applyAlignment="1" applyProtection="1">
      <alignment vertical="center" shrinkToFit="1"/>
      <protection locked="0"/>
    </xf>
    <xf numFmtId="191" fontId="17" fillId="0" borderId="33" xfId="0" applyNumberFormat="1" applyFont="1" applyBorder="1" applyAlignment="1" applyProtection="1">
      <alignment vertical="center" wrapText="1"/>
      <protection locked="0"/>
    </xf>
    <xf numFmtId="191" fontId="17" fillId="0" borderId="12" xfId="0" applyNumberFormat="1" applyFont="1" applyBorder="1" applyAlignment="1" applyProtection="1">
      <alignment vertical="center" wrapText="1"/>
      <protection locked="0"/>
    </xf>
    <xf numFmtId="0" fontId="22" fillId="2" borderId="4" xfId="0" applyFont="1" applyFill="1" applyBorder="1" applyAlignment="1" applyProtection="1">
      <alignment vertical="center" shrinkToFit="1"/>
      <protection locked="0"/>
    </xf>
    <xf numFmtId="0" fontId="22" fillId="2" borderId="4" xfId="0" applyFont="1" applyFill="1" applyBorder="1" applyAlignment="1" applyProtection="1">
      <alignment vertical="center" wrapText="1"/>
      <protection locked="0"/>
    </xf>
    <xf numFmtId="192" fontId="22" fillId="2" borderId="4" xfId="0" applyNumberFormat="1" applyFont="1" applyFill="1" applyBorder="1" applyAlignment="1" applyProtection="1">
      <alignment horizontal="center" vertical="center"/>
      <protection locked="0"/>
    </xf>
    <xf numFmtId="0" fontId="22" fillId="2" borderId="20" xfId="0" applyFont="1" applyFill="1" applyBorder="1" applyAlignment="1" applyProtection="1">
      <alignment vertical="center" shrinkToFit="1"/>
      <protection locked="0"/>
    </xf>
    <xf numFmtId="0" fontId="22" fillId="2" borderId="20" xfId="0" applyFont="1" applyFill="1" applyBorder="1" applyAlignment="1" applyProtection="1">
      <alignment vertical="center" wrapText="1"/>
      <protection locked="0"/>
    </xf>
    <xf numFmtId="192" fontId="22" fillId="2" borderId="20" xfId="0" applyNumberFormat="1"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shrinkToFit="1"/>
      <protection locked="0"/>
    </xf>
    <xf numFmtId="0" fontId="22" fillId="2" borderId="5" xfId="0" applyFont="1" applyFill="1" applyBorder="1" applyAlignment="1" applyProtection="1">
      <alignment vertical="center" wrapText="1"/>
      <protection locked="0"/>
    </xf>
    <xf numFmtId="178" fontId="17" fillId="0" borderId="0" xfId="0" applyNumberFormat="1" applyFont="1" applyProtection="1">
      <alignment vertical="center"/>
      <protection locked="0"/>
    </xf>
    <xf numFmtId="195" fontId="38" fillId="0" borderId="0" xfId="0" applyNumberFormat="1" applyFont="1" applyProtection="1">
      <alignment vertical="center"/>
      <protection locked="0"/>
    </xf>
    <xf numFmtId="180" fontId="17" fillId="2" borderId="20" xfId="0" applyNumberFormat="1" applyFont="1" applyFill="1" applyBorder="1" applyAlignment="1" applyProtection="1">
      <alignment vertical="center" shrinkToFit="1"/>
      <protection locked="0"/>
    </xf>
    <xf numFmtId="180" fontId="17" fillId="0" borderId="71" xfId="0" applyNumberFormat="1" applyFont="1" applyBorder="1" applyAlignment="1" applyProtection="1">
      <alignment vertical="center" shrinkToFit="1"/>
      <protection locked="0"/>
    </xf>
    <xf numFmtId="180" fontId="17" fillId="2" borderId="4" xfId="0" applyNumberFormat="1" applyFont="1" applyFill="1" applyBorder="1" applyAlignment="1" applyProtection="1">
      <alignment vertical="center" shrinkToFit="1"/>
      <protection locked="0"/>
    </xf>
    <xf numFmtId="180" fontId="17" fillId="0" borderId="56" xfId="0" applyNumberFormat="1" applyFont="1" applyBorder="1" applyAlignment="1" applyProtection="1">
      <alignment vertical="center" shrinkToFit="1"/>
      <protection locked="0"/>
    </xf>
    <xf numFmtId="180" fontId="17" fillId="2" borderId="95" xfId="0" applyNumberFormat="1" applyFont="1" applyFill="1" applyBorder="1" applyAlignment="1" applyProtection="1">
      <alignment vertical="center" shrinkToFit="1"/>
      <protection locked="0"/>
    </xf>
    <xf numFmtId="180" fontId="17" fillId="0" borderId="158" xfId="0" applyNumberFormat="1" applyFont="1" applyBorder="1" applyProtection="1">
      <alignment vertical="center"/>
      <protection locked="0" hidden="1"/>
    </xf>
    <xf numFmtId="180" fontId="17" fillId="2" borderId="157" xfId="0" applyNumberFormat="1" applyFont="1" applyFill="1" applyBorder="1" applyAlignment="1" applyProtection="1">
      <alignment vertical="center" shrinkToFit="1"/>
      <protection locked="0"/>
    </xf>
    <xf numFmtId="180" fontId="17" fillId="2" borderId="12" xfId="0" applyNumberFormat="1" applyFont="1" applyFill="1" applyBorder="1" applyAlignment="1" applyProtection="1">
      <alignment vertical="center" shrinkToFit="1"/>
      <protection locked="0"/>
    </xf>
    <xf numFmtId="180" fontId="17" fillId="0" borderId="56" xfId="0" applyNumberFormat="1" applyFont="1" applyBorder="1" applyProtection="1">
      <alignment vertical="center"/>
      <protection locked="0" hidden="1"/>
    </xf>
    <xf numFmtId="180" fontId="17" fillId="2" borderId="12" xfId="0" applyNumberFormat="1" applyFont="1" applyFill="1" applyBorder="1" applyProtection="1">
      <alignment vertical="center"/>
      <protection locked="0"/>
    </xf>
    <xf numFmtId="180" fontId="46" fillId="0" borderId="2" xfId="0" applyNumberFormat="1" applyFont="1" applyBorder="1" applyAlignment="1" applyProtection="1">
      <alignment horizontal="right" vertical="center" wrapText="1"/>
      <protection hidden="1"/>
    </xf>
    <xf numFmtId="180" fontId="46" fillId="0" borderId="3" xfId="0" applyNumberFormat="1" applyFont="1" applyBorder="1" applyAlignment="1" applyProtection="1">
      <alignment horizontal="right" vertical="center" wrapText="1"/>
      <protection hidden="1"/>
    </xf>
    <xf numFmtId="0" fontId="51" fillId="2" borderId="22" xfId="0" applyFont="1" applyFill="1" applyBorder="1" applyAlignment="1" applyProtection="1">
      <alignment vertical="center" shrinkToFit="1"/>
      <protection locked="0"/>
    </xf>
    <xf numFmtId="178" fontId="38" fillId="2" borderId="19" xfId="0" applyNumberFormat="1" applyFont="1" applyFill="1" applyBorder="1" applyAlignment="1" applyProtection="1">
      <alignment vertical="center" shrinkToFit="1"/>
      <protection locked="0"/>
    </xf>
    <xf numFmtId="178" fontId="38" fillId="0" borderId="151" xfId="0" applyNumberFormat="1" applyFont="1" applyBorder="1" applyAlignment="1" applyProtection="1">
      <alignment vertical="center" shrinkToFit="1"/>
      <protection locked="0"/>
    </xf>
    <xf numFmtId="0" fontId="51" fillId="2" borderId="5" xfId="0" applyFont="1" applyFill="1" applyBorder="1" applyAlignment="1" applyProtection="1">
      <alignment vertical="center" shrinkToFit="1"/>
      <protection locked="0"/>
    </xf>
    <xf numFmtId="178" fontId="38" fillId="2" borderId="4" xfId="0" applyNumberFormat="1" applyFont="1" applyFill="1" applyBorder="1" applyAlignment="1" applyProtection="1">
      <alignment vertical="center" shrinkToFit="1"/>
      <protection locked="0"/>
    </xf>
    <xf numFmtId="178" fontId="38" fillId="0" borderId="56" xfId="0" applyNumberFormat="1" applyFont="1" applyBorder="1" applyAlignment="1" applyProtection="1">
      <alignment vertical="center" shrinkToFit="1"/>
      <protection locked="0"/>
    </xf>
    <xf numFmtId="0" fontId="17" fillId="0" borderId="0" xfId="0" applyFont="1" applyAlignment="1" applyProtection="1">
      <alignment horizontal="center" vertical="center"/>
      <protection locked="0"/>
    </xf>
    <xf numFmtId="196" fontId="17" fillId="2" borderId="0" xfId="0" applyNumberFormat="1" applyFont="1" applyFill="1" applyAlignment="1" applyProtection="1">
      <alignment horizontal="center" vertical="center"/>
      <protection locked="0"/>
    </xf>
    <xf numFmtId="192" fontId="22" fillId="2" borderId="183" xfId="0" applyNumberFormat="1" applyFont="1" applyFill="1" applyBorder="1" applyAlignment="1" applyProtection="1">
      <alignment horizontal="center" vertical="center"/>
      <protection locked="0"/>
    </xf>
    <xf numFmtId="0" fontId="22" fillId="2" borderId="5" xfId="0" applyFont="1" applyFill="1" applyBorder="1" applyAlignment="1" applyProtection="1">
      <alignment horizontal="left" vertical="center"/>
      <protection locked="0"/>
    </xf>
    <xf numFmtId="0" fontId="22" fillId="2" borderId="7" xfId="0" applyFont="1" applyFill="1" applyBorder="1" applyAlignment="1" applyProtection="1">
      <alignment horizontal="left" vertical="center"/>
      <protection locked="0"/>
    </xf>
    <xf numFmtId="0" fontId="22" fillId="2" borderId="203" xfId="0" applyFont="1" applyFill="1" applyBorder="1" applyAlignment="1" applyProtection="1">
      <alignment horizontal="left" vertical="center"/>
      <protection locked="0"/>
    </xf>
    <xf numFmtId="0" fontId="22" fillId="2" borderId="204" xfId="0" applyFont="1" applyFill="1" applyBorder="1" applyAlignment="1" applyProtection="1">
      <alignment horizontal="left" vertical="center"/>
      <protection locked="0"/>
    </xf>
    <xf numFmtId="0" fontId="22" fillId="2" borderId="204" xfId="0" applyFont="1" applyFill="1" applyBorder="1" applyProtection="1">
      <alignment vertical="center"/>
      <protection locked="0"/>
    </xf>
    <xf numFmtId="0" fontId="22" fillId="2" borderId="205" xfId="0" applyFont="1" applyFill="1" applyBorder="1" applyProtection="1">
      <alignment vertical="center"/>
      <protection locked="0"/>
    </xf>
    <xf numFmtId="179" fontId="38" fillId="2" borderId="28" xfId="0" applyNumberFormat="1" applyFont="1" applyFill="1" applyBorder="1" applyAlignment="1" applyProtection="1">
      <alignment horizontal="right" vertical="center" wrapText="1"/>
      <protection locked="0"/>
    </xf>
    <xf numFmtId="0" fontId="17" fillId="0" borderId="60" xfId="0" applyFont="1" applyBorder="1" applyAlignment="1">
      <alignment horizontal="center" vertical="center"/>
    </xf>
    <xf numFmtId="0" fontId="17" fillId="2" borderId="0" xfId="0" applyFont="1" applyFill="1" applyAlignment="1" applyProtection="1">
      <alignment vertical="top"/>
      <protection locked="0"/>
    </xf>
    <xf numFmtId="0" fontId="30" fillId="2" borderId="0" xfId="0" applyFont="1" applyFill="1" applyAlignment="1">
      <alignment horizontal="center" vertical="center" wrapText="1"/>
    </xf>
    <xf numFmtId="0" fontId="17" fillId="0" borderId="21" xfId="0" applyFont="1" applyBorder="1">
      <alignment vertical="center"/>
    </xf>
    <xf numFmtId="49" fontId="22" fillId="0" borderId="14" xfId="0" applyNumberFormat="1" applyFont="1" applyBorder="1" applyAlignment="1">
      <alignment horizontal="left" vertical="center"/>
    </xf>
    <xf numFmtId="49" fontId="17" fillId="0" borderId="14" xfId="0" applyNumberFormat="1" applyFont="1" applyBorder="1" applyAlignment="1">
      <alignment horizontal="left" vertical="center" shrinkToFit="1"/>
    </xf>
    <xf numFmtId="0" fontId="17" fillId="0" borderId="14" xfId="0" applyFont="1" applyBorder="1" applyAlignment="1">
      <alignment horizontal="left" vertical="center" shrinkToFit="1"/>
    </xf>
    <xf numFmtId="0" fontId="17" fillId="0" borderId="0" xfId="0" applyFont="1" applyAlignment="1">
      <alignment horizontal="center" vertical="center" shrinkToFit="1"/>
    </xf>
    <xf numFmtId="0" fontId="66" fillId="0" borderId="0" xfId="0" applyFont="1">
      <alignment vertical="center"/>
    </xf>
    <xf numFmtId="0" fontId="24" fillId="0" borderId="0" xfId="0" applyFont="1" applyAlignment="1">
      <alignment horizontal="right" vertical="center"/>
    </xf>
    <xf numFmtId="0" fontId="24" fillId="0" borderId="0" xfId="0" applyFont="1" applyAlignment="1">
      <alignment vertical="center" wrapText="1"/>
    </xf>
    <xf numFmtId="0" fontId="24" fillId="0" borderId="0" xfId="0" applyFont="1" applyAlignment="1">
      <alignment horizontal="right" vertical="center" wrapText="1"/>
    </xf>
    <xf numFmtId="0" fontId="17" fillId="0" borderId="23" xfId="0" applyFont="1" applyBorder="1" applyAlignment="1">
      <alignment horizontal="center" vertical="center"/>
    </xf>
    <xf numFmtId="0" fontId="49" fillId="0" borderId="0" xfId="0" applyFont="1" applyAlignment="1">
      <alignment horizontal="center" vertical="center" wrapText="1"/>
    </xf>
    <xf numFmtId="0" fontId="50" fillId="0" borderId="0" xfId="0" applyFont="1">
      <alignment vertical="center"/>
    </xf>
    <xf numFmtId="0" fontId="16" fillId="0" borderId="0" xfId="0" applyFont="1">
      <alignment vertical="center"/>
    </xf>
    <xf numFmtId="0" fontId="16" fillId="0" borderId="0" xfId="0" applyFont="1" applyAlignment="1"/>
    <xf numFmtId="0" fontId="52" fillId="0" borderId="0" xfId="0" applyFont="1">
      <alignment vertical="center"/>
    </xf>
    <xf numFmtId="0" fontId="71" fillId="0" borderId="0" xfId="0" applyFont="1">
      <alignment vertical="center"/>
    </xf>
    <xf numFmtId="0" fontId="52" fillId="0" borderId="0" xfId="0" applyFont="1" applyAlignment="1">
      <alignment horizontal="left" vertical="center"/>
    </xf>
    <xf numFmtId="0" fontId="15" fillId="0" borderId="0" xfId="0" applyFont="1" applyAlignment="1">
      <alignment horizontal="center" vertical="center"/>
    </xf>
    <xf numFmtId="0" fontId="53" fillId="0" borderId="0" xfId="0" applyFont="1">
      <alignment vertical="center"/>
    </xf>
    <xf numFmtId="0" fontId="53" fillId="0" borderId="0" xfId="0" applyFont="1" applyAlignment="1">
      <alignment horizontal="left" vertical="center"/>
    </xf>
    <xf numFmtId="0" fontId="22" fillId="0" borderId="5" xfId="0" applyFont="1" applyBorder="1" applyAlignment="1">
      <alignment horizontal="right" vertical="center"/>
    </xf>
    <xf numFmtId="0" fontId="22" fillId="0" borderId="0" xfId="0" applyFont="1" applyAlignment="1">
      <alignment horizontal="right" vertical="center"/>
    </xf>
    <xf numFmtId="0" fontId="0" fillId="0" borderId="0" xfId="0" applyProtection="1">
      <alignment vertical="center"/>
      <protection locked="0"/>
    </xf>
    <xf numFmtId="0" fontId="17" fillId="0" borderId="0" xfId="0" applyFont="1" applyAlignment="1" applyProtection="1">
      <alignment vertical="top" wrapText="1"/>
      <protection locked="0"/>
    </xf>
    <xf numFmtId="201" fontId="17" fillId="0" borderId="25" xfId="0" applyNumberFormat="1" applyFont="1" applyBorder="1" applyAlignment="1">
      <alignment horizontal="center" vertical="center"/>
    </xf>
    <xf numFmtId="0" fontId="30" fillId="0" borderId="0" xfId="0" applyFont="1" applyAlignment="1">
      <alignment horizontal="right"/>
    </xf>
    <xf numFmtId="0" fontId="23" fillId="0" borderId="154" xfId="0" applyFont="1" applyBorder="1" applyAlignment="1">
      <alignment horizontal="center" vertical="center" wrapText="1" shrinkToFit="1"/>
    </xf>
    <xf numFmtId="178" fontId="17" fillId="2" borderId="43" xfId="0" applyNumberFormat="1" applyFont="1" applyFill="1" applyBorder="1" applyAlignment="1">
      <alignment vertical="center" shrinkToFit="1"/>
    </xf>
    <xf numFmtId="178" fontId="17" fillId="0" borderId="61" xfId="0" applyNumberFormat="1" applyFont="1" applyBorder="1" applyAlignment="1">
      <alignment vertical="center" shrinkToFit="1"/>
    </xf>
    <xf numFmtId="0" fontId="17" fillId="0" borderId="113" xfId="0" applyFont="1" applyBorder="1" applyAlignment="1">
      <alignment horizontal="center" vertical="center"/>
    </xf>
    <xf numFmtId="178" fontId="38" fillId="0" borderId="43" xfId="0" applyNumberFormat="1" applyFont="1" applyBorder="1" applyAlignment="1">
      <alignment vertical="center" shrinkToFit="1"/>
    </xf>
    <xf numFmtId="178" fontId="38" fillId="0" borderId="61" xfId="0" applyNumberFormat="1" applyFont="1" applyBorder="1" applyAlignment="1">
      <alignment vertical="center" shrinkToFit="1"/>
    </xf>
    <xf numFmtId="0" fontId="17" fillId="0" borderId="0" xfId="0" applyFont="1" applyAlignment="1">
      <alignment vertical="center" textRotation="255" wrapText="1"/>
    </xf>
    <xf numFmtId="0" fontId="14" fillId="0" borderId="0" xfId="0" applyFont="1">
      <alignment vertical="center"/>
    </xf>
    <xf numFmtId="0" fontId="70" fillId="0" borderId="0" xfId="0" applyFont="1">
      <alignment vertical="center"/>
    </xf>
    <xf numFmtId="0" fontId="24" fillId="0" borderId="0" xfId="0" applyFont="1" applyAlignment="1">
      <alignment horizontal="left" vertical="center" wrapText="1"/>
    </xf>
    <xf numFmtId="0" fontId="22" fillId="0" borderId="114" xfId="0" applyFont="1" applyBorder="1" applyAlignment="1">
      <alignment horizontal="center" vertical="center"/>
    </xf>
    <xf numFmtId="0" fontId="22" fillId="0" borderId="2" xfId="0" applyFont="1" applyBorder="1" applyAlignment="1">
      <alignment horizontal="center" vertical="center"/>
    </xf>
    <xf numFmtId="0" fontId="77" fillId="0" borderId="0" xfId="0" applyFont="1">
      <alignment vertical="center"/>
    </xf>
    <xf numFmtId="0" fontId="78" fillId="0" borderId="0" xfId="0" applyFont="1" applyAlignment="1">
      <alignment horizontal="right" vertical="center"/>
    </xf>
    <xf numFmtId="0" fontId="68" fillId="2" borderId="0" xfId="0" applyFont="1" applyFill="1">
      <alignment vertical="center"/>
    </xf>
    <xf numFmtId="0" fontId="17" fillId="0" borderId="17" xfId="0" applyFont="1" applyBorder="1" applyAlignment="1" applyProtection="1">
      <alignment horizontal="distributed"/>
      <protection locked="0"/>
    </xf>
    <xf numFmtId="0" fontId="77" fillId="0" borderId="0" xfId="0" applyFont="1" applyProtection="1">
      <alignment vertical="center"/>
      <protection locked="0"/>
    </xf>
    <xf numFmtId="0" fontId="78" fillId="0" borderId="0" xfId="0" applyFont="1" applyAlignment="1" applyProtection="1">
      <alignment horizontal="right" vertical="center"/>
      <protection locked="0"/>
    </xf>
    <xf numFmtId="0" fontId="17" fillId="0" borderId="20" xfId="0" applyFont="1" applyBorder="1" applyAlignment="1" applyProtection="1">
      <alignment vertical="center" wrapText="1"/>
      <protection locked="0"/>
    </xf>
    <xf numFmtId="0" fontId="77" fillId="0" borderId="0" xfId="0" applyFont="1" applyAlignment="1" applyProtection="1">
      <alignment vertical="center" wrapText="1"/>
      <protection locked="0"/>
    </xf>
    <xf numFmtId="0" fontId="17" fillId="0" borderId="20" xfId="0" applyFont="1" applyBorder="1" applyAlignment="1" applyProtection="1">
      <alignment horizontal="left" vertical="center" wrapText="1"/>
      <protection locked="0"/>
    </xf>
    <xf numFmtId="0" fontId="17" fillId="0" borderId="22" xfId="0" applyFont="1" applyBorder="1" applyAlignment="1" applyProtection="1">
      <alignment horizontal="distributed"/>
      <protection locked="0"/>
    </xf>
    <xf numFmtId="0" fontId="17" fillId="0" borderId="22" xfId="0" applyFont="1" applyBorder="1" applyAlignment="1" applyProtection="1">
      <alignment horizontal="distributed" vertical="center"/>
      <protection locked="0"/>
    </xf>
    <xf numFmtId="0" fontId="17" fillId="0" borderId="19" xfId="0" applyFont="1" applyBorder="1" applyAlignment="1" applyProtection="1">
      <alignment vertical="center" wrapText="1"/>
      <protection locked="0"/>
    </xf>
    <xf numFmtId="176" fontId="37" fillId="0" borderId="8" xfId="0" applyNumberFormat="1" applyFont="1" applyBorder="1" applyProtection="1">
      <alignment vertical="center"/>
      <protection locked="0"/>
    </xf>
    <xf numFmtId="0" fontId="17" fillId="0" borderId="0" xfId="0" applyFont="1" applyAlignment="1">
      <alignment horizontal="left" vertical="center"/>
    </xf>
    <xf numFmtId="187" fontId="22" fillId="0" borderId="0" xfId="0" applyNumberFormat="1" applyFont="1" applyAlignment="1">
      <alignment horizontal="center"/>
    </xf>
    <xf numFmtId="0" fontId="22" fillId="0" borderId="0" xfId="0" applyFont="1" applyAlignment="1">
      <alignment horizontal="right"/>
    </xf>
    <xf numFmtId="13" fontId="22" fillId="6" borderId="3" xfId="0" applyNumberFormat="1" applyFont="1" applyFill="1" applyBorder="1" applyAlignment="1">
      <alignment horizontal="center" vertical="center"/>
    </xf>
    <xf numFmtId="0" fontId="39" fillId="0" borderId="94" xfId="0" applyFont="1" applyBorder="1" applyAlignment="1">
      <alignment horizontal="center" vertical="center"/>
    </xf>
    <xf numFmtId="0" fontId="22" fillId="0" borderId="119" xfId="0" applyFont="1" applyBorder="1" applyAlignment="1">
      <alignment horizontal="right" vertical="center"/>
    </xf>
    <xf numFmtId="0" fontId="22" fillId="0" borderId="74" xfId="0" applyFont="1" applyBorder="1" applyAlignment="1">
      <alignment horizontal="center" vertical="center" wrapText="1"/>
    </xf>
    <xf numFmtId="0" fontId="22" fillId="0" borderId="9" xfId="0" applyFont="1" applyBorder="1" applyAlignment="1">
      <alignment horizontal="right" vertical="center"/>
    </xf>
    <xf numFmtId="0" fontId="22" fillId="0" borderId="107" xfId="0" applyFont="1" applyBorder="1" applyAlignment="1">
      <alignment horizontal="center" vertical="center" wrapText="1"/>
    </xf>
    <xf numFmtId="0" fontId="22" fillId="0" borderId="109" xfId="0" applyFont="1" applyBorder="1" applyAlignment="1">
      <alignment horizontal="right" vertical="center"/>
    </xf>
    <xf numFmtId="0" fontId="17" fillId="0" borderId="109" xfId="0" applyFont="1" applyBorder="1">
      <alignment vertical="center"/>
    </xf>
    <xf numFmtId="0" fontId="23" fillId="0" borderId="0" xfId="0" applyFont="1" applyAlignment="1">
      <alignment horizontal="left" vertical="center"/>
    </xf>
    <xf numFmtId="180" fontId="17" fillId="0" borderId="0" xfId="0" applyNumberFormat="1" applyFont="1" applyAlignment="1">
      <alignment vertical="center" shrinkToFit="1"/>
    </xf>
    <xf numFmtId="38" fontId="17" fillId="0" borderId="0" xfId="5" applyFont="1" applyBorder="1" applyAlignment="1" applyProtection="1">
      <alignment horizontal="right" vertical="center"/>
    </xf>
    <xf numFmtId="38" fontId="17" fillId="0" borderId="0" xfId="5" applyFont="1" applyBorder="1" applyAlignment="1" applyProtection="1">
      <alignment horizontal="right" vertical="center" shrinkToFit="1"/>
    </xf>
    <xf numFmtId="0" fontId="30" fillId="0" borderId="0" xfId="0" applyFont="1" applyAlignment="1">
      <alignment horizontal="right" vertical="center"/>
    </xf>
    <xf numFmtId="180" fontId="30" fillId="0" borderId="0" xfId="0" applyNumberFormat="1" applyFont="1" applyAlignment="1">
      <alignment vertical="center" shrinkToFit="1"/>
    </xf>
    <xf numFmtId="0" fontId="17" fillId="0" borderId="94" xfId="0" applyFont="1" applyBorder="1">
      <alignment vertical="center"/>
    </xf>
    <xf numFmtId="0" fontId="0" fillId="0" borderId="90" xfId="0" applyBorder="1">
      <alignment vertical="center"/>
    </xf>
    <xf numFmtId="0" fontId="0" fillId="0" borderId="132" xfId="0" applyBorder="1">
      <alignment vertical="center"/>
    </xf>
    <xf numFmtId="0" fontId="17" fillId="0" borderId="134" xfId="0" applyFont="1" applyBorder="1">
      <alignment vertical="center"/>
    </xf>
    <xf numFmtId="0" fontId="17" fillId="0" borderId="9" xfId="0" applyFont="1" applyBorder="1" applyAlignment="1">
      <alignment horizontal="right" vertical="center"/>
    </xf>
    <xf numFmtId="182" fontId="38" fillId="0" borderId="9" xfId="0" applyNumberFormat="1" applyFont="1" applyBorder="1" applyAlignment="1">
      <alignment horizontal="center" vertical="center"/>
    </xf>
    <xf numFmtId="0" fontId="17" fillId="0" borderId="135" xfId="0" applyFont="1" applyBorder="1">
      <alignment vertical="center"/>
    </xf>
    <xf numFmtId="0" fontId="17" fillId="0" borderId="57" xfId="0" applyFont="1" applyBorder="1">
      <alignment vertical="center"/>
    </xf>
    <xf numFmtId="0" fontId="17" fillId="0" borderId="7" xfId="0" applyFont="1" applyBorder="1" applyAlignment="1">
      <alignment horizontal="right" vertical="center"/>
    </xf>
    <xf numFmtId="182" fontId="38" fillId="0" borderId="7" xfId="0" applyNumberFormat="1" applyFont="1" applyBorder="1" applyAlignment="1">
      <alignment horizontal="center" vertical="center"/>
    </xf>
    <xf numFmtId="0" fontId="17" fillId="0" borderId="137" xfId="0" applyFont="1" applyBorder="1">
      <alignment vertical="center"/>
    </xf>
    <xf numFmtId="0" fontId="17" fillId="0" borderId="5" xfId="0" applyFont="1" applyBorder="1">
      <alignment vertical="center"/>
    </xf>
    <xf numFmtId="0" fontId="17" fillId="0" borderId="139" xfId="0" applyFont="1" applyBorder="1">
      <alignment vertical="center"/>
    </xf>
    <xf numFmtId="0" fontId="17" fillId="0" borderId="120" xfId="0" applyFont="1" applyBorder="1">
      <alignment vertical="center"/>
    </xf>
    <xf numFmtId="0" fontId="17" fillId="0" borderId="120" xfId="0" applyFont="1" applyBorder="1" applyAlignment="1">
      <alignment horizontal="right" vertical="center"/>
    </xf>
    <xf numFmtId="182" fontId="38" fillId="0" borderId="120" xfId="0" applyNumberFormat="1" applyFont="1" applyBorder="1" applyAlignment="1">
      <alignment horizontal="center" vertical="center"/>
    </xf>
    <xf numFmtId="0" fontId="17" fillId="0" borderId="140" xfId="0" applyFont="1" applyBorder="1">
      <alignment vertical="center"/>
    </xf>
    <xf numFmtId="0" fontId="17" fillId="0" borderId="60" xfId="0" applyFont="1" applyBorder="1">
      <alignment vertical="center"/>
    </xf>
    <xf numFmtId="0" fontId="0" fillId="0" borderId="25" xfId="0" applyBorder="1">
      <alignment vertical="center"/>
    </xf>
    <xf numFmtId="0" fontId="17" fillId="0" borderId="25" xfId="0" applyFont="1" applyBorder="1">
      <alignment vertical="center"/>
    </xf>
    <xf numFmtId="0" fontId="38" fillId="0" borderId="25" xfId="0" applyFont="1" applyBorder="1">
      <alignment vertical="center"/>
    </xf>
    <xf numFmtId="0" fontId="17" fillId="0" borderId="143" xfId="0" applyFont="1" applyBorder="1">
      <alignment vertical="center"/>
    </xf>
    <xf numFmtId="0" fontId="17" fillId="0" borderId="0" xfId="0" applyFont="1" applyAlignment="1">
      <alignment horizontal="left" vertical="center" indent="3"/>
    </xf>
    <xf numFmtId="38" fontId="22" fillId="0" borderId="0" xfId="5" applyFont="1" applyBorder="1" applyAlignment="1" applyProtection="1">
      <alignment horizontal="right" vertical="center"/>
    </xf>
    <xf numFmtId="180" fontId="22" fillId="0" borderId="0" xfId="0" applyNumberFormat="1" applyFont="1" applyAlignment="1">
      <alignment horizontal="right" vertical="center"/>
    </xf>
    <xf numFmtId="180" fontId="17" fillId="0" borderId="0" xfId="0" applyNumberFormat="1" applyFont="1" applyAlignment="1">
      <alignment horizontal="right" vertical="center"/>
    </xf>
    <xf numFmtId="0" fontId="30" fillId="0" borderId="0" xfId="0" applyFont="1" applyAlignment="1">
      <alignment horizontal="right" vertical="center" indent="1"/>
    </xf>
    <xf numFmtId="0" fontId="17" fillId="0" borderId="0" xfId="0" applyFont="1" applyAlignment="1">
      <alignment horizontal="left"/>
    </xf>
    <xf numFmtId="0" fontId="30" fillId="0" borderId="0" xfId="0" applyFont="1" applyAlignment="1">
      <alignment horizontal="center"/>
    </xf>
    <xf numFmtId="0" fontId="39" fillId="0" borderId="94" xfId="0" applyFont="1" applyBorder="1" applyAlignment="1">
      <alignment horizontal="center" vertical="center" wrapText="1"/>
    </xf>
    <xf numFmtId="0" fontId="80" fillId="0" borderId="0" xfId="10" applyFont="1" applyAlignment="1">
      <alignment vertical="center"/>
    </xf>
    <xf numFmtId="0" fontId="83" fillId="0" borderId="0" xfId="10" applyFont="1" applyAlignment="1">
      <alignment vertical="center"/>
    </xf>
    <xf numFmtId="191" fontId="17" fillId="0" borderId="0" xfId="0" applyNumberFormat="1" applyFont="1" applyAlignment="1">
      <alignment vertical="center" wrapText="1"/>
    </xf>
    <xf numFmtId="0" fontId="22" fillId="2" borderId="0" xfId="0" applyFont="1" applyFill="1" applyAlignment="1">
      <alignment vertical="center" shrinkToFit="1"/>
    </xf>
    <xf numFmtId="0" fontId="22" fillId="2" borderId="0" xfId="0" applyFont="1" applyFill="1" applyAlignment="1">
      <alignment vertical="center" wrapText="1"/>
    </xf>
    <xf numFmtId="192" fontId="22" fillId="2" borderId="0" xfId="0" applyNumberFormat="1" applyFont="1" applyFill="1" applyAlignment="1">
      <alignment horizontal="center" vertical="center"/>
    </xf>
    <xf numFmtId="180" fontId="17" fillId="2" borderId="0" xfId="0" applyNumberFormat="1" applyFont="1" applyFill="1" applyAlignment="1">
      <alignment vertical="center" shrinkToFit="1"/>
    </xf>
    <xf numFmtId="0" fontId="17" fillId="0" borderId="2" xfId="0" applyFont="1" applyBorder="1" applyAlignment="1">
      <alignment horizontal="left" vertical="center"/>
    </xf>
    <xf numFmtId="0" fontId="22" fillId="0" borderId="2" xfId="0" applyFont="1" applyBorder="1" applyAlignment="1">
      <alignment horizontal="left"/>
    </xf>
    <xf numFmtId="0" fontId="17" fillId="0" borderId="2" xfId="0" applyFont="1" applyBorder="1" applyAlignment="1">
      <alignment horizontal="centerContinuous" vertical="center"/>
    </xf>
    <xf numFmtId="0" fontId="17" fillId="0" borderId="76" xfId="0" applyFont="1" applyBorder="1" applyAlignment="1">
      <alignment horizontal="centerContinuous" vertical="center"/>
    </xf>
    <xf numFmtId="180" fontId="17" fillId="0" borderId="66" xfId="0" applyNumberFormat="1" applyFont="1" applyBorder="1" applyAlignment="1">
      <alignment horizontal="right" vertical="center" indent="2"/>
    </xf>
    <xf numFmtId="180" fontId="17" fillId="0" borderId="24" xfId="0" applyNumberFormat="1" applyFont="1" applyBorder="1" applyAlignment="1">
      <alignment vertical="center" shrinkToFit="1"/>
    </xf>
    <xf numFmtId="0" fontId="17" fillId="0" borderId="0" xfId="0" applyFont="1" applyAlignment="1">
      <alignment horizontal="right" vertical="center" indent="2"/>
    </xf>
    <xf numFmtId="178" fontId="28" fillId="0" borderId="0" xfId="0" applyNumberFormat="1" applyFont="1" applyAlignment="1">
      <alignment horizontal="center" vertical="center" shrinkToFit="1"/>
    </xf>
    <xf numFmtId="0" fontId="14" fillId="0" borderId="0" xfId="0" applyFont="1" applyAlignment="1">
      <alignment horizontal="left" vertical="center" indent="1"/>
    </xf>
    <xf numFmtId="0" fontId="14" fillId="0" borderId="0" xfId="0" applyFont="1" applyAlignment="1">
      <alignment horizontal="center" vertical="center"/>
    </xf>
    <xf numFmtId="0" fontId="82" fillId="0" borderId="0" xfId="10" applyFont="1" applyAlignment="1" applyProtection="1">
      <alignment vertical="center"/>
      <protection locked="0"/>
    </xf>
    <xf numFmtId="0" fontId="80" fillId="0" borderId="0" xfId="10" applyFont="1" applyAlignment="1" applyProtection="1">
      <alignment vertical="center"/>
      <protection locked="0"/>
    </xf>
    <xf numFmtId="0" fontId="81" fillId="0" borderId="0" xfId="0" applyFont="1" applyAlignment="1" applyProtection="1">
      <alignment horizontal="left" vertical="center"/>
      <protection locked="0"/>
    </xf>
    <xf numFmtId="0" fontId="83" fillId="0" borderId="0" xfId="10" applyFont="1" applyAlignment="1" applyProtection="1">
      <alignment vertical="center"/>
      <protection locked="0"/>
    </xf>
    <xf numFmtId="0" fontId="0" fillId="0" borderId="0" xfId="0" applyAlignment="1" applyProtection="1">
      <alignment horizontal="left" vertical="center"/>
      <protection locked="0"/>
    </xf>
    <xf numFmtId="0" fontId="17" fillId="0" borderId="14" xfId="0" applyFont="1" applyBorder="1" applyAlignment="1">
      <alignment horizontal="center" vertical="center" wrapText="1"/>
    </xf>
    <xf numFmtId="0" fontId="17" fillId="0" borderId="4" xfId="0" applyFont="1" applyBorder="1" applyAlignment="1">
      <alignment horizontal="center" vertical="center"/>
    </xf>
    <xf numFmtId="0" fontId="67" fillId="0" borderId="0" xfId="0" applyFont="1">
      <alignment vertical="center"/>
    </xf>
    <xf numFmtId="201" fontId="17" fillId="0" borderId="0" xfId="0" applyNumberFormat="1" applyFont="1" applyAlignment="1">
      <alignment horizontal="center" vertical="center"/>
    </xf>
    <xf numFmtId="0" fontId="28" fillId="0" borderId="0" xfId="0" applyFont="1">
      <alignment vertical="center"/>
    </xf>
    <xf numFmtId="0" fontId="22" fillId="0" borderId="155" xfId="0" applyFont="1" applyBorder="1" applyAlignment="1">
      <alignment horizontal="center" vertical="center" shrinkToFit="1"/>
    </xf>
    <xf numFmtId="0" fontId="22" fillId="0" borderId="156" xfId="0" applyFont="1" applyBorder="1" applyAlignment="1">
      <alignment horizontal="center" vertical="center" shrinkToFit="1"/>
    </xf>
    <xf numFmtId="0" fontId="22" fillId="0" borderId="131" xfId="0" applyFont="1" applyBorder="1" applyAlignment="1">
      <alignment horizontal="center" vertical="center" shrinkToFit="1"/>
    </xf>
    <xf numFmtId="180" fontId="17" fillId="2" borderId="113" xfId="0" applyNumberFormat="1" applyFont="1" applyFill="1" applyBorder="1">
      <alignment vertical="center"/>
    </xf>
    <xf numFmtId="180" fontId="17" fillId="0" borderId="116" xfId="0" applyNumberFormat="1" applyFont="1" applyBorder="1">
      <alignment vertical="center"/>
    </xf>
    <xf numFmtId="180" fontId="17" fillId="2" borderId="113" xfId="0" applyNumberFormat="1" applyFont="1" applyFill="1" applyBorder="1" applyAlignment="1">
      <alignment vertical="center" shrinkToFit="1"/>
    </xf>
    <xf numFmtId="180" fontId="17" fillId="0" borderId="61" xfId="0" applyNumberFormat="1" applyFont="1" applyBorder="1">
      <alignment vertical="center"/>
    </xf>
    <xf numFmtId="0" fontId="17" fillId="0" borderId="0" xfId="0" applyFont="1" applyAlignment="1">
      <alignment horizontal="center" vertical="center" textRotation="255" wrapText="1"/>
    </xf>
    <xf numFmtId="0" fontId="17" fillId="0" borderId="2" xfId="0" applyFont="1" applyBorder="1">
      <alignment vertical="center"/>
    </xf>
    <xf numFmtId="0" fontId="17" fillId="0" borderId="3" xfId="0" applyFont="1" applyBorder="1">
      <alignment vertical="center"/>
    </xf>
    <xf numFmtId="0" fontId="17" fillId="0" borderId="41" xfId="0" applyFont="1" applyBorder="1" applyAlignment="1">
      <alignment horizontal="center" vertical="center"/>
    </xf>
    <xf numFmtId="180" fontId="17" fillId="0" borderId="41" xfId="0" applyNumberFormat="1" applyFont="1" applyBorder="1" applyAlignment="1">
      <alignment horizontal="right" vertical="center"/>
    </xf>
    <xf numFmtId="180" fontId="17" fillId="0" borderId="118" xfId="0" applyNumberFormat="1" applyFont="1" applyBorder="1" applyAlignment="1">
      <alignment horizontal="right" vertical="center"/>
    </xf>
    <xf numFmtId="180" fontId="17" fillId="0" borderId="41" xfId="0" applyNumberFormat="1" applyFont="1" applyBorder="1" applyAlignment="1">
      <alignment horizontal="right" vertical="center" shrinkToFit="1"/>
    </xf>
    <xf numFmtId="180" fontId="17" fillId="0" borderId="118" xfId="0" applyNumberFormat="1" applyFont="1" applyBorder="1" applyAlignment="1">
      <alignment horizontal="right" vertical="center" shrinkToFit="1"/>
    </xf>
    <xf numFmtId="0" fontId="64" fillId="0" borderId="0" xfId="0" applyFont="1" applyAlignment="1">
      <alignment horizontal="left" vertical="center"/>
    </xf>
    <xf numFmtId="0" fontId="22" fillId="0" borderId="9" xfId="0" applyFont="1" applyBorder="1">
      <alignment vertical="center"/>
    </xf>
    <xf numFmtId="38" fontId="17" fillId="0" borderId="0" xfId="5" applyFont="1" applyFill="1" applyBorder="1" applyAlignment="1" applyProtection="1">
      <alignment horizontal="right" vertical="center" shrinkToFit="1"/>
    </xf>
    <xf numFmtId="38" fontId="30" fillId="0" borderId="0" xfId="5" applyFont="1" applyBorder="1" applyAlignment="1" applyProtection="1">
      <alignment horizontal="left" vertical="center"/>
    </xf>
    <xf numFmtId="38" fontId="30" fillId="7" borderId="0" xfId="5" applyFont="1" applyFill="1" applyBorder="1" applyAlignment="1" applyProtection="1">
      <alignment horizontal="left" vertical="center"/>
    </xf>
    <xf numFmtId="38" fontId="17" fillId="2" borderId="0" xfId="5" applyFont="1" applyFill="1" applyBorder="1" applyAlignment="1" applyProtection="1">
      <alignment horizontal="left" vertical="center"/>
    </xf>
    <xf numFmtId="38" fontId="17" fillId="0" borderId="0" xfId="5" applyFont="1" applyBorder="1" applyAlignment="1" applyProtection="1">
      <alignment horizontal="left" vertical="center"/>
    </xf>
    <xf numFmtId="49" fontId="22" fillId="0" borderId="0" xfId="0" applyNumberFormat="1" applyFont="1" applyAlignment="1">
      <alignment horizontal="left" vertical="center"/>
    </xf>
    <xf numFmtId="196" fontId="17" fillId="2" borderId="9" xfId="0" applyNumberFormat="1" applyFont="1" applyFill="1" applyBorder="1" applyAlignment="1">
      <alignment vertical="center" shrinkToFit="1"/>
    </xf>
    <xf numFmtId="196" fontId="39" fillId="2" borderId="0" xfId="0" applyNumberFormat="1" applyFont="1" applyFill="1" applyAlignment="1">
      <alignment vertical="center" shrinkToFit="1"/>
    </xf>
    <xf numFmtId="196" fontId="0" fillId="2" borderId="0" xfId="0" applyNumberFormat="1" applyFill="1">
      <alignment vertical="center"/>
    </xf>
    <xf numFmtId="0" fontId="39" fillId="0" borderId="14" xfId="0" applyFont="1" applyBorder="1" applyAlignment="1">
      <alignment vertical="center" shrinkToFit="1"/>
    </xf>
    <xf numFmtId="196" fontId="17" fillId="0" borderId="0" xfId="0" applyNumberFormat="1" applyFont="1" applyAlignment="1">
      <alignment horizontal="center" vertical="center" shrinkToFit="1"/>
    </xf>
    <xf numFmtId="0" fontId="17" fillId="0" borderId="0" xfId="0" applyFont="1" applyAlignment="1">
      <alignment vertical="center" wrapText="1"/>
    </xf>
    <xf numFmtId="182" fontId="17" fillId="0" borderId="0" xfId="0" applyNumberFormat="1" applyFont="1" applyAlignment="1">
      <alignment horizontal="center" vertical="center"/>
    </xf>
    <xf numFmtId="0" fontId="73" fillId="0" borderId="0" xfId="0" applyFont="1">
      <alignment vertical="center"/>
    </xf>
    <xf numFmtId="0" fontId="17"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vertical="top"/>
    </xf>
    <xf numFmtId="182" fontId="0" fillId="0" borderId="0" xfId="0" applyNumberFormat="1">
      <alignment vertical="center"/>
    </xf>
    <xf numFmtId="0" fontId="17" fillId="0" borderId="0" xfId="0" applyFont="1" applyAlignment="1">
      <alignment vertical="top"/>
    </xf>
    <xf numFmtId="0" fontId="32" fillId="0" borderId="0" xfId="0" applyFont="1" applyAlignment="1">
      <alignment vertical="top" wrapText="1"/>
    </xf>
    <xf numFmtId="0" fontId="27" fillId="0" borderId="0" xfId="0" applyFont="1" applyAlignment="1">
      <alignment vertical="top" wrapText="1"/>
    </xf>
    <xf numFmtId="0" fontId="38" fillId="0" borderId="0" xfId="0" applyFont="1" applyAlignment="1">
      <alignment horizontal="left" vertical="center"/>
    </xf>
    <xf numFmtId="0" fontId="74" fillId="0" borderId="0" xfId="0" applyFont="1">
      <alignment vertical="center"/>
    </xf>
    <xf numFmtId="0" fontId="27" fillId="0" borderId="0" xfId="0" applyFont="1" applyAlignment="1">
      <alignment horizontal="left" vertical="center"/>
    </xf>
    <xf numFmtId="196" fontId="17" fillId="2" borderId="9" xfId="0" applyNumberFormat="1" applyFont="1" applyFill="1" applyBorder="1" applyAlignment="1" applyProtection="1">
      <alignment vertical="center" shrinkToFit="1"/>
      <protection locked="0"/>
    </xf>
    <xf numFmtId="196" fontId="39" fillId="0" borderId="0" xfId="0" applyNumberFormat="1" applyFont="1" applyAlignment="1">
      <alignment vertical="center" shrinkToFit="1"/>
    </xf>
    <xf numFmtId="196" fontId="0" fillId="0" borderId="0" xfId="0" applyNumberFormat="1">
      <alignment vertical="center"/>
    </xf>
    <xf numFmtId="0" fontId="22" fillId="0" borderId="14" xfId="0" applyFont="1" applyBorder="1" applyAlignment="1">
      <alignment horizontal="center" vertical="center" shrinkToFit="1"/>
    </xf>
    <xf numFmtId="196" fontId="17" fillId="0" borderId="9" xfId="0" applyNumberFormat="1" applyFont="1" applyBorder="1" applyAlignment="1">
      <alignment vertical="center" shrinkToFit="1"/>
    </xf>
    <xf numFmtId="0" fontId="17" fillId="0" borderId="0" xfId="0" applyFont="1" applyAlignment="1">
      <alignment horizontal="right" vertical="top"/>
    </xf>
    <xf numFmtId="0" fontId="51" fillId="0" borderId="0" xfId="0" applyFont="1" applyAlignment="1">
      <alignment horizontal="left" vertical="center"/>
    </xf>
    <xf numFmtId="0" fontId="51" fillId="0" borderId="0" xfId="0" applyFont="1" applyAlignment="1">
      <alignment horizontal="left" vertical="center" wrapText="1"/>
    </xf>
    <xf numFmtId="0" fontId="38" fillId="0" borderId="0" xfId="0" applyFont="1" applyAlignment="1">
      <alignment horizontal="left" vertical="center" wrapText="1"/>
    </xf>
    <xf numFmtId="49" fontId="39" fillId="0" borderId="0" xfId="0" applyNumberFormat="1" applyFont="1" applyAlignment="1">
      <alignment horizontal="left" vertical="center"/>
    </xf>
    <xf numFmtId="49" fontId="17" fillId="0" borderId="23" xfId="0" applyNumberFormat="1" applyFont="1" applyBorder="1" applyAlignment="1">
      <alignment vertical="center" shrinkToFit="1"/>
    </xf>
    <xf numFmtId="49" fontId="17" fillId="0" borderId="0" xfId="0" applyNumberFormat="1" applyFont="1" applyAlignment="1">
      <alignment vertical="center" shrinkToFit="1"/>
    </xf>
    <xf numFmtId="0" fontId="39" fillId="0" borderId="0" xfId="0" applyFont="1">
      <alignment vertical="center"/>
    </xf>
    <xf numFmtId="196" fontId="17" fillId="0" borderId="0" xfId="0" applyNumberFormat="1" applyFont="1" applyAlignment="1">
      <alignment vertical="center" shrinkToFit="1"/>
    </xf>
    <xf numFmtId="0" fontId="17" fillId="0" borderId="4" xfId="7" applyFont="1" applyBorder="1" applyAlignment="1">
      <alignment horizontal="center" vertical="center"/>
    </xf>
    <xf numFmtId="0" fontId="72" fillId="0" borderId="0" xfId="0" applyFont="1" applyAlignment="1">
      <alignment horizontal="center" vertical="center" wrapText="1"/>
    </xf>
    <xf numFmtId="0" fontId="17" fillId="0" borderId="0" xfId="0" applyFont="1" applyAlignment="1"/>
    <xf numFmtId="0" fontId="69" fillId="0" borderId="0" xfId="0" applyFont="1">
      <alignment vertical="center"/>
    </xf>
    <xf numFmtId="0" fontId="17" fillId="0" borderId="17" xfId="0" applyFont="1" applyBorder="1" applyAlignment="1">
      <alignment horizontal="left" vertical="center"/>
    </xf>
    <xf numFmtId="0" fontId="17" fillId="0" borderId="19" xfId="0" applyFont="1" applyBorder="1" applyAlignment="1">
      <alignment horizontal="left" vertical="center"/>
    </xf>
    <xf numFmtId="0" fontId="17" fillId="0" borderId="20" xfId="0" applyFont="1" applyBorder="1" applyAlignment="1">
      <alignment horizontal="left" vertical="center"/>
    </xf>
    <xf numFmtId="0" fontId="0" fillId="2" borderId="0" xfId="0" applyFill="1" applyAlignment="1" applyProtection="1">
      <alignment vertical="top"/>
      <protection locked="0"/>
    </xf>
    <xf numFmtId="0" fontId="0" fillId="2" borderId="22" xfId="0" applyFill="1" applyBorder="1" applyAlignment="1" applyProtection="1">
      <alignment vertical="top"/>
      <protection locked="0"/>
    </xf>
    <xf numFmtId="196" fontId="17" fillId="0" borderId="7" xfId="0" applyNumberFormat="1" applyFont="1" applyBorder="1" applyAlignment="1">
      <alignment vertical="center" shrinkToFit="1"/>
    </xf>
    <xf numFmtId="0" fontId="22" fillId="0" borderId="8" xfId="0" applyFont="1" applyBorder="1">
      <alignment vertical="center"/>
    </xf>
    <xf numFmtId="0" fontId="30" fillId="0" borderId="0" xfId="0" applyFont="1" applyAlignment="1">
      <alignment vertical="top" wrapText="1"/>
    </xf>
    <xf numFmtId="0" fontId="75" fillId="0" borderId="0" xfId="0" applyFont="1">
      <alignment vertical="center"/>
    </xf>
    <xf numFmtId="3" fontId="36" fillId="0" borderId="9" xfId="0" applyNumberFormat="1" applyFont="1" applyBorder="1" applyAlignment="1">
      <alignment horizontal="left" shrinkToFit="1"/>
    </xf>
    <xf numFmtId="0" fontId="81" fillId="0" borderId="0" xfId="7" applyFont="1" applyAlignment="1">
      <alignment horizontal="center" vertical="center"/>
    </xf>
    <xf numFmtId="0" fontId="81" fillId="0" borderId="0" xfId="7" applyFont="1" applyAlignment="1">
      <alignment horizontal="left" vertical="center"/>
    </xf>
    <xf numFmtId="0" fontId="85" fillId="0" borderId="0" xfId="7" applyFont="1" applyAlignment="1">
      <alignment wrapText="1"/>
    </xf>
    <xf numFmtId="0" fontId="86" fillId="0" borderId="0" xfId="7" applyFont="1" applyAlignment="1">
      <alignment vertical="center" wrapText="1"/>
    </xf>
    <xf numFmtId="0" fontId="81" fillId="0" borderId="0" xfId="7" applyFont="1"/>
    <xf numFmtId="3" fontId="81" fillId="0" borderId="0" xfId="7" applyNumberFormat="1" applyFont="1" applyAlignment="1">
      <alignment horizontal="center"/>
    </xf>
    <xf numFmtId="3" fontId="81" fillId="0" borderId="0" xfId="7" applyNumberFormat="1" applyFont="1" applyAlignment="1">
      <alignment horizontal="center" vertical="center"/>
    </xf>
    <xf numFmtId="0" fontId="87" fillId="0" borderId="0" xfId="7" applyFont="1" applyAlignment="1">
      <alignment vertical="center" wrapText="1"/>
    </xf>
    <xf numFmtId="0" fontId="54" fillId="0" borderId="0" xfId="7"/>
    <xf numFmtId="0" fontId="36" fillId="0" borderId="0" xfId="7" applyFont="1" applyAlignment="1">
      <alignment vertical="center" wrapText="1"/>
    </xf>
    <xf numFmtId="0" fontId="36" fillId="0" borderId="0" xfId="7" applyFont="1" applyAlignment="1">
      <alignment horizontal="center" vertical="center" wrapText="1"/>
    </xf>
    <xf numFmtId="0" fontId="36" fillId="0" borderId="0" xfId="7" applyFont="1" applyAlignment="1">
      <alignment horizontal="left" vertical="center"/>
    </xf>
    <xf numFmtId="0" fontId="22" fillId="0" borderId="5" xfId="7" applyFont="1" applyBorder="1" applyAlignment="1">
      <alignment horizontal="center" vertical="center" wrapText="1"/>
    </xf>
    <xf numFmtId="0" fontId="89" fillId="0" borderId="46" xfId="7" applyFont="1" applyBorder="1" applyAlignment="1">
      <alignment horizontal="center" vertical="center" wrapText="1"/>
    </xf>
    <xf numFmtId="0" fontId="89" fillId="0" borderId="171" xfId="7" applyFont="1" applyBorder="1" applyAlignment="1">
      <alignment horizontal="center" vertical="center" wrapText="1"/>
    </xf>
    <xf numFmtId="0" fontId="89" fillId="0" borderId="172" xfId="7" applyFont="1" applyBorder="1" applyAlignment="1">
      <alignment horizontal="center" vertical="center" wrapText="1"/>
    </xf>
    <xf numFmtId="0" fontId="62" fillId="0" borderId="173" xfId="7" applyFont="1" applyBorder="1" applyAlignment="1">
      <alignment horizontal="center" vertical="center" wrapText="1"/>
    </xf>
    <xf numFmtId="0" fontId="62" fillId="0" borderId="47" xfId="7" applyFont="1" applyBorder="1" applyAlignment="1">
      <alignment horizontal="center" vertical="center" wrapText="1"/>
    </xf>
    <xf numFmtId="0" fontId="62" fillId="0" borderId="174" xfId="7" applyFont="1" applyBorder="1" applyAlignment="1">
      <alignment horizontal="center" vertical="center" wrapText="1"/>
    </xf>
    <xf numFmtId="0" fontId="30" fillId="0" borderId="0" xfId="7" applyFont="1" applyAlignment="1">
      <alignment horizontal="center" vertical="center"/>
    </xf>
    <xf numFmtId="0" fontId="22" fillId="0" borderId="0" xfId="7" applyFont="1" applyAlignment="1">
      <alignment wrapText="1"/>
    </xf>
    <xf numFmtId="0" fontId="39" fillId="0" borderId="0" xfId="7" applyFont="1" applyAlignment="1">
      <alignment vertical="center" wrapText="1"/>
    </xf>
    <xf numFmtId="0" fontId="30" fillId="0" borderId="0" xfId="7" applyFont="1"/>
    <xf numFmtId="3" fontId="30" fillId="0" borderId="0" xfId="7" applyNumberFormat="1" applyFont="1" applyAlignment="1">
      <alignment horizontal="center"/>
    </xf>
    <xf numFmtId="3" fontId="30" fillId="0" borderId="0" xfId="7" applyNumberFormat="1" applyFont="1" applyAlignment="1">
      <alignment horizontal="center" vertical="center"/>
    </xf>
    <xf numFmtId="0" fontId="23" fillId="0" borderId="0" xfId="7" applyFont="1" applyAlignment="1">
      <alignment vertical="center" wrapText="1"/>
    </xf>
    <xf numFmtId="0" fontId="22" fillId="0" borderId="5" xfId="7" applyFont="1" applyBorder="1" applyAlignment="1" applyProtection="1">
      <alignment horizontal="center" vertical="center" wrapText="1"/>
      <protection locked="0"/>
    </xf>
    <xf numFmtId="196" fontId="40" fillId="2" borderId="176" xfId="7" applyNumberFormat="1" applyFont="1" applyFill="1" applyBorder="1" applyAlignment="1" applyProtection="1">
      <alignment horizontal="center" vertical="center" wrapText="1"/>
      <protection locked="0"/>
    </xf>
    <xf numFmtId="196" fontId="89" fillId="2" borderId="176" xfId="7" applyNumberFormat="1" applyFont="1" applyFill="1" applyBorder="1" applyAlignment="1" applyProtection="1">
      <alignment horizontal="center" vertical="center" wrapText="1"/>
      <protection locked="0"/>
    </xf>
    <xf numFmtId="196" fontId="89" fillId="2" borderId="176" xfId="7" applyNumberFormat="1" applyFont="1" applyFill="1" applyBorder="1" applyAlignment="1" applyProtection="1">
      <alignment horizontal="left" vertical="center" wrapText="1"/>
      <protection locked="0"/>
    </xf>
    <xf numFmtId="196" fontId="51" fillId="2" borderId="177" xfId="7" applyNumberFormat="1" applyFont="1" applyFill="1" applyBorder="1" applyAlignment="1" applyProtection="1">
      <alignment vertical="center" wrapText="1"/>
      <protection locked="0"/>
    </xf>
    <xf numFmtId="196" fontId="51" fillId="2" borderId="4" xfId="7" applyNumberFormat="1" applyFont="1" applyFill="1" applyBorder="1" applyAlignment="1" applyProtection="1">
      <alignment vertical="center" wrapText="1"/>
      <protection locked="0"/>
    </xf>
    <xf numFmtId="196" fontId="61" fillId="2" borderId="56" xfId="7" applyNumberFormat="1" applyFont="1" applyFill="1" applyBorder="1" applyAlignment="1" applyProtection="1">
      <alignment vertical="center"/>
      <protection locked="0"/>
    </xf>
    <xf numFmtId="0" fontId="54" fillId="0" borderId="0" xfId="7" applyProtection="1">
      <protection locked="0"/>
    </xf>
    <xf numFmtId="196" fontId="40" fillId="2" borderId="178" xfId="7" applyNumberFormat="1" applyFont="1" applyFill="1" applyBorder="1" applyAlignment="1" applyProtection="1">
      <alignment horizontal="center" vertical="center" wrapText="1"/>
      <protection locked="0"/>
    </xf>
    <xf numFmtId="196" fontId="89" fillId="2" borderId="178" xfId="7" applyNumberFormat="1" applyFont="1" applyFill="1" applyBorder="1" applyAlignment="1" applyProtection="1">
      <alignment horizontal="center" vertical="center" wrapText="1"/>
      <protection locked="0"/>
    </xf>
    <xf numFmtId="196" fontId="89" fillId="2" borderId="178" xfId="7" applyNumberFormat="1" applyFont="1" applyFill="1" applyBorder="1" applyAlignment="1" applyProtection="1">
      <alignment horizontal="left" vertical="center" wrapText="1"/>
      <protection locked="0"/>
    </xf>
    <xf numFmtId="196" fontId="51" fillId="2" borderId="179" xfId="7" applyNumberFormat="1" applyFont="1" applyFill="1" applyBorder="1" applyAlignment="1" applyProtection="1">
      <alignment vertical="center" wrapText="1"/>
      <protection locked="0"/>
    </xf>
    <xf numFmtId="196" fontId="51" fillId="2" borderId="180" xfId="7" applyNumberFormat="1" applyFont="1" applyFill="1" applyBorder="1" applyAlignment="1" applyProtection="1">
      <alignment vertical="center" wrapText="1"/>
      <protection locked="0"/>
    </xf>
    <xf numFmtId="196" fontId="61" fillId="2" borderId="65" xfId="7" applyNumberFormat="1" applyFont="1" applyFill="1" applyBorder="1" applyAlignment="1" applyProtection="1">
      <alignment vertical="center"/>
      <protection locked="0"/>
    </xf>
    <xf numFmtId="196" fontId="89" fillId="2" borderId="12" xfId="7" applyNumberFormat="1" applyFont="1" applyFill="1" applyBorder="1" applyAlignment="1" applyProtection="1">
      <alignment horizontal="center" vertical="center" wrapText="1"/>
      <protection locked="0"/>
    </xf>
    <xf numFmtId="196" fontId="89" fillId="2" borderId="175" xfId="7" applyNumberFormat="1" applyFont="1" applyFill="1" applyBorder="1" applyAlignment="1" applyProtection="1">
      <alignment horizontal="center" vertical="center" shrinkToFit="1"/>
      <protection locked="0"/>
    </xf>
    <xf numFmtId="196" fontId="59" fillId="2" borderId="176" xfId="7" applyNumberFormat="1" applyFont="1" applyFill="1" applyBorder="1" applyAlignment="1" applyProtection="1">
      <alignment horizontal="left" vertical="center" wrapText="1"/>
      <protection locked="0"/>
    </xf>
    <xf numFmtId="196" fontId="89" fillId="2" borderId="13" xfId="7" applyNumberFormat="1" applyFont="1" applyFill="1" applyBorder="1" applyAlignment="1" applyProtection="1">
      <alignment horizontal="center" vertical="center" wrapText="1"/>
      <protection locked="0"/>
    </xf>
    <xf numFmtId="196" fontId="89" fillId="2" borderId="182" xfId="7" applyNumberFormat="1" applyFont="1" applyFill="1" applyBorder="1" applyAlignment="1" applyProtection="1">
      <alignment horizontal="center" vertical="center" shrinkToFit="1"/>
      <protection locked="0"/>
    </xf>
    <xf numFmtId="196" fontId="59" fillId="2" borderId="178" xfId="7" applyNumberFormat="1" applyFont="1" applyFill="1" applyBorder="1" applyAlignment="1" applyProtection="1">
      <alignment horizontal="left" vertical="center" wrapText="1"/>
      <protection locked="0"/>
    </xf>
    <xf numFmtId="179" fontId="40" fillId="2" borderId="176" xfId="13" applyNumberFormat="1" applyFont="1" applyFill="1" applyBorder="1" applyAlignment="1" applyProtection="1">
      <alignment horizontal="right" vertical="center" wrapText="1"/>
      <protection locked="0"/>
    </xf>
    <xf numFmtId="179" fontId="40" fillId="2" borderId="178" xfId="13" applyNumberFormat="1" applyFont="1" applyFill="1" applyBorder="1" applyAlignment="1" applyProtection="1">
      <alignment horizontal="right" vertical="center" wrapText="1"/>
      <protection locked="0"/>
    </xf>
    <xf numFmtId="49" fontId="17" fillId="0" borderId="9" xfId="0" applyNumberFormat="1" applyFont="1" applyBorder="1" applyAlignment="1">
      <alignment vertical="center" shrinkToFit="1"/>
    </xf>
    <xf numFmtId="0" fontId="17" fillId="0" borderId="0" xfId="8" applyFont="1" applyAlignment="1">
      <alignment horizontal="left" vertical="center"/>
    </xf>
    <xf numFmtId="0" fontId="61" fillId="0" borderId="0" xfId="0" applyFont="1">
      <alignment vertical="center"/>
    </xf>
    <xf numFmtId="197" fontId="17" fillId="2" borderId="76" xfId="0" applyNumberFormat="1" applyFont="1" applyFill="1" applyBorder="1" applyAlignment="1" applyProtection="1">
      <alignment horizontal="center" vertical="center"/>
      <protection locked="0"/>
    </xf>
    <xf numFmtId="0" fontId="30" fillId="0" borderId="7" xfId="0" applyFont="1" applyBorder="1" applyAlignment="1">
      <alignment horizontal="left" vertical="center"/>
    </xf>
    <xf numFmtId="0" fontId="30" fillId="0" borderId="120" xfId="0" applyFont="1" applyBorder="1">
      <alignment vertical="center"/>
    </xf>
    <xf numFmtId="0" fontId="30" fillId="0" borderId="120" xfId="0" applyFont="1" applyBorder="1" applyAlignment="1">
      <alignment horizontal="left" vertical="center"/>
    </xf>
    <xf numFmtId="0" fontId="22" fillId="0" borderId="2" xfId="0" applyFont="1" applyBorder="1" applyAlignment="1">
      <alignment horizontal="center" vertical="center" wrapText="1"/>
    </xf>
    <xf numFmtId="0" fontId="30" fillId="0" borderId="45" xfId="0" applyFont="1" applyBorder="1" applyAlignment="1">
      <alignment horizontal="left" vertical="center"/>
    </xf>
    <xf numFmtId="193" fontId="17" fillId="0" borderId="0" xfId="0" applyNumberFormat="1" applyFont="1" applyAlignment="1">
      <alignment horizontal="right" vertical="center"/>
    </xf>
    <xf numFmtId="0" fontId="22" fillId="0" borderId="108" xfId="0" applyFont="1" applyBorder="1" applyAlignment="1">
      <alignment horizontal="center" vertical="center"/>
    </xf>
    <xf numFmtId="0" fontId="22" fillId="0" borderId="109" xfId="0" applyFont="1" applyBorder="1" applyAlignment="1">
      <alignment horizontal="center" vertical="center"/>
    </xf>
    <xf numFmtId="13" fontId="22" fillId="0" borderId="0" xfId="0" applyNumberFormat="1" applyFont="1" applyAlignment="1">
      <alignment horizontal="center" vertical="center"/>
    </xf>
    <xf numFmtId="13" fontId="22" fillId="6" borderId="0" xfId="0" applyNumberFormat="1" applyFont="1" applyFill="1" applyAlignment="1">
      <alignment horizontal="center" vertical="center"/>
    </xf>
    <xf numFmtId="0" fontId="17" fillId="0" borderId="59" xfId="0" applyFont="1" applyBorder="1">
      <alignment vertical="center"/>
    </xf>
    <xf numFmtId="0" fontId="17" fillId="0" borderId="167" xfId="0" applyFont="1" applyBorder="1">
      <alignment vertical="center"/>
    </xf>
    <xf numFmtId="0" fontId="30" fillId="0" borderId="0" xfId="0" applyFont="1" applyAlignment="1">
      <alignment horizontal="center" vertical="center"/>
    </xf>
    <xf numFmtId="0" fontId="22" fillId="0" borderId="109" xfId="0" applyFont="1" applyBorder="1" applyAlignment="1">
      <alignment horizontal="center" vertical="center" wrapText="1"/>
    </xf>
    <xf numFmtId="0" fontId="22" fillId="0" borderId="109" xfId="0" applyFont="1" applyBorder="1" applyAlignment="1">
      <alignment horizontal="right" vertical="center" wrapText="1"/>
    </xf>
    <xf numFmtId="0" fontId="22" fillId="0" borderId="0" xfId="0" applyFont="1" applyAlignment="1">
      <alignment horizontal="center" vertical="center" wrapText="1"/>
    </xf>
    <xf numFmtId="0" fontId="30" fillId="0" borderId="7" xfId="0" applyFont="1" applyBorder="1">
      <alignment vertical="center"/>
    </xf>
    <xf numFmtId="194" fontId="17" fillId="0" borderId="0" xfId="0" applyNumberFormat="1" applyFont="1">
      <alignment vertical="center"/>
    </xf>
    <xf numFmtId="0" fontId="22" fillId="0" borderId="120" xfId="0" applyFont="1" applyBorder="1">
      <alignment vertical="center"/>
    </xf>
    <xf numFmtId="0" fontId="22" fillId="0" borderId="60" xfId="0" applyFont="1" applyBorder="1" applyAlignment="1">
      <alignment horizontal="center" vertical="center" wrapText="1"/>
    </xf>
    <xf numFmtId="0" fontId="22" fillId="0" borderId="25" xfId="0" applyFont="1" applyBorder="1" applyAlignment="1">
      <alignment horizontal="right" vertical="center"/>
    </xf>
    <xf numFmtId="0" fontId="17" fillId="0" borderId="25" xfId="0" applyFont="1" applyBorder="1" applyAlignment="1">
      <alignment horizontal="left" vertical="center"/>
    </xf>
    <xf numFmtId="180" fontId="36" fillId="0" borderId="0" xfId="0" applyNumberFormat="1" applyFont="1" applyAlignment="1">
      <alignment horizontal="right" vertical="center" shrinkToFit="1"/>
    </xf>
    <xf numFmtId="177" fontId="17" fillId="0" borderId="0" xfId="0" applyNumberFormat="1" applyFont="1">
      <alignment vertical="center"/>
    </xf>
    <xf numFmtId="0" fontId="22" fillId="0" borderId="8" xfId="0" applyFont="1" applyBorder="1" applyAlignment="1">
      <alignment horizontal="right" vertical="center"/>
    </xf>
    <xf numFmtId="0" fontId="30" fillId="0" borderId="9" xfId="0" applyFont="1" applyBorder="1" applyAlignment="1">
      <alignment horizontal="left" vertical="center"/>
    </xf>
    <xf numFmtId="194" fontId="17" fillId="0" borderId="0" xfId="0" applyNumberFormat="1" applyFont="1" applyAlignment="1">
      <alignment horizontal="right" vertical="center"/>
    </xf>
    <xf numFmtId="180" fontId="17" fillId="0" borderId="0" xfId="0" applyNumberFormat="1" applyFont="1" applyAlignment="1">
      <alignment horizontal="right" vertical="center" shrinkToFit="1"/>
    </xf>
    <xf numFmtId="179" fontId="92" fillId="2" borderId="0" xfId="13" applyNumberFormat="1" applyFont="1" applyFill="1" applyBorder="1" applyAlignment="1" applyProtection="1">
      <alignment horizontal="right" vertical="center" wrapText="1"/>
    </xf>
    <xf numFmtId="0" fontId="93" fillId="0" borderId="0" xfId="0" applyFont="1">
      <alignment vertical="center"/>
    </xf>
    <xf numFmtId="180" fontId="23" fillId="0" borderId="0" xfId="0" applyNumberFormat="1" applyFont="1" applyAlignment="1">
      <alignment horizontal="center" vertical="center"/>
    </xf>
    <xf numFmtId="0" fontId="22" fillId="0" borderId="5" xfId="0" applyFont="1" applyBorder="1" applyAlignment="1">
      <alignment horizontal="left" vertical="center"/>
    </xf>
    <xf numFmtId="0" fontId="22" fillId="0" borderId="7" xfId="0" applyFont="1" applyBorder="1" applyAlignment="1">
      <alignment horizontal="left" vertical="center"/>
    </xf>
    <xf numFmtId="0" fontId="17" fillId="0" borderId="6" xfId="0" applyFont="1" applyBorder="1" applyAlignment="1">
      <alignment horizontal="left" vertical="center"/>
    </xf>
    <xf numFmtId="0" fontId="57" fillId="0" borderId="0" xfId="0" applyFont="1" applyAlignment="1">
      <alignment vertical="top"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shrinkToFit="1"/>
    </xf>
    <xf numFmtId="38" fontId="30" fillId="0" borderId="0" xfId="5" applyFont="1" applyBorder="1" applyAlignment="1" applyProtection="1">
      <alignment horizontal="center" vertical="center"/>
    </xf>
    <xf numFmtId="38" fontId="30" fillId="0" borderId="0" xfId="5" applyFont="1" applyFill="1" applyBorder="1" applyAlignment="1" applyProtection="1">
      <alignment horizontal="left" vertical="center"/>
    </xf>
    <xf numFmtId="38" fontId="17" fillId="0" borderId="0" xfId="5" applyFont="1" applyFill="1" applyBorder="1" applyAlignment="1" applyProtection="1">
      <alignment horizontal="left" vertical="center"/>
    </xf>
    <xf numFmtId="190" fontId="17" fillId="2" borderId="73" xfId="0" applyNumberFormat="1" applyFont="1" applyFill="1" applyBorder="1" applyAlignment="1" applyProtection="1">
      <alignment horizontal="center" vertical="center" wrapText="1"/>
      <protection locked="0"/>
    </xf>
    <xf numFmtId="184" fontId="38" fillId="2" borderId="75" xfId="0" applyNumberFormat="1" applyFont="1" applyFill="1" applyBorder="1" applyAlignment="1" applyProtection="1">
      <alignment horizontal="right" vertical="center" wrapText="1"/>
      <protection locked="0"/>
    </xf>
    <xf numFmtId="196" fontId="17" fillId="2" borderId="25" xfId="0" applyNumberFormat="1" applyFont="1" applyFill="1" applyBorder="1" applyAlignment="1" applyProtection="1">
      <alignment horizontal="center" vertical="center"/>
      <protection locked="0"/>
    </xf>
    <xf numFmtId="196" fontId="72" fillId="2" borderId="4" xfId="0" applyNumberFormat="1" applyFont="1" applyFill="1" applyBorder="1" applyAlignment="1" applyProtection="1">
      <alignment horizontal="center" vertical="center" wrapText="1"/>
      <protection locked="0"/>
    </xf>
    <xf numFmtId="193" fontId="17" fillId="0" borderId="13" xfId="0" applyNumberFormat="1" applyFont="1" applyBorder="1" applyAlignment="1" applyProtection="1">
      <alignment horizontal="center" vertical="distributed" readingOrder="1"/>
      <protection locked="0"/>
    </xf>
    <xf numFmtId="0" fontId="22" fillId="2" borderId="15" xfId="0" applyFont="1" applyFill="1" applyBorder="1" applyAlignment="1" applyProtection="1">
      <alignment vertical="center" shrinkToFit="1"/>
      <protection locked="0"/>
    </xf>
    <xf numFmtId="178" fontId="17" fillId="2" borderId="180" xfId="0" applyNumberFormat="1" applyFont="1" applyFill="1" applyBorder="1" applyAlignment="1" applyProtection="1">
      <alignment vertical="center" shrinkToFit="1"/>
      <protection locked="0"/>
    </xf>
    <xf numFmtId="0" fontId="22" fillId="2" borderId="180" xfId="0" applyFont="1" applyFill="1" applyBorder="1" applyAlignment="1" applyProtection="1">
      <alignment vertical="center" shrinkToFit="1"/>
      <protection locked="0"/>
    </xf>
    <xf numFmtId="180" fontId="38" fillId="0" borderId="72" xfId="0" applyNumberFormat="1" applyFont="1" applyBorder="1" applyAlignment="1" applyProtection="1">
      <alignment horizontal="right" vertical="center" wrapText="1"/>
      <protection locked="0"/>
    </xf>
    <xf numFmtId="180" fontId="38" fillId="2" borderId="79" xfId="0" applyNumberFormat="1" applyFont="1" applyFill="1" applyBorder="1" applyAlignment="1" applyProtection="1">
      <alignment horizontal="right" vertical="center" wrapText="1"/>
      <protection locked="0"/>
    </xf>
    <xf numFmtId="180" fontId="38" fillId="0" borderId="75" xfId="0" applyNumberFormat="1" applyFont="1" applyBorder="1" applyAlignment="1" applyProtection="1">
      <alignment horizontal="right" vertical="center" wrapText="1"/>
      <protection locked="0"/>
    </xf>
    <xf numFmtId="180" fontId="38" fillId="2" borderId="26" xfId="0" applyNumberFormat="1" applyFont="1" applyFill="1" applyBorder="1" applyAlignment="1" applyProtection="1">
      <alignment horizontal="right" vertical="center" wrapText="1"/>
      <protection locked="0"/>
    </xf>
    <xf numFmtId="180" fontId="38" fillId="0" borderId="76" xfId="0" applyNumberFormat="1" applyFont="1" applyBorder="1" applyAlignment="1" applyProtection="1">
      <alignment horizontal="right" vertical="center" wrapText="1"/>
      <protection locked="0"/>
    </xf>
    <xf numFmtId="180" fontId="38" fillId="0" borderId="79" xfId="0" applyNumberFormat="1" applyFont="1" applyBorder="1" applyAlignment="1" applyProtection="1">
      <alignment horizontal="right" vertical="center" wrapText="1"/>
      <protection locked="0"/>
    </xf>
    <xf numFmtId="180" fontId="38" fillId="2" borderId="28" xfId="0" applyNumberFormat="1" applyFont="1" applyFill="1" applyBorder="1" applyAlignment="1" applyProtection="1">
      <alignment horizontal="right" vertical="center" wrapText="1"/>
      <protection locked="0"/>
    </xf>
    <xf numFmtId="180" fontId="38" fillId="2" borderId="29" xfId="5" applyNumberFormat="1" applyFont="1" applyFill="1" applyBorder="1" applyAlignment="1" applyProtection="1">
      <alignment horizontal="right" vertical="center" wrapText="1"/>
      <protection locked="0"/>
    </xf>
    <xf numFmtId="0" fontId="22" fillId="6" borderId="64" xfId="0" applyFont="1" applyFill="1" applyBorder="1" applyAlignment="1">
      <alignment horizontal="center" vertical="center"/>
    </xf>
    <xf numFmtId="0" fontId="22" fillId="0" borderId="18" xfId="0" applyFont="1" applyBorder="1" applyAlignment="1">
      <alignment horizontal="center" vertical="center"/>
    </xf>
    <xf numFmtId="0" fontId="22" fillId="0" borderId="8"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7" xfId="0" applyFont="1" applyBorder="1" applyAlignment="1">
      <alignment horizontal="right" vertical="center"/>
    </xf>
    <xf numFmtId="0" fontId="30" fillId="0" borderId="0" xfId="0" applyFont="1" applyAlignment="1">
      <alignment horizontal="center" vertical="center" shrinkToFit="1"/>
    </xf>
    <xf numFmtId="0" fontId="22" fillId="0" borderId="23" xfId="0" applyFont="1" applyBorder="1" applyAlignment="1">
      <alignment horizontal="center" vertical="center"/>
    </xf>
    <xf numFmtId="200" fontId="23" fillId="0" borderId="197" xfId="0" applyNumberFormat="1" applyFont="1" applyBorder="1" applyAlignment="1">
      <alignment horizontal="center" vertical="center"/>
    </xf>
    <xf numFmtId="200" fontId="23" fillId="0" borderId="198" xfId="0" applyNumberFormat="1" applyFont="1" applyBorder="1" applyAlignment="1">
      <alignment horizontal="center" vertical="center"/>
    </xf>
    <xf numFmtId="200" fontId="23" fillId="0" borderId="206" xfId="0" applyNumberFormat="1" applyFont="1" applyBorder="1" applyAlignment="1">
      <alignment horizontal="center" vertical="center"/>
    </xf>
    <xf numFmtId="0" fontId="22" fillId="0" borderId="4" xfId="0" applyFont="1" applyBorder="1">
      <alignment vertical="center"/>
    </xf>
    <xf numFmtId="0" fontId="0" fillId="4" borderId="0" xfId="0" applyFill="1">
      <alignment vertical="center"/>
    </xf>
    <xf numFmtId="0" fontId="22" fillId="6" borderId="41" xfId="0" applyFont="1" applyFill="1" applyBorder="1" applyAlignment="1">
      <alignment horizontal="left" vertical="center"/>
    </xf>
    <xf numFmtId="13" fontId="22" fillId="6" borderId="42" xfId="0" applyNumberFormat="1" applyFont="1" applyFill="1" applyBorder="1" applyAlignment="1">
      <alignment horizontal="left" vertical="center"/>
    </xf>
    <xf numFmtId="0" fontId="17" fillId="0" borderId="25" xfId="0" applyFont="1" applyBorder="1" applyAlignment="1">
      <alignment horizontal="right" vertical="center"/>
    </xf>
    <xf numFmtId="0" fontId="30" fillId="0" borderId="109" xfId="0" applyFont="1" applyBorder="1">
      <alignment vertical="center"/>
    </xf>
    <xf numFmtId="0" fontId="17" fillId="0" borderId="109" xfId="0" applyFont="1" applyBorder="1" applyAlignment="1">
      <alignment horizontal="right" vertical="center"/>
    </xf>
    <xf numFmtId="0" fontId="65" fillId="0" borderId="0" xfId="0" applyFont="1" applyAlignment="1">
      <alignment vertical="top"/>
    </xf>
    <xf numFmtId="194" fontId="21" fillId="0" borderId="0" xfId="0" applyNumberFormat="1" applyFont="1">
      <alignment vertical="center"/>
    </xf>
    <xf numFmtId="0" fontId="17" fillId="0" borderId="6" xfId="0" applyFont="1" applyBorder="1">
      <alignment vertical="center"/>
    </xf>
    <xf numFmtId="0" fontId="91" fillId="0" borderId="0" xfId="0" applyFont="1" applyAlignment="1">
      <alignment horizontal="center" vertical="top" wrapText="1"/>
    </xf>
    <xf numFmtId="0" fontId="23" fillId="0" borderId="0" xfId="0" applyFont="1" applyAlignment="1">
      <alignment horizontal="center" vertical="center"/>
    </xf>
    <xf numFmtId="197" fontId="23" fillId="0" borderId="76" xfId="0" applyNumberFormat="1" applyFont="1" applyBorder="1" applyAlignment="1">
      <alignment horizontal="center" vertical="center"/>
    </xf>
    <xf numFmtId="197" fontId="17" fillId="0" borderId="25" xfId="0" applyNumberFormat="1" applyFont="1" applyBorder="1" applyAlignment="1">
      <alignment horizontal="center" vertical="center"/>
    </xf>
    <xf numFmtId="0" fontId="46" fillId="0" borderId="0" xfId="0" applyFont="1" applyAlignment="1">
      <alignment horizontal="right"/>
    </xf>
    <xf numFmtId="190" fontId="22" fillId="0" borderId="75" xfId="0" applyNumberFormat="1" applyFont="1" applyBorder="1" applyAlignment="1">
      <alignment horizontal="center" vertical="top" wrapText="1"/>
    </xf>
    <xf numFmtId="0" fontId="90" fillId="0" borderId="0" xfId="0" applyFont="1">
      <alignment vertical="center"/>
    </xf>
    <xf numFmtId="190" fontId="17" fillId="0" borderId="73" xfId="0" applyNumberFormat="1" applyFont="1" applyBorder="1" applyAlignment="1">
      <alignment horizontal="center" vertical="center" wrapText="1"/>
    </xf>
    <xf numFmtId="0" fontId="94" fillId="0" borderId="0" xfId="0" applyFont="1">
      <alignment vertical="center"/>
    </xf>
    <xf numFmtId="0" fontId="51" fillId="0" borderId="1" xfId="0" applyFont="1" applyBorder="1" applyAlignment="1">
      <alignment horizontal="left" vertical="center"/>
    </xf>
    <xf numFmtId="0" fontId="51" fillId="0" borderId="2" xfId="0" applyFont="1" applyBorder="1" applyAlignment="1">
      <alignment horizontal="right" vertical="center" wrapText="1"/>
    </xf>
    <xf numFmtId="0" fontId="51" fillId="0" borderId="56" xfId="0" applyFont="1" applyBorder="1" applyAlignment="1">
      <alignment horizontal="justify" vertical="center" wrapText="1"/>
    </xf>
    <xf numFmtId="0" fontId="51" fillId="0" borderId="65" xfId="0" applyFont="1" applyBorder="1" applyAlignment="1">
      <alignment horizontal="justify" vertical="center" wrapText="1"/>
    </xf>
    <xf numFmtId="0" fontId="95" fillId="0" borderId="0" xfId="0" applyFont="1">
      <alignment vertical="center"/>
    </xf>
    <xf numFmtId="184" fontId="38" fillId="0" borderId="72" xfId="0" applyNumberFormat="1" applyFont="1" applyBorder="1" applyAlignment="1" applyProtection="1">
      <alignment horizontal="right" vertical="center" wrapText="1"/>
      <protection locked="0"/>
    </xf>
    <xf numFmtId="184" fontId="38" fillId="0" borderId="75" xfId="0" applyNumberFormat="1" applyFont="1" applyBorder="1" applyAlignment="1" applyProtection="1">
      <alignment horizontal="right" vertical="center" wrapText="1"/>
      <protection locked="0"/>
    </xf>
    <xf numFmtId="185" fontId="38" fillId="0" borderId="76" xfId="0" applyNumberFormat="1" applyFont="1" applyBorder="1" applyAlignment="1" applyProtection="1">
      <alignment horizontal="right" vertical="center" wrapText="1"/>
      <protection locked="0"/>
    </xf>
    <xf numFmtId="3" fontId="38" fillId="0" borderId="79" xfId="0" applyNumberFormat="1" applyFont="1" applyBorder="1" applyAlignment="1" applyProtection="1">
      <alignment horizontal="right" vertical="center" wrapText="1"/>
      <protection locked="0"/>
    </xf>
    <xf numFmtId="10" fontId="38" fillId="0" borderId="79" xfId="0" applyNumberFormat="1" applyFont="1" applyBorder="1" applyAlignment="1" applyProtection="1">
      <alignment horizontal="right" vertical="center" wrapText="1"/>
      <protection locked="0"/>
    </xf>
    <xf numFmtId="0" fontId="38" fillId="0" borderId="77" xfId="0" applyFont="1" applyBorder="1" applyProtection="1">
      <alignment vertical="center"/>
      <protection locked="0"/>
    </xf>
    <xf numFmtId="186" fontId="38" fillId="0" borderId="76" xfId="0" applyNumberFormat="1" applyFont="1" applyBorder="1" applyProtection="1">
      <alignment vertical="center"/>
      <protection locked="0"/>
    </xf>
    <xf numFmtId="0" fontId="96" fillId="0" borderId="0" xfId="0" applyFont="1" applyProtection="1">
      <alignment vertical="center"/>
      <protection locked="0"/>
    </xf>
    <xf numFmtId="180" fontId="17" fillId="0" borderId="207" xfId="0" applyNumberFormat="1" applyFont="1" applyBorder="1" applyProtection="1">
      <alignment vertical="center"/>
      <protection locked="0" hidden="1"/>
    </xf>
    <xf numFmtId="180" fontId="17" fillId="0" borderId="71" xfId="0" applyNumberFormat="1" applyFont="1" applyBorder="1" applyProtection="1">
      <alignment vertical="center"/>
      <protection locked="0" hidden="1"/>
    </xf>
    <xf numFmtId="0" fontId="24" fillId="0" borderId="0" xfId="0" applyFont="1" applyAlignment="1">
      <alignment horizontal="left"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49" fillId="2" borderId="5" xfId="0" applyFont="1" applyFill="1" applyBorder="1" applyAlignment="1" applyProtection="1">
      <alignment horizontal="center" vertical="center" wrapText="1"/>
      <protection locked="0"/>
    </xf>
    <xf numFmtId="0" fontId="49" fillId="2" borderId="6" xfId="0"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0" fontId="17" fillId="0" borderId="0" xfId="0" applyFont="1" applyAlignment="1">
      <alignment horizontal="center" vertical="center" wrapText="1"/>
    </xf>
    <xf numFmtId="3" fontId="36" fillId="0" borderId="0" xfId="0" applyNumberFormat="1" applyFont="1" applyAlignment="1">
      <alignment horizontal="right" vertical="center"/>
    </xf>
    <xf numFmtId="49" fontId="17" fillId="2" borderId="9" xfId="0" applyNumberFormat="1" applyFont="1" applyFill="1" applyBorder="1" applyAlignment="1" applyProtection="1">
      <alignment horizontal="left" vertical="center" shrinkToFit="1"/>
      <protection locked="0"/>
    </xf>
    <xf numFmtId="0" fontId="22" fillId="0" borderId="22" xfId="0" applyFont="1" applyBorder="1" applyAlignment="1">
      <alignment vertical="center" shrinkToFit="1"/>
    </xf>
    <xf numFmtId="0" fontId="22" fillId="0" borderId="0" xfId="0" applyFont="1" applyAlignment="1">
      <alignment vertical="center" shrinkToFit="1"/>
    </xf>
    <xf numFmtId="0" fontId="17" fillId="2" borderId="7" xfId="0" applyFont="1" applyFill="1" applyBorder="1" applyAlignment="1" applyProtection="1">
      <alignment horizontal="left" vertical="center" wrapText="1" shrinkToFit="1"/>
      <protection locked="0"/>
    </xf>
    <xf numFmtId="0" fontId="17" fillId="2" borderId="7" xfId="0" applyFont="1" applyFill="1" applyBorder="1" applyAlignment="1" applyProtection="1">
      <alignment vertical="center" shrinkToFit="1"/>
      <protection locked="0"/>
    </xf>
    <xf numFmtId="0" fontId="17" fillId="2" borderId="7" xfId="0" applyFont="1" applyFill="1" applyBorder="1" applyAlignment="1" applyProtection="1">
      <alignment horizontal="left" vertical="center" shrinkToFit="1"/>
      <protection locked="0"/>
    </xf>
    <xf numFmtId="0" fontId="17" fillId="2" borderId="9" xfId="0" applyFont="1" applyFill="1" applyBorder="1" applyAlignment="1" applyProtection="1">
      <alignment vertical="center" shrinkToFit="1"/>
      <protection locked="0"/>
    </xf>
    <xf numFmtId="0" fontId="17" fillId="2" borderId="9" xfId="0" applyFont="1" applyFill="1" applyBorder="1" applyAlignment="1" applyProtection="1">
      <alignment horizontal="left" vertical="center" shrinkToFit="1"/>
      <protection locked="0"/>
    </xf>
    <xf numFmtId="0" fontId="24" fillId="0" borderId="0" xfId="0" applyFont="1" applyAlignment="1">
      <alignment horizontal="center" vertical="center"/>
    </xf>
    <xf numFmtId="0" fontId="17" fillId="0" borderId="0" xfId="0" applyFont="1" applyAlignment="1">
      <alignment horizontal="center" vertical="center"/>
    </xf>
    <xf numFmtId="0" fontId="30" fillId="0" borderId="1" xfId="0" applyFont="1" applyBorder="1" applyAlignment="1">
      <alignment horizontal="center" vertical="center"/>
    </xf>
    <xf numFmtId="0" fontId="73" fillId="0" borderId="2" xfId="0" applyFont="1" applyBorder="1" applyAlignment="1">
      <alignment horizontal="center" vertical="center"/>
    </xf>
    <xf numFmtId="0" fontId="73" fillId="0" borderId="3" xfId="0" applyFont="1" applyBorder="1" applyAlignment="1">
      <alignment horizontal="center" vertical="center"/>
    </xf>
    <xf numFmtId="49" fontId="17" fillId="2" borderId="9" xfId="0" applyNumberFormat="1" applyFont="1" applyFill="1" applyBorder="1" applyAlignment="1" applyProtection="1">
      <alignment horizontal="left" vertical="center" wrapText="1" shrinkToFit="1"/>
      <protection locked="0"/>
    </xf>
    <xf numFmtId="0" fontId="17" fillId="2" borderId="2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5" fillId="0" borderId="17" xfId="0" applyFont="1" applyBorder="1" applyAlignment="1">
      <alignment vertical="center" textRotation="255"/>
    </xf>
    <xf numFmtId="0" fontId="15" fillId="0" borderId="19" xfId="0" applyFont="1" applyBorder="1" applyAlignment="1">
      <alignment vertical="center" textRotation="255"/>
    </xf>
    <xf numFmtId="0" fontId="15" fillId="0" borderId="20" xfId="0" applyFont="1" applyBorder="1" applyAlignment="1">
      <alignment vertical="center" textRotation="255"/>
    </xf>
    <xf numFmtId="0" fontId="19" fillId="0" borderId="88" xfId="0" applyFont="1" applyBorder="1" applyAlignment="1">
      <alignment horizontal="center" vertical="center"/>
    </xf>
    <xf numFmtId="0" fontId="19" fillId="0" borderId="70" xfId="0" applyFont="1" applyBorder="1" applyAlignment="1">
      <alignment horizontal="center" vertical="center"/>
    </xf>
    <xf numFmtId="0" fontId="25" fillId="0" borderId="88" xfId="0" applyFont="1" applyBorder="1" applyAlignment="1">
      <alignment horizontal="left" vertical="center" wrapText="1"/>
    </xf>
    <xf numFmtId="0" fontId="25" fillId="0" borderId="69" xfId="0" applyFont="1" applyBorder="1" applyAlignment="1">
      <alignment horizontal="left" vertical="center" wrapText="1"/>
    </xf>
    <xf numFmtId="0" fontId="25" fillId="0" borderId="70" xfId="0" applyFont="1" applyBorder="1" applyAlignment="1">
      <alignment horizontal="left" vertical="center" wrapText="1"/>
    </xf>
    <xf numFmtId="0" fontId="19" fillId="0" borderId="84" xfId="0" applyFont="1" applyBorder="1" applyAlignment="1">
      <alignment horizontal="center" vertical="center"/>
    </xf>
    <xf numFmtId="0" fontId="19" fillId="0" borderId="86" xfId="0" applyFont="1" applyBorder="1" applyAlignment="1">
      <alignment horizontal="center" vertical="center"/>
    </xf>
    <xf numFmtId="0" fontId="24" fillId="0" borderId="84" xfId="0" applyFont="1" applyBorder="1" applyAlignment="1">
      <alignment horizontal="left" vertical="center" wrapText="1"/>
    </xf>
    <xf numFmtId="0" fontId="24" fillId="0" borderId="85" xfId="0" applyFont="1" applyBorder="1" applyAlignment="1">
      <alignment horizontal="left" vertical="center" wrapText="1"/>
    </xf>
    <xf numFmtId="0" fontId="24" fillId="0" borderId="86" xfId="0" applyFont="1" applyBorder="1" applyAlignment="1">
      <alignment horizontal="left" vertical="center" wrapText="1"/>
    </xf>
    <xf numFmtId="0" fontId="25" fillId="0" borderId="84" xfId="0" applyFont="1" applyBorder="1" applyAlignment="1">
      <alignment horizontal="left" vertical="center" wrapText="1"/>
    </xf>
    <xf numFmtId="0" fontId="25" fillId="0" borderId="85" xfId="0" applyFont="1" applyBorder="1" applyAlignment="1">
      <alignment horizontal="left" vertical="center" wrapText="1"/>
    </xf>
    <xf numFmtId="0" fontId="25" fillId="0" borderId="86" xfId="0" applyFont="1" applyBorder="1" applyAlignment="1">
      <alignment horizontal="left" vertical="center" wrapText="1"/>
    </xf>
    <xf numFmtId="0" fontId="34" fillId="0" borderId="17" xfId="0" applyFont="1" applyBorder="1" applyAlignment="1">
      <alignment vertical="center" textRotation="255"/>
    </xf>
    <xf numFmtId="0" fontId="34" fillId="0" borderId="20" xfId="0" applyFont="1" applyBorder="1" applyAlignment="1">
      <alignment vertical="center" textRotation="255"/>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24" fillId="0" borderId="92" xfId="0" applyFont="1" applyBorder="1" applyAlignment="1">
      <alignment horizontal="left" vertical="center" wrapText="1"/>
    </xf>
    <xf numFmtId="0" fontId="24" fillId="0" borderId="78" xfId="0" applyFont="1" applyBorder="1" applyAlignment="1">
      <alignment horizontal="left" vertical="center" wrapText="1"/>
    </xf>
    <xf numFmtId="0" fontId="24" fillId="0" borderId="87" xfId="0" applyFont="1" applyBorder="1" applyAlignment="1">
      <alignment horizontal="left" vertical="center" wrapText="1"/>
    </xf>
    <xf numFmtId="0" fontId="33" fillId="0" borderId="23" xfId="0" applyFont="1" applyBorder="1">
      <alignment vertical="center"/>
    </xf>
    <xf numFmtId="0" fontId="13" fillId="0" borderId="23" xfId="0" applyFont="1" applyBorder="1">
      <alignment vertical="center"/>
    </xf>
    <xf numFmtId="0" fontId="25" fillId="0" borderId="92" xfId="0" applyFont="1" applyBorder="1" applyAlignment="1">
      <alignment horizontal="left" vertical="center" wrapText="1"/>
    </xf>
    <xf numFmtId="0" fontId="25" fillId="0" borderId="78" xfId="0" applyFont="1" applyBorder="1" applyAlignment="1">
      <alignment horizontal="left" vertical="center" wrapText="1"/>
    </xf>
    <xf numFmtId="0" fontId="25" fillId="0" borderId="87" xfId="0" applyFont="1" applyBorder="1" applyAlignment="1">
      <alignment horizontal="left"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30" fillId="2" borderId="5" xfId="0" applyFont="1" applyFill="1" applyBorder="1" applyAlignment="1" applyProtection="1">
      <alignment horizontal="left" vertical="center"/>
      <protection locked="0"/>
    </xf>
    <xf numFmtId="0" fontId="30" fillId="2" borderId="7" xfId="0" applyFont="1" applyFill="1" applyBorder="1" applyAlignment="1" applyProtection="1">
      <alignment horizontal="left" vertical="center"/>
      <protection locked="0"/>
    </xf>
    <xf numFmtId="0" fontId="30" fillId="2" borderId="6" xfId="0" applyFont="1" applyFill="1" applyBorder="1" applyAlignment="1" applyProtection="1">
      <alignment horizontal="left" vertical="center"/>
      <protection locked="0"/>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0" fillId="0" borderId="20" xfId="0" applyBorder="1" applyAlignment="1">
      <alignment horizontal="center" vertical="center" wrapText="1"/>
    </xf>
    <xf numFmtId="0" fontId="73" fillId="0" borderId="7" xfId="0" applyFont="1" applyBorder="1" applyAlignment="1" applyProtection="1">
      <alignment horizontal="left" vertical="center"/>
      <protection locked="0"/>
    </xf>
    <xf numFmtId="0" fontId="73" fillId="0" borderId="6" xfId="0" applyFont="1" applyBorder="1" applyAlignment="1" applyProtection="1">
      <alignment horizontal="left" vertical="center"/>
      <protection locked="0"/>
    </xf>
    <xf numFmtId="0" fontId="30" fillId="2" borderId="18" xfId="0" applyFont="1" applyFill="1" applyBorder="1" applyAlignment="1" applyProtection="1">
      <alignment horizontal="left" vertical="center"/>
      <protection locked="0"/>
    </xf>
    <xf numFmtId="0" fontId="30" fillId="2" borderId="23" xfId="0" applyFont="1" applyFill="1" applyBorder="1" applyAlignment="1" applyProtection="1">
      <alignment horizontal="left" vertical="center"/>
      <protection locked="0"/>
    </xf>
    <xf numFmtId="0" fontId="30" fillId="2" borderId="82" xfId="0" applyFont="1" applyFill="1" applyBorder="1" applyAlignment="1" applyProtection="1">
      <alignment horizontal="left" vertical="center"/>
      <protection locked="0"/>
    </xf>
    <xf numFmtId="0" fontId="30" fillId="2" borderId="8" xfId="0" applyFont="1" applyFill="1" applyBorder="1" applyAlignment="1" applyProtection="1">
      <alignment horizontal="left" vertical="center"/>
      <protection locked="0"/>
    </xf>
    <xf numFmtId="0" fontId="30" fillId="2" borderId="9" xfId="0" applyFont="1" applyFill="1" applyBorder="1" applyAlignment="1" applyProtection="1">
      <alignment horizontal="left" vertical="center"/>
      <protection locked="0"/>
    </xf>
    <xf numFmtId="0" fontId="30" fillId="2" borderId="83" xfId="0" applyFont="1" applyFill="1" applyBorder="1" applyAlignment="1" applyProtection="1">
      <alignment horizontal="left" vertical="center"/>
      <protection locked="0"/>
    </xf>
    <xf numFmtId="0" fontId="22" fillId="0" borderId="23" xfId="0" applyFont="1" applyBorder="1" applyAlignment="1">
      <alignment horizontal="center" vertical="center" shrinkToFit="1"/>
    </xf>
    <xf numFmtId="0" fontId="22" fillId="0" borderId="21" xfId="0" applyFont="1" applyBorder="1" applyAlignment="1">
      <alignment horizontal="center" vertical="center" shrinkToFit="1"/>
    </xf>
    <xf numFmtId="0" fontId="30" fillId="2" borderId="9" xfId="0" applyFont="1" applyFill="1" applyBorder="1" applyAlignment="1" applyProtection="1">
      <alignment horizontal="center" vertical="center" shrinkToFit="1"/>
      <protection locked="0"/>
    </xf>
    <xf numFmtId="0" fontId="30" fillId="2" borderId="10" xfId="0" applyFont="1" applyFill="1" applyBorder="1" applyAlignment="1" applyProtection="1">
      <alignment horizontal="center" vertical="center" shrinkToFit="1"/>
      <protection locked="0"/>
    </xf>
    <xf numFmtId="0" fontId="30" fillId="2" borderId="18" xfId="0" applyFont="1" applyFill="1" applyBorder="1" applyAlignment="1" applyProtection="1">
      <alignment horizontal="left" vertical="top" wrapText="1"/>
      <protection locked="0"/>
    </xf>
    <xf numFmtId="0" fontId="30" fillId="2" borderId="23" xfId="0" applyFont="1" applyFill="1" applyBorder="1" applyAlignment="1" applyProtection="1">
      <alignment horizontal="left" vertical="top" wrapText="1"/>
      <protection locked="0"/>
    </xf>
    <xf numFmtId="0" fontId="30" fillId="2" borderId="21" xfId="0" applyFont="1" applyFill="1" applyBorder="1" applyAlignment="1" applyProtection="1">
      <alignment horizontal="left" vertical="top" wrapText="1"/>
      <protection locked="0"/>
    </xf>
    <xf numFmtId="0" fontId="30" fillId="2" borderId="22" xfId="0" applyFont="1" applyFill="1" applyBorder="1" applyAlignment="1" applyProtection="1">
      <alignment horizontal="left" vertical="top" wrapText="1"/>
      <protection locked="0"/>
    </xf>
    <xf numFmtId="0" fontId="30" fillId="2" borderId="0" xfId="0" applyFont="1" applyFill="1" applyAlignment="1" applyProtection="1">
      <alignment horizontal="left" vertical="top" wrapText="1"/>
      <protection locked="0"/>
    </xf>
    <xf numFmtId="0" fontId="30" fillId="2" borderId="14" xfId="0" applyFont="1" applyFill="1" applyBorder="1" applyAlignment="1" applyProtection="1">
      <alignment horizontal="left" vertical="top" wrapText="1"/>
      <protection locked="0"/>
    </xf>
    <xf numFmtId="0" fontId="77" fillId="0" borderId="22" xfId="0" applyFont="1" applyBorder="1" applyAlignment="1" applyProtection="1">
      <alignment vertical="center" wrapText="1"/>
      <protection locked="0"/>
    </xf>
    <xf numFmtId="0" fontId="77" fillId="0" borderId="0" xfId="0" applyFont="1" applyAlignment="1" applyProtection="1">
      <alignment vertical="center" wrapText="1"/>
      <protection locked="0"/>
    </xf>
    <xf numFmtId="0" fontId="30" fillId="2" borderId="8" xfId="0" applyFont="1" applyFill="1" applyBorder="1" applyAlignment="1" applyProtection="1">
      <alignment horizontal="left" vertical="top" wrapText="1"/>
      <protection locked="0"/>
    </xf>
    <xf numFmtId="0" fontId="30" fillId="2" borderId="9" xfId="0" applyFont="1" applyFill="1" applyBorder="1" applyAlignment="1" applyProtection="1">
      <alignment horizontal="left" vertical="top" wrapText="1"/>
      <protection locked="0"/>
    </xf>
    <xf numFmtId="0" fontId="30" fillId="2" borderId="10" xfId="0" applyFont="1" applyFill="1" applyBorder="1" applyAlignment="1" applyProtection="1">
      <alignment horizontal="left" vertical="top" wrapText="1"/>
      <protection locked="0"/>
    </xf>
    <xf numFmtId="0" fontId="17" fillId="2" borderId="8" xfId="0" applyFont="1" applyFill="1" applyBorder="1" applyAlignment="1" applyProtection="1">
      <alignment horizontal="left" vertical="top" wrapText="1"/>
      <protection locked="0"/>
    </xf>
    <xf numFmtId="0" fontId="17" fillId="2" borderId="9" xfId="0" applyFont="1" applyFill="1" applyBorder="1" applyAlignment="1" applyProtection="1">
      <alignment horizontal="left" vertical="top" wrapText="1"/>
      <protection locked="0"/>
    </xf>
    <xf numFmtId="0" fontId="17" fillId="2" borderId="10" xfId="0" applyFont="1" applyFill="1" applyBorder="1" applyAlignment="1" applyProtection="1">
      <alignment horizontal="left" vertical="top" wrapText="1"/>
      <protection locked="0"/>
    </xf>
    <xf numFmtId="0" fontId="17" fillId="0" borderId="14" xfId="0" applyFont="1" applyBorder="1" applyAlignment="1">
      <alignment horizontal="center" vertical="center"/>
    </xf>
    <xf numFmtId="199" fontId="22" fillId="0" borderId="199" xfId="0" applyNumberFormat="1" applyFont="1" applyBorder="1" applyAlignment="1">
      <alignment horizontal="center" vertical="center"/>
    </xf>
    <xf numFmtId="199" fontId="22" fillId="0" borderId="16" xfId="0" applyNumberFormat="1" applyFont="1" applyBorder="1" applyAlignment="1">
      <alignment horizontal="center" vertical="center"/>
    </xf>
    <xf numFmtId="199" fontId="22" fillId="0" borderId="200" xfId="0" applyNumberFormat="1" applyFont="1" applyBorder="1" applyAlignment="1">
      <alignment horizontal="center" vertical="center"/>
    </xf>
    <xf numFmtId="0" fontId="17" fillId="2" borderId="18"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17" fillId="2" borderId="21" xfId="0" applyFont="1" applyFill="1" applyBorder="1" applyAlignment="1" applyProtection="1">
      <alignment horizontal="left" vertical="top" wrapText="1"/>
      <protection locked="0"/>
    </xf>
    <xf numFmtId="0" fontId="22" fillId="0" borderId="17" xfId="0" applyFont="1" applyBorder="1" applyAlignment="1">
      <alignment horizontal="center" vertical="center"/>
    </xf>
    <xf numFmtId="0" fontId="22" fillId="0" borderId="20" xfId="0" applyFont="1" applyBorder="1" applyAlignment="1">
      <alignment horizontal="center" vertical="center"/>
    </xf>
    <xf numFmtId="198" fontId="30" fillId="0" borderId="201" xfId="0" applyNumberFormat="1" applyFont="1" applyBorder="1" applyAlignment="1">
      <alignment horizontal="center" vertical="center"/>
    </xf>
    <xf numFmtId="198" fontId="30" fillId="0" borderId="16" xfId="0" applyNumberFormat="1" applyFont="1" applyBorder="1" applyAlignment="1">
      <alignment horizontal="center" vertical="center"/>
    </xf>
    <xf numFmtId="198" fontId="30" fillId="0" borderId="202" xfId="0" applyNumberFormat="1" applyFont="1" applyBorder="1" applyAlignment="1">
      <alignment horizontal="center" vertical="center"/>
    </xf>
    <xf numFmtId="0" fontId="30" fillId="2" borderId="123" xfId="0" applyFont="1" applyFill="1" applyBorder="1" applyAlignment="1">
      <alignment vertical="center" wrapText="1"/>
    </xf>
    <xf numFmtId="0" fontId="30" fillId="2" borderId="25" xfId="0" applyFont="1" applyFill="1" applyBorder="1" applyAlignment="1">
      <alignment vertical="center" wrapText="1"/>
    </xf>
    <xf numFmtId="0" fontId="30" fillId="2" borderId="127" xfId="0" applyFont="1" applyFill="1" applyBorder="1" applyAlignment="1">
      <alignment vertical="center" wrapText="1"/>
    </xf>
    <xf numFmtId="0" fontId="30" fillId="2" borderId="5" xfId="0" applyFont="1" applyFill="1" applyBorder="1" applyAlignment="1" applyProtection="1">
      <alignment vertical="center" wrapText="1"/>
      <protection locked="0"/>
    </xf>
    <xf numFmtId="0" fontId="30" fillId="2" borderId="7" xfId="0" applyFont="1" applyFill="1" applyBorder="1" applyAlignment="1" applyProtection="1">
      <alignment vertical="center" wrapText="1"/>
      <protection locked="0"/>
    </xf>
    <xf numFmtId="0" fontId="30" fillId="2" borderId="6" xfId="0" applyFont="1" applyFill="1" applyBorder="1" applyAlignment="1" applyProtection="1">
      <alignment vertical="center" wrapText="1"/>
      <protection locked="0"/>
    </xf>
    <xf numFmtId="0" fontId="30" fillId="2" borderId="15" xfId="0" applyFont="1" applyFill="1" applyBorder="1" applyAlignment="1" applyProtection="1">
      <alignment vertical="center" wrapText="1"/>
      <protection locked="0"/>
    </xf>
    <xf numFmtId="0" fontId="30" fillId="2" borderId="27" xfId="0" applyFont="1" applyFill="1" applyBorder="1" applyAlignment="1" applyProtection="1">
      <alignment vertical="center" wrapText="1"/>
      <protection locked="0"/>
    </xf>
    <xf numFmtId="0" fontId="30" fillId="2" borderId="184" xfId="0" applyFont="1" applyFill="1" applyBorder="1" applyAlignment="1" applyProtection="1">
      <alignment vertical="center" wrapText="1"/>
      <protection locked="0"/>
    </xf>
    <xf numFmtId="0" fontId="38" fillId="2" borderId="5" xfId="0" applyFont="1" applyFill="1" applyBorder="1" applyAlignment="1" applyProtection="1">
      <alignment horizontal="center" vertical="center"/>
      <protection locked="0"/>
    </xf>
    <xf numFmtId="0" fontId="38" fillId="2" borderId="7" xfId="0"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protection locked="0"/>
    </xf>
    <xf numFmtId="0" fontId="22" fillId="0" borderId="89" xfId="0" applyFont="1" applyBorder="1" applyAlignment="1">
      <alignment horizontal="center" vertical="center"/>
    </xf>
    <xf numFmtId="0" fontId="22" fillId="0" borderId="90" xfId="0" applyFont="1" applyBorder="1" applyAlignment="1">
      <alignment horizontal="center" vertical="center"/>
    </xf>
    <xf numFmtId="0" fontId="22" fillId="0" borderId="114" xfId="0" applyFont="1" applyBorder="1" applyAlignment="1">
      <alignment horizontal="center" vertical="center"/>
    </xf>
    <xf numFmtId="0" fontId="61" fillId="2" borderId="22" xfId="0" applyFont="1" applyFill="1" applyBorder="1" applyAlignment="1" applyProtection="1">
      <alignment vertical="center" wrapText="1"/>
      <protection locked="0"/>
    </xf>
    <xf numFmtId="0" fontId="61" fillId="2" borderId="0" xfId="0" applyFont="1" applyFill="1" applyAlignment="1" applyProtection="1">
      <alignment vertical="center" wrapText="1"/>
      <protection locked="0"/>
    </xf>
    <xf numFmtId="0" fontId="61" fillId="2" borderId="14" xfId="0" applyFont="1" applyFill="1" applyBorder="1" applyAlignment="1" applyProtection="1">
      <alignment vertical="center" wrapText="1"/>
      <protection locked="0"/>
    </xf>
    <xf numFmtId="0" fontId="61" fillId="2" borderId="5" xfId="0" applyFont="1" applyFill="1" applyBorder="1" applyAlignment="1" applyProtection="1">
      <alignment vertical="center" wrapText="1"/>
      <protection locked="0"/>
    </xf>
    <xf numFmtId="0" fontId="61" fillId="2" borderId="7" xfId="0" applyFont="1" applyFill="1" applyBorder="1" applyAlignment="1" applyProtection="1">
      <alignment vertical="center" wrapText="1"/>
      <protection locked="0"/>
    </xf>
    <xf numFmtId="0" fontId="61" fillId="2" borderId="6" xfId="0" applyFont="1" applyFill="1" applyBorder="1" applyAlignment="1" applyProtection="1">
      <alignment vertical="center" wrapText="1"/>
      <protection locked="0"/>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30" fillId="0" borderId="154" xfId="0" applyFont="1" applyBorder="1" applyAlignment="1">
      <alignment horizontal="center" vertical="center"/>
    </xf>
    <xf numFmtId="0" fontId="30" fillId="0" borderId="153" xfId="0" applyFont="1" applyBorder="1" applyAlignment="1">
      <alignment horizontal="center" vertical="center"/>
    </xf>
    <xf numFmtId="38" fontId="30" fillId="0" borderId="89" xfId="5" applyFont="1" applyBorder="1" applyAlignment="1" applyProtection="1">
      <alignment horizontal="center" vertical="center"/>
    </xf>
    <xf numFmtId="38" fontId="30" fillId="0" borderId="90" xfId="5" applyFont="1" applyBorder="1" applyAlignment="1" applyProtection="1">
      <alignment horizontal="center" vertical="center"/>
    </xf>
    <xf numFmtId="38" fontId="30" fillId="0" borderId="91" xfId="5" applyFont="1" applyBorder="1" applyAlignment="1" applyProtection="1">
      <alignment horizontal="center" vertical="center"/>
    </xf>
    <xf numFmtId="0" fontId="22" fillId="0" borderId="33" xfId="0" applyFont="1" applyBorder="1" applyAlignment="1">
      <alignment horizontal="center" vertical="center" wrapText="1" shrinkToFit="1"/>
    </xf>
    <xf numFmtId="0" fontId="22" fillId="0" borderId="20" xfId="0" applyFont="1" applyBorder="1" applyAlignment="1">
      <alignment horizontal="center" vertical="center" wrapText="1" shrinkToFit="1"/>
    </xf>
    <xf numFmtId="38" fontId="30" fillId="7" borderId="8" xfId="5" applyFont="1" applyFill="1" applyBorder="1" applyAlignment="1" applyProtection="1">
      <alignment horizontal="left" vertical="center"/>
    </xf>
    <xf numFmtId="38" fontId="30" fillId="7" borderId="9" xfId="5" applyFont="1" applyFill="1" applyBorder="1" applyAlignment="1" applyProtection="1">
      <alignment horizontal="left" vertical="center"/>
    </xf>
    <xf numFmtId="38" fontId="30" fillId="7" borderId="11" xfId="5" applyFont="1" applyFill="1" applyBorder="1" applyAlignment="1" applyProtection="1">
      <alignment horizontal="left" vertical="center"/>
    </xf>
    <xf numFmtId="0" fontId="30" fillId="0" borderId="7" xfId="0" applyFont="1" applyBorder="1" applyAlignment="1">
      <alignment horizontal="left" vertical="center"/>
    </xf>
    <xf numFmtId="0" fontId="30" fillId="0" borderId="120" xfId="0" applyFont="1" applyBorder="1">
      <alignment vertical="center"/>
    </xf>
    <xf numFmtId="0" fontId="30" fillId="0" borderId="7" xfId="0" applyFont="1" applyBorder="1" applyAlignment="1">
      <alignment horizontal="left" vertical="center" shrinkToFit="1"/>
    </xf>
    <xf numFmtId="0" fontId="0" fillId="0" borderId="7" xfId="0" applyBorder="1" applyAlignment="1">
      <alignment vertical="center" shrinkToFit="1"/>
    </xf>
    <xf numFmtId="180" fontId="38" fillId="0" borderId="71" xfId="0" applyNumberFormat="1" applyFont="1" applyBorder="1" applyAlignment="1">
      <alignment horizontal="right" vertical="center"/>
    </xf>
    <xf numFmtId="180" fontId="38" fillId="0" borderId="189" xfId="0" applyNumberFormat="1" applyFont="1" applyBorder="1" applyAlignment="1">
      <alignment horizontal="right" vertical="center"/>
    </xf>
    <xf numFmtId="180" fontId="38" fillId="0" borderId="33" xfId="0" applyNumberFormat="1" applyFont="1" applyBorder="1" applyAlignment="1">
      <alignment horizontal="right" vertical="center"/>
    </xf>
    <xf numFmtId="0" fontId="22" fillId="0" borderId="91" xfId="0" applyFont="1" applyBorder="1" applyAlignment="1">
      <alignment horizontal="center" vertical="center" wrapText="1"/>
    </xf>
    <xf numFmtId="0" fontId="22" fillId="0" borderId="186" xfId="0" applyFont="1" applyBorder="1" applyAlignment="1">
      <alignment horizontal="center" vertical="center" wrapText="1"/>
    </xf>
    <xf numFmtId="180" fontId="38" fillId="0" borderId="28" xfId="0" applyNumberFormat="1" applyFont="1" applyBorder="1" applyAlignment="1">
      <alignment horizontal="right" vertical="center"/>
    </xf>
    <xf numFmtId="180" fontId="38" fillId="0" borderId="79" xfId="0" applyNumberFormat="1" applyFont="1" applyBorder="1" applyAlignment="1">
      <alignment horizontal="right" vertical="center"/>
    </xf>
    <xf numFmtId="180" fontId="38" fillId="0" borderId="181" xfId="0" applyNumberFormat="1" applyFont="1" applyBorder="1" applyAlignment="1">
      <alignment horizontal="right" vertical="center"/>
    </xf>
    <xf numFmtId="180" fontId="38" fillId="0" borderId="190" xfId="0" applyNumberFormat="1" applyFont="1" applyBorder="1" applyAlignment="1">
      <alignment horizontal="right" vertical="center"/>
    </xf>
    <xf numFmtId="180" fontId="38" fillId="0" borderId="166" xfId="0" applyNumberFormat="1" applyFont="1" applyBorder="1" applyAlignment="1">
      <alignment horizontal="right" vertical="center"/>
    </xf>
    <xf numFmtId="180" fontId="17" fillId="0" borderId="129" xfId="0" applyNumberFormat="1" applyFont="1" applyBorder="1" applyAlignment="1">
      <alignment horizontal="center" vertical="center"/>
    </xf>
    <xf numFmtId="180" fontId="17" fillId="0" borderId="103" xfId="0" applyNumberFormat="1" applyFont="1" applyBorder="1" applyAlignment="1">
      <alignment horizontal="center" vertical="center"/>
    </xf>
    <xf numFmtId="180" fontId="17" fillId="0" borderId="124" xfId="0" applyNumberFormat="1" applyFont="1" applyBorder="1" applyAlignment="1">
      <alignment horizontal="center" vertical="center"/>
    </xf>
    <xf numFmtId="180" fontId="17" fillId="0" borderId="99" xfId="0" applyNumberFormat="1" applyFont="1" applyBorder="1" applyAlignment="1">
      <alignment horizontal="center" vertical="center"/>
    </xf>
    <xf numFmtId="180" fontId="17" fillId="0" borderId="125" xfId="0" applyNumberFormat="1" applyFont="1" applyBorder="1" applyAlignment="1">
      <alignment horizontal="center" vertical="center"/>
    </xf>
    <xf numFmtId="180" fontId="17" fillId="0" borderId="101" xfId="0" applyNumberFormat="1" applyFont="1" applyBorder="1" applyAlignment="1">
      <alignment horizontal="center" vertical="center"/>
    </xf>
    <xf numFmtId="0" fontId="22" fillId="0" borderId="166" xfId="0" applyFont="1" applyBorder="1" applyAlignment="1">
      <alignment horizontal="center" vertical="center"/>
    </xf>
    <xf numFmtId="0" fontId="22" fillId="0" borderId="111" xfId="0" applyFont="1" applyBorder="1" applyAlignment="1">
      <alignment horizontal="center" vertical="center"/>
    </xf>
    <xf numFmtId="38" fontId="17" fillId="0" borderId="119" xfId="5" applyFont="1" applyFill="1" applyBorder="1" applyAlignment="1" applyProtection="1">
      <alignment horizontal="left" vertical="center"/>
    </xf>
    <xf numFmtId="38" fontId="17" fillId="0" borderId="120" xfId="5" applyFont="1" applyFill="1" applyBorder="1" applyAlignment="1" applyProtection="1">
      <alignment horizontal="left" vertical="center"/>
    </xf>
    <xf numFmtId="38" fontId="17" fillId="0" borderId="142" xfId="5" applyFont="1" applyFill="1" applyBorder="1" applyAlignment="1" applyProtection="1">
      <alignment horizontal="left" vertical="center"/>
    </xf>
    <xf numFmtId="0" fontId="22" fillId="0" borderId="113" xfId="0" applyFont="1" applyBorder="1" applyAlignment="1">
      <alignment horizontal="center" vertical="center"/>
    </xf>
    <xf numFmtId="0" fontId="22" fillId="0" borderId="43" xfId="0" applyFont="1" applyBorder="1" applyAlignment="1">
      <alignment horizontal="center" vertical="center"/>
    </xf>
    <xf numFmtId="38" fontId="17" fillId="0" borderId="123" xfId="5" applyFont="1" applyBorder="1" applyAlignment="1" applyProtection="1">
      <alignment horizontal="left" vertical="center"/>
    </xf>
    <xf numFmtId="38" fontId="17" fillId="0" borderId="25" xfId="5" applyFont="1" applyBorder="1" applyAlignment="1" applyProtection="1">
      <alignment horizontal="left" vertical="center"/>
    </xf>
    <xf numFmtId="38" fontId="17" fillId="0" borderId="26" xfId="5" applyFont="1" applyBorder="1" applyAlignment="1" applyProtection="1">
      <alignment horizontal="left" vertical="center"/>
    </xf>
    <xf numFmtId="194" fontId="17" fillId="2" borderId="185" xfId="0" applyNumberFormat="1" applyFont="1" applyFill="1" applyBorder="1" applyAlignment="1" applyProtection="1">
      <alignment horizontal="right" vertical="center"/>
      <protection locked="0"/>
    </xf>
    <xf numFmtId="0" fontId="17" fillId="0" borderId="163" xfId="0" applyFont="1" applyBorder="1" applyAlignment="1">
      <alignment horizontal="right" vertical="center"/>
    </xf>
    <xf numFmtId="0" fontId="17" fillId="0" borderId="160" xfId="0" applyFont="1" applyBorder="1" applyAlignment="1">
      <alignment horizontal="right" vertical="center"/>
    </xf>
    <xf numFmtId="0" fontId="17" fillId="0" borderId="161" xfId="0" applyFont="1" applyBorder="1" applyAlignment="1">
      <alignment horizontal="right" vertical="center"/>
    </xf>
    <xf numFmtId="0" fontId="30" fillId="0" borderId="45" xfId="0" applyFont="1" applyBorder="1" applyAlignment="1">
      <alignment horizontal="left" vertical="center"/>
    </xf>
    <xf numFmtId="180" fontId="38" fillId="0" borderId="194" xfId="0" applyNumberFormat="1" applyFont="1" applyBorder="1" applyAlignment="1">
      <alignment horizontal="right" vertical="center"/>
    </xf>
    <xf numFmtId="180" fontId="38" fillId="0" borderId="188" xfId="0" applyNumberFormat="1" applyFont="1" applyBorder="1" applyAlignment="1">
      <alignment horizontal="right" vertical="center"/>
    </xf>
    <xf numFmtId="0" fontId="22" fillId="6" borderId="41" xfId="0" applyFont="1" applyFill="1" applyBorder="1" applyAlignment="1">
      <alignment horizontal="center" vertical="center"/>
    </xf>
    <xf numFmtId="0" fontId="22" fillId="6" borderId="64" xfId="0" applyFont="1" applyFill="1" applyBorder="1" applyAlignment="1">
      <alignment horizontal="center" vertical="center"/>
    </xf>
    <xf numFmtId="180" fontId="38" fillId="0" borderId="56" xfId="0" applyNumberFormat="1" applyFont="1" applyBorder="1" applyAlignment="1">
      <alignment horizontal="right" vertical="center"/>
    </xf>
    <xf numFmtId="180" fontId="38" fillId="0" borderId="12" xfId="0" applyNumberFormat="1" applyFont="1" applyBorder="1" applyAlignment="1">
      <alignment horizontal="right" vertical="center"/>
    </xf>
    <xf numFmtId="0" fontId="22" fillId="0" borderId="152" xfId="0" applyFont="1" applyBorder="1" applyAlignment="1">
      <alignment horizontal="center" vertical="center" wrapText="1"/>
    </xf>
    <xf numFmtId="0" fontId="22" fillId="0" borderId="154" xfId="0" applyFont="1" applyBorder="1" applyAlignment="1">
      <alignment horizontal="center" vertical="center" wrapText="1"/>
    </xf>
    <xf numFmtId="180" fontId="38" fillId="0" borderId="158" xfId="0" applyNumberFormat="1" applyFont="1" applyBorder="1" applyAlignment="1">
      <alignment horizontal="right" vertical="center"/>
    </xf>
    <xf numFmtId="180" fontId="38" fillId="0" borderId="187" xfId="0" applyNumberFormat="1" applyFont="1" applyBorder="1" applyAlignment="1">
      <alignment horizontal="right" vertical="center"/>
    </xf>
    <xf numFmtId="180" fontId="38" fillId="0" borderId="157" xfId="0" applyNumberFormat="1" applyFont="1" applyBorder="1" applyAlignment="1">
      <alignment horizontal="right" vertical="center"/>
    </xf>
    <xf numFmtId="0" fontId="30" fillId="0" borderId="120" xfId="0" applyFont="1" applyBorder="1" applyAlignment="1">
      <alignment horizontal="lef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90" xfId="0" applyFont="1" applyBorder="1" applyAlignment="1">
      <alignment horizontal="center" vertical="center" wrapText="1"/>
    </xf>
    <xf numFmtId="194" fontId="17" fillId="2" borderId="111" xfId="0" applyNumberFormat="1" applyFont="1" applyFill="1" applyBorder="1" applyAlignment="1" applyProtection="1">
      <alignment horizontal="right" vertical="center"/>
      <protection locked="0"/>
    </xf>
    <xf numFmtId="194" fontId="17" fillId="2" borderId="181" xfId="0" applyNumberFormat="1" applyFont="1" applyFill="1" applyBorder="1" applyAlignment="1" applyProtection="1">
      <alignment horizontal="right" vertical="center"/>
      <protection locked="0"/>
    </xf>
    <xf numFmtId="194" fontId="17" fillId="0" borderId="123" xfId="0" applyNumberFormat="1" applyFont="1" applyBorder="1" applyAlignment="1">
      <alignment horizontal="right" vertical="center"/>
    </xf>
    <xf numFmtId="194" fontId="17" fillId="0" borderId="25" xfId="0" applyNumberFormat="1" applyFont="1" applyBorder="1" applyAlignment="1">
      <alignment horizontal="right" vertical="center"/>
    </xf>
    <xf numFmtId="194" fontId="17" fillId="0" borderId="26" xfId="0" applyNumberFormat="1" applyFont="1" applyBorder="1" applyAlignment="1">
      <alignment horizontal="right" vertical="center"/>
    </xf>
    <xf numFmtId="194" fontId="17" fillId="0" borderId="123" xfId="0" applyNumberFormat="1" applyFont="1" applyBorder="1" applyAlignment="1">
      <alignment horizontal="center" vertical="center"/>
    </xf>
    <xf numFmtId="194" fontId="17" fillId="0" borderId="25" xfId="0" applyNumberFormat="1" applyFont="1" applyBorder="1" applyAlignment="1">
      <alignment horizontal="center" vertical="center"/>
    </xf>
    <xf numFmtId="194" fontId="17" fillId="0" borderId="127" xfId="0" applyNumberFormat="1" applyFont="1" applyBorder="1" applyAlignment="1">
      <alignment horizontal="center" vertical="center"/>
    </xf>
    <xf numFmtId="194" fontId="38" fillId="2" borderId="138" xfId="0" applyNumberFormat="1" applyFont="1" applyFill="1" applyBorder="1" applyAlignment="1" applyProtection="1">
      <alignment horizontal="right" vertical="center"/>
      <protection locked="0"/>
    </xf>
    <xf numFmtId="194" fontId="38" fillId="2" borderId="6" xfId="0" applyNumberFormat="1" applyFont="1" applyFill="1" applyBorder="1" applyAlignment="1" applyProtection="1">
      <alignment horizontal="right" vertical="center"/>
      <protection locked="0"/>
    </xf>
    <xf numFmtId="194" fontId="38" fillId="2" borderId="5" xfId="0" applyNumberFormat="1" applyFont="1" applyFill="1" applyBorder="1" applyAlignment="1" applyProtection="1">
      <alignment horizontal="right" vertical="center"/>
      <protection locked="0"/>
    </xf>
    <xf numFmtId="194" fontId="38" fillId="2" borderId="7" xfId="0" applyNumberFormat="1" applyFont="1" applyFill="1" applyBorder="1" applyAlignment="1" applyProtection="1">
      <alignment horizontal="right" vertical="center"/>
      <protection locked="0"/>
    </xf>
    <xf numFmtId="180" fontId="38" fillId="0" borderId="110" xfId="0" applyNumberFormat="1" applyFont="1" applyBorder="1" applyAlignment="1">
      <alignment horizontal="right" vertical="center"/>
    </xf>
    <xf numFmtId="180" fontId="38" fillId="0" borderId="191" xfId="0" applyNumberFormat="1" applyFont="1" applyBorder="1" applyAlignment="1">
      <alignment horizontal="right" vertical="center"/>
    </xf>
    <xf numFmtId="180" fontId="38" fillId="0" borderId="164" xfId="0" applyNumberFormat="1" applyFont="1" applyBorder="1" applyAlignment="1">
      <alignment horizontal="right" vertical="center"/>
    </xf>
    <xf numFmtId="180" fontId="38" fillId="0" borderId="192" xfId="0" applyNumberFormat="1" applyFont="1" applyBorder="1" applyAlignment="1">
      <alignment horizontal="right" vertical="center"/>
    </xf>
    <xf numFmtId="180" fontId="38" fillId="0" borderId="11" xfId="0" applyNumberFormat="1" applyFont="1" applyBorder="1" applyAlignment="1">
      <alignment horizontal="right" vertical="center"/>
    </xf>
    <xf numFmtId="194" fontId="17" fillId="2" borderId="4" xfId="0" applyNumberFormat="1" applyFont="1" applyFill="1" applyBorder="1" applyAlignment="1" applyProtection="1">
      <alignment horizontal="right" vertical="center"/>
      <protection locked="0"/>
    </xf>
    <xf numFmtId="194" fontId="17" fillId="2" borderId="56" xfId="0" applyNumberFormat="1" applyFont="1" applyFill="1" applyBorder="1" applyAlignment="1" applyProtection="1">
      <alignment horizontal="right" vertical="center"/>
      <protection locked="0"/>
    </xf>
    <xf numFmtId="0" fontId="22" fillId="0" borderId="133" xfId="0" applyFont="1" applyBorder="1" applyAlignment="1">
      <alignment horizontal="center" vertical="center"/>
    </xf>
    <xf numFmtId="0" fontId="22" fillId="0" borderId="91" xfId="0" applyFont="1" applyBorder="1" applyAlignment="1">
      <alignment horizontal="center" vertical="center"/>
    </xf>
    <xf numFmtId="180" fontId="38" fillId="0" borderId="8" xfId="0" applyNumberFormat="1" applyFont="1" applyBorder="1">
      <alignment vertical="center"/>
    </xf>
    <xf numFmtId="180" fontId="38" fillId="0" borderId="10" xfId="0" applyNumberFormat="1" applyFont="1" applyBorder="1">
      <alignment vertical="center"/>
    </xf>
    <xf numFmtId="180" fontId="38" fillId="0" borderId="119" xfId="0" applyNumberFormat="1" applyFont="1" applyBorder="1">
      <alignment vertical="center"/>
    </xf>
    <xf numFmtId="180" fontId="38" fillId="0" borderId="121" xfId="0" applyNumberFormat="1" applyFont="1" applyBorder="1">
      <alignment vertical="center"/>
    </xf>
    <xf numFmtId="180" fontId="38" fillId="0" borderId="159" xfId="0" applyNumberFormat="1" applyFont="1" applyBorder="1">
      <alignment vertical="center"/>
    </xf>
    <xf numFmtId="180" fontId="38" fillId="0" borderId="165" xfId="0" applyNumberFormat="1" applyFont="1" applyBorder="1">
      <alignment vertical="center"/>
    </xf>
    <xf numFmtId="0" fontId="30" fillId="0" borderId="89" xfId="0" applyFont="1" applyBorder="1" applyAlignment="1">
      <alignment horizontal="center" vertical="center"/>
    </xf>
    <xf numFmtId="0" fontId="30" fillId="0" borderId="114" xfId="0" applyFont="1" applyBorder="1" applyAlignment="1">
      <alignment horizontal="center" vertical="center"/>
    </xf>
    <xf numFmtId="180" fontId="38" fillId="0" borderId="41" xfId="0" applyNumberFormat="1" applyFont="1" applyBorder="1" applyAlignment="1">
      <alignment horizontal="right" vertical="center" shrinkToFit="1"/>
    </xf>
    <xf numFmtId="180" fontId="38" fillId="0" borderId="64" xfId="0" applyNumberFormat="1" applyFont="1" applyBorder="1" applyAlignment="1">
      <alignment horizontal="right" vertical="center" shrinkToFit="1"/>
    </xf>
    <xf numFmtId="180" fontId="38" fillId="0" borderId="42" xfId="0" applyNumberFormat="1" applyFont="1" applyBorder="1" applyAlignment="1">
      <alignment horizontal="right" vertical="center" shrinkToFit="1"/>
    </xf>
    <xf numFmtId="180" fontId="38" fillId="6" borderId="41" xfId="0" applyNumberFormat="1" applyFont="1" applyFill="1" applyBorder="1" applyAlignment="1">
      <alignment horizontal="right" vertical="center" shrinkToFit="1"/>
    </xf>
    <xf numFmtId="180" fontId="38" fillId="6" borderId="64" xfId="0" applyNumberFormat="1" applyFont="1" applyFill="1" applyBorder="1" applyAlignment="1">
      <alignment horizontal="right" vertical="center" shrinkToFit="1"/>
    </xf>
    <xf numFmtId="180" fontId="38" fillId="6" borderId="42" xfId="0" applyNumberFormat="1" applyFont="1" applyFill="1" applyBorder="1" applyAlignment="1">
      <alignment horizontal="right" vertical="center" shrinkToFit="1"/>
    </xf>
    <xf numFmtId="193" fontId="17" fillId="0" borderId="0" xfId="0" applyNumberFormat="1" applyFont="1" applyAlignment="1">
      <alignment horizontal="right" vertical="center"/>
    </xf>
    <xf numFmtId="187" fontId="17" fillId="0" borderId="0" xfId="5" applyNumberFormat="1" applyFont="1" applyBorder="1" applyAlignment="1" applyProtection="1">
      <alignment horizontal="center" vertical="center"/>
    </xf>
    <xf numFmtId="38" fontId="22" fillId="0" borderId="0" xfId="5" applyFont="1" applyBorder="1" applyAlignment="1" applyProtection="1">
      <alignment horizontal="right" vertical="center"/>
    </xf>
    <xf numFmtId="194" fontId="38" fillId="2" borderId="141" xfId="0" applyNumberFormat="1" applyFont="1" applyFill="1" applyBorder="1" applyAlignment="1" applyProtection="1">
      <alignment horizontal="right" vertical="center"/>
      <protection locked="0"/>
    </xf>
    <xf numFmtId="194" fontId="38" fillId="2" borderId="121" xfId="0" applyNumberFormat="1" applyFont="1" applyFill="1" applyBorder="1" applyAlignment="1" applyProtection="1">
      <alignment horizontal="right" vertical="center"/>
      <protection locked="0"/>
    </xf>
    <xf numFmtId="194" fontId="38" fillId="2" borderId="119" xfId="0" applyNumberFormat="1" applyFont="1" applyFill="1" applyBorder="1" applyAlignment="1" applyProtection="1">
      <alignment horizontal="right" vertical="center"/>
      <protection locked="0"/>
    </xf>
    <xf numFmtId="194" fontId="38" fillId="2" borderId="120" xfId="0" applyNumberFormat="1" applyFont="1" applyFill="1" applyBorder="1" applyAlignment="1" applyProtection="1">
      <alignment horizontal="right" vertical="center"/>
      <protection locked="0"/>
    </xf>
    <xf numFmtId="194" fontId="38" fillId="0" borderId="144" xfId="0" applyNumberFormat="1" applyFont="1" applyBorder="1" applyAlignment="1">
      <alignment horizontal="right" vertical="center"/>
    </xf>
    <xf numFmtId="194" fontId="38" fillId="0" borderId="127" xfId="0" applyNumberFormat="1" applyFont="1" applyBorder="1" applyAlignment="1">
      <alignment horizontal="right" vertical="center"/>
    </xf>
    <xf numFmtId="194" fontId="38" fillId="0" borderId="123" xfId="0" applyNumberFormat="1" applyFont="1" applyBorder="1" applyAlignment="1">
      <alignment horizontal="center" vertical="center"/>
    </xf>
    <xf numFmtId="194" fontId="38" fillId="0" borderId="25" xfId="0" applyNumberFormat="1" applyFont="1" applyBorder="1" applyAlignment="1">
      <alignment horizontal="center" vertical="center"/>
    </xf>
    <xf numFmtId="194" fontId="38" fillId="0" borderId="127" xfId="0" applyNumberFormat="1" applyFont="1" applyBorder="1" applyAlignment="1">
      <alignment horizontal="center" vertical="center"/>
    </xf>
    <xf numFmtId="194" fontId="38" fillId="2" borderId="136" xfId="0" applyNumberFormat="1" applyFont="1" applyFill="1" applyBorder="1" applyAlignment="1" applyProtection="1">
      <alignment horizontal="right" vertical="center"/>
      <protection locked="0"/>
    </xf>
    <xf numFmtId="194" fontId="38" fillId="2" borderId="10" xfId="0" applyNumberFormat="1" applyFont="1" applyFill="1" applyBorder="1" applyAlignment="1" applyProtection="1">
      <alignment horizontal="right" vertical="center"/>
      <protection locked="0"/>
    </xf>
    <xf numFmtId="194" fontId="38" fillId="2" borderId="8" xfId="0" applyNumberFormat="1" applyFont="1" applyFill="1" applyBorder="1" applyAlignment="1" applyProtection="1">
      <alignment horizontal="right" vertical="center"/>
      <protection locked="0"/>
    </xf>
    <xf numFmtId="194" fontId="38" fillId="2" borderId="9" xfId="0" applyNumberFormat="1" applyFont="1" applyFill="1" applyBorder="1" applyAlignment="1" applyProtection="1">
      <alignment horizontal="right" vertical="center"/>
      <protection locked="0"/>
    </xf>
    <xf numFmtId="187" fontId="17" fillId="0" borderId="0" xfId="0" applyNumberFormat="1" applyFont="1" applyAlignment="1">
      <alignment horizontal="center" vertical="center"/>
    </xf>
    <xf numFmtId="180" fontId="17" fillId="6" borderId="41" xfId="0" applyNumberFormat="1" applyFont="1" applyFill="1" applyBorder="1" applyAlignment="1">
      <alignment horizontal="center" vertical="center" shrinkToFit="1"/>
    </xf>
    <xf numFmtId="180" fontId="17" fillId="6" borderId="64" xfId="0" applyNumberFormat="1" applyFont="1" applyFill="1" applyBorder="1" applyAlignment="1">
      <alignment horizontal="center" vertical="center" shrinkToFit="1"/>
    </xf>
    <xf numFmtId="180" fontId="17" fillId="6" borderId="42" xfId="0" applyNumberFormat="1" applyFont="1" applyFill="1" applyBorder="1" applyAlignment="1">
      <alignment horizontal="center" vertical="center" shrinkToFit="1"/>
    </xf>
    <xf numFmtId="180" fontId="30" fillId="0" borderId="41" xfId="0" applyNumberFormat="1" applyFont="1" applyBorder="1" applyAlignment="1">
      <alignment horizontal="center" vertical="center" shrinkToFit="1"/>
    </xf>
    <xf numFmtId="180" fontId="30" fillId="0" borderId="64" xfId="0" applyNumberFormat="1" applyFont="1" applyBorder="1" applyAlignment="1">
      <alignment horizontal="center" vertical="center" shrinkToFit="1"/>
    </xf>
    <xf numFmtId="180" fontId="30" fillId="0" borderId="42" xfId="0" applyNumberFormat="1" applyFont="1" applyBorder="1" applyAlignment="1">
      <alignment horizontal="center" vertical="center" shrinkToFit="1"/>
    </xf>
    <xf numFmtId="180" fontId="38" fillId="0" borderId="130" xfId="0" applyNumberFormat="1" applyFont="1" applyBorder="1" applyAlignment="1">
      <alignment horizontal="right" vertical="center" shrinkToFit="1"/>
    </xf>
    <xf numFmtId="180" fontId="38" fillId="0" borderId="105" xfId="0" applyNumberFormat="1" applyFont="1" applyBorder="1" applyAlignment="1">
      <alignment horizontal="right" vertical="center" shrinkToFit="1"/>
    </xf>
    <xf numFmtId="180" fontId="30" fillId="0" borderId="74" xfId="0" applyNumberFormat="1" applyFont="1" applyBorder="1" applyAlignment="1">
      <alignment horizontal="center" vertical="center" shrinkToFit="1"/>
    </xf>
    <xf numFmtId="180" fontId="30" fillId="0" borderId="0" xfId="0" applyNumberFormat="1" applyFont="1" applyAlignment="1">
      <alignment horizontal="center" vertical="center" shrinkToFit="1"/>
    </xf>
    <xf numFmtId="180" fontId="30" fillId="0" borderId="30" xfId="0" applyNumberFormat="1" applyFont="1" applyBorder="1" applyAlignment="1">
      <alignment horizontal="center" vertical="center" shrinkToFit="1"/>
    </xf>
    <xf numFmtId="180" fontId="38" fillId="0" borderId="162" xfId="0" applyNumberFormat="1" applyFont="1" applyBorder="1" applyAlignment="1">
      <alignment horizontal="right" vertical="center" shrinkToFit="1"/>
    </xf>
    <xf numFmtId="180" fontId="38" fillId="0" borderId="193" xfId="0" applyNumberFormat="1" applyFont="1" applyBorder="1" applyAlignment="1">
      <alignment horizontal="right" vertical="center" shrinkToFit="1"/>
    </xf>
    <xf numFmtId="180" fontId="38" fillId="0" borderId="195" xfId="0" applyNumberFormat="1" applyFont="1" applyBorder="1" applyAlignment="1">
      <alignment horizontal="right" vertical="center"/>
    </xf>
    <xf numFmtId="180" fontId="38" fillId="0" borderId="193" xfId="0" applyNumberFormat="1" applyFont="1" applyBorder="1" applyAlignment="1">
      <alignment horizontal="right" vertical="center"/>
    </xf>
    <xf numFmtId="180" fontId="38" fillId="0" borderId="196" xfId="0" applyNumberFormat="1" applyFont="1" applyBorder="1" applyAlignment="1">
      <alignment horizontal="right" vertical="center"/>
    </xf>
    <xf numFmtId="180" fontId="38" fillId="0" borderId="142" xfId="0" applyNumberFormat="1" applyFont="1" applyBorder="1" applyAlignment="1">
      <alignment horizontal="right" vertical="center"/>
    </xf>
    <xf numFmtId="180" fontId="38" fillId="0" borderId="156" xfId="0" applyNumberFormat="1" applyFont="1" applyBorder="1" applyAlignment="1">
      <alignment horizontal="right" vertical="center"/>
    </xf>
    <xf numFmtId="180" fontId="38" fillId="0" borderId="155" xfId="0" applyNumberFormat="1" applyFont="1" applyBorder="1" applyAlignment="1">
      <alignment horizontal="right" vertical="center"/>
    </xf>
    <xf numFmtId="180" fontId="38" fillId="0" borderId="25" xfId="0" applyNumberFormat="1" applyFont="1" applyBorder="1" applyAlignment="1">
      <alignment horizontal="right" vertical="center" shrinkToFit="1"/>
    </xf>
    <xf numFmtId="180" fontId="38" fillId="0" borderId="26" xfId="0" applyNumberFormat="1" applyFont="1" applyBorder="1" applyAlignment="1">
      <alignment horizontal="right" vertical="center" shrinkToFit="1"/>
    </xf>
    <xf numFmtId="180" fontId="38" fillId="0" borderId="30" xfId="0" applyNumberFormat="1" applyFont="1" applyBorder="1" applyAlignment="1">
      <alignment horizontal="right" vertical="center"/>
    </xf>
    <xf numFmtId="180" fontId="38" fillId="0" borderId="73" xfId="0" applyNumberFormat="1" applyFont="1" applyBorder="1" applyAlignment="1">
      <alignment horizontal="right" vertical="center"/>
    </xf>
    <xf numFmtId="0" fontId="22" fillId="0" borderId="32"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95" xfId="0" applyFont="1" applyBorder="1" applyAlignment="1">
      <alignment horizontal="center" vertical="center" wrapText="1"/>
    </xf>
    <xf numFmtId="0" fontId="17" fillId="0" borderId="45" xfId="0" applyFont="1" applyBorder="1" applyAlignment="1">
      <alignment horizontal="right" vertical="center"/>
    </xf>
    <xf numFmtId="0" fontId="17" fillId="2" borderId="0" xfId="0" applyFont="1" applyFill="1" applyAlignment="1" applyProtection="1">
      <alignment horizontal="left" vertical="top" wrapText="1"/>
      <protection locked="0"/>
    </xf>
    <xf numFmtId="0" fontId="17" fillId="2" borderId="0" xfId="0" applyFont="1" applyFill="1" applyAlignment="1" applyProtection="1">
      <alignment horizontal="left" vertical="center"/>
      <protection locked="0"/>
    </xf>
    <xf numFmtId="0" fontId="17" fillId="0" borderId="0" xfId="0" applyFont="1" applyAlignment="1">
      <alignment horizontal="center" vertical="top"/>
    </xf>
    <xf numFmtId="0" fontId="17" fillId="2" borderId="0" xfId="0" applyFont="1" applyFill="1" applyAlignment="1" applyProtection="1">
      <alignment horizontal="center" vertical="center"/>
      <protection locked="0"/>
    </xf>
    <xf numFmtId="196" fontId="17" fillId="2" borderId="9" xfId="0" applyNumberFormat="1" applyFont="1" applyFill="1" applyBorder="1" applyAlignment="1" applyProtection="1">
      <alignment horizontal="left" vertical="center" shrinkToFit="1"/>
      <protection locked="0"/>
    </xf>
    <xf numFmtId="0" fontId="0" fillId="0" borderId="0" xfId="0" applyProtection="1">
      <alignment vertical="center"/>
      <protection locked="0"/>
    </xf>
    <xf numFmtId="0" fontId="17" fillId="0" borderId="60" xfId="0" applyFont="1" applyBorder="1" applyAlignment="1">
      <alignment horizontal="center" vertical="center"/>
    </xf>
    <xf numFmtId="0" fontId="17" fillId="0" borderId="25" xfId="0" applyFont="1" applyBorder="1" applyAlignment="1">
      <alignment horizontal="center" vertical="center"/>
    </xf>
    <xf numFmtId="196" fontId="17" fillId="2" borderId="25" xfId="0" applyNumberFormat="1" applyFont="1" applyFill="1" applyBorder="1" applyAlignment="1" applyProtection="1">
      <alignment horizontal="center" vertical="center"/>
      <protection locked="0"/>
    </xf>
    <xf numFmtId="196" fontId="17" fillId="2" borderId="26" xfId="0" applyNumberFormat="1"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22" fillId="0" borderId="22" xfId="0" applyFont="1" applyBorder="1">
      <alignment vertical="center"/>
    </xf>
    <xf numFmtId="0" fontId="22" fillId="0" borderId="0" xfId="0" applyFont="1">
      <alignment vertical="center"/>
    </xf>
    <xf numFmtId="0" fontId="17" fillId="0" borderId="0" xfId="0" applyFont="1" applyAlignment="1">
      <alignment horizontal="left" vertical="center" wrapText="1"/>
    </xf>
    <xf numFmtId="196" fontId="17" fillId="2" borderId="7" xfId="0" applyNumberFormat="1" applyFont="1" applyFill="1" applyBorder="1" applyAlignment="1" applyProtection="1">
      <alignment horizontal="left" vertical="center" shrinkToFit="1"/>
      <protection locked="0"/>
    </xf>
    <xf numFmtId="196" fontId="26" fillId="2" borderId="7" xfId="0" applyNumberFormat="1" applyFont="1" applyFill="1" applyBorder="1" applyAlignment="1" applyProtection="1">
      <alignment horizontal="left" vertical="center" shrinkToFit="1"/>
      <protection locked="0"/>
    </xf>
    <xf numFmtId="0" fontId="22" fillId="0" borderId="22" xfId="0" applyFont="1" applyBorder="1" applyAlignment="1">
      <alignment horizontal="left" vertical="center" shrinkToFit="1"/>
    </xf>
    <xf numFmtId="0" fontId="22" fillId="0" borderId="0" xfId="0" applyFont="1" applyAlignment="1">
      <alignment horizontal="left" vertical="center" shrinkToFit="1"/>
    </xf>
    <xf numFmtId="0" fontId="23" fillId="0" borderId="117" xfId="0" applyFont="1" applyBorder="1" applyAlignment="1">
      <alignment horizontal="center" vertical="center" wrapText="1" shrinkToFit="1"/>
    </xf>
    <xf numFmtId="0" fontId="23" fillId="0" borderId="155" xfId="0" applyFont="1" applyBorder="1" applyAlignment="1">
      <alignment horizontal="center" vertical="center" wrapText="1" shrinkToFit="1"/>
    </xf>
    <xf numFmtId="0" fontId="22" fillId="0" borderId="58" xfId="0" applyFont="1" applyBorder="1" applyAlignment="1">
      <alignment horizontal="center" vertical="center"/>
    </xf>
    <xf numFmtId="0" fontId="22" fillId="0" borderId="131" xfId="0" applyFont="1" applyBorder="1" applyAlignment="1">
      <alignment horizontal="center" vertical="center"/>
    </xf>
    <xf numFmtId="0" fontId="22" fillId="0" borderId="59" xfId="0" applyFont="1" applyBorder="1" applyAlignment="1">
      <alignment horizontal="center" vertical="center"/>
    </xf>
    <xf numFmtId="0" fontId="22" fillId="0" borderId="2" xfId="0" applyFont="1" applyBorder="1" applyAlignment="1">
      <alignment horizontal="center" vertical="center"/>
    </xf>
    <xf numFmtId="0" fontId="22" fillId="0" borderId="108" xfId="0" applyFont="1" applyBorder="1" applyAlignment="1">
      <alignment horizontal="center" vertical="center"/>
    </xf>
    <xf numFmtId="0" fontId="22" fillId="0" borderId="109" xfId="0" applyFont="1" applyBorder="1" applyAlignment="1">
      <alignment horizontal="center" vertical="center"/>
    </xf>
    <xf numFmtId="0" fontId="22" fillId="0" borderId="63" xfId="0" applyFont="1" applyBorder="1" applyAlignment="1">
      <alignment horizontal="center" vertical="center" shrinkToFit="1"/>
    </xf>
    <xf numFmtId="0" fontId="22" fillId="0" borderId="112" xfId="0" applyFont="1" applyBorder="1" applyAlignment="1">
      <alignment horizontal="center" vertical="center" shrinkToFit="1"/>
    </xf>
    <xf numFmtId="0" fontId="17" fillId="2" borderId="5"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22" fillId="2" borderId="122" xfId="0" applyFont="1" applyFill="1" applyBorder="1" applyProtection="1">
      <alignment vertical="center"/>
      <protection locked="0"/>
    </xf>
    <xf numFmtId="0" fontId="22" fillId="2" borderId="45" xfId="0" applyFont="1" applyFill="1" applyBorder="1" applyProtection="1">
      <alignment vertical="center"/>
      <protection locked="0"/>
    </xf>
    <xf numFmtId="0" fontId="22" fillId="2" borderId="5" xfId="0" applyFont="1" applyFill="1" applyBorder="1" applyProtection="1">
      <alignment vertical="center"/>
      <protection locked="0"/>
    </xf>
    <xf numFmtId="0" fontId="22" fillId="2" borderId="7" xfId="0" applyFont="1" applyFill="1" applyBorder="1" applyProtection="1">
      <alignment vertical="center"/>
      <protection locked="0"/>
    </xf>
    <xf numFmtId="0" fontId="22" fillId="2" borderId="123" xfId="0" applyFont="1" applyFill="1" applyBorder="1">
      <alignment vertical="center"/>
    </xf>
    <xf numFmtId="0" fontId="22" fillId="2" borderId="25" xfId="0" applyFont="1" applyFill="1" applyBorder="1">
      <alignment vertical="center"/>
    </xf>
    <xf numFmtId="0" fontId="17" fillId="0" borderId="46" xfId="0" applyFont="1" applyBorder="1" applyAlignment="1">
      <alignment horizontal="center" vertical="center"/>
    </xf>
    <xf numFmtId="0" fontId="17" fillId="0" borderId="12" xfId="0" applyFont="1" applyBorder="1" applyAlignment="1">
      <alignment horizontal="center" vertical="center"/>
    </xf>
    <xf numFmtId="0" fontId="22" fillId="0" borderId="47" xfId="0" applyFont="1" applyBorder="1" applyAlignment="1">
      <alignment horizontal="distributed" vertical="center"/>
    </xf>
    <xf numFmtId="0" fontId="22" fillId="0" borderId="4" xfId="0" applyFont="1" applyBorder="1" applyAlignment="1">
      <alignment horizontal="distributed" vertical="center"/>
    </xf>
    <xf numFmtId="0" fontId="17" fillId="2" borderId="49" xfId="0" applyFont="1" applyFill="1" applyBorder="1" applyAlignment="1" applyProtection="1">
      <alignment horizontal="left" vertical="center"/>
      <protection locked="0"/>
    </xf>
    <xf numFmtId="0" fontId="17" fillId="2" borderId="50" xfId="0" applyFont="1" applyFill="1" applyBorder="1" applyAlignment="1" applyProtection="1">
      <alignment horizontal="left" vertical="center"/>
      <protection locked="0"/>
    </xf>
    <xf numFmtId="0" fontId="17" fillId="2" borderId="51" xfId="0" applyFont="1" applyFill="1" applyBorder="1" applyAlignment="1" applyProtection="1">
      <alignment horizontal="left" vertical="center"/>
      <protection locked="0"/>
    </xf>
    <xf numFmtId="0" fontId="17" fillId="0" borderId="37"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32" xfId="0" applyFont="1" applyBorder="1" applyAlignment="1">
      <alignment horizontal="center" vertical="center"/>
    </xf>
    <xf numFmtId="0" fontId="17" fillId="0" borderId="52" xfId="0" applyFont="1" applyBorder="1" applyAlignment="1">
      <alignment horizontal="center" vertical="center"/>
    </xf>
    <xf numFmtId="0" fontId="17" fillId="0" borderId="33" xfId="0" applyFont="1" applyBorder="1" applyAlignment="1">
      <alignment horizontal="center" vertical="center"/>
    </xf>
    <xf numFmtId="0" fontId="22" fillId="0" borderId="17" xfId="0" applyFont="1" applyBorder="1" applyAlignment="1">
      <alignment horizontal="distributed" vertical="center" wrapText="1"/>
    </xf>
    <xf numFmtId="0" fontId="22" fillId="0" borderId="19" xfId="0" applyFont="1" applyBorder="1" applyAlignment="1">
      <alignment horizontal="distributed" vertical="center" wrapText="1"/>
    </xf>
    <xf numFmtId="0" fontId="22" fillId="0" borderId="20" xfId="0" applyFont="1" applyBorder="1" applyAlignment="1">
      <alignment horizontal="distributed" vertical="center" wrapText="1"/>
    </xf>
    <xf numFmtId="0" fontId="17" fillId="0" borderId="35"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28" xfId="0" applyFont="1" applyBorder="1" applyAlignment="1" applyProtection="1">
      <alignment horizontal="left" vertical="center"/>
      <protection locked="0"/>
    </xf>
    <xf numFmtId="0" fontId="22" fillId="0" borderId="18" xfId="0" applyFont="1" applyBorder="1" applyAlignment="1">
      <alignment horizontal="center" vertical="center"/>
    </xf>
    <xf numFmtId="0" fontId="22" fillId="0" borderId="8" xfId="0" applyFont="1" applyBorder="1" applyAlignment="1">
      <alignment horizontal="center" vertical="center"/>
    </xf>
    <xf numFmtId="0" fontId="17" fillId="2" borderId="36" xfId="0" applyFont="1" applyFill="1" applyBorder="1" applyAlignment="1" applyProtection="1">
      <alignment horizontal="left" vertical="center"/>
      <protection locked="0"/>
    </xf>
    <xf numFmtId="0" fontId="17" fillId="2" borderId="16" xfId="0" applyFont="1" applyFill="1" applyBorder="1" applyAlignment="1" applyProtection="1">
      <alignment horizontal="left" vertical="center"/>
      <protection locked="0"/>
    </xf>
    <xf numFmtId="0" fontId="17" fillId="2" borderId="53" xfId="0" applyFont="1" applyFill="1" applyBorder="1" applyAlignment="1" applyProtection="1">
      <alignment horizontal="left" vertical="center"/>
      <protection locked="0"/>
    </xf>
    <xf numFmtId="0" fontId="17" fillId="0" borderId="38" xfId="0" applyFont="1" applyBorder="1" applyProtection="1">
      <alignment vertical="center"/>
      <protection locked="0"/>
    </xf>
    <xf numFmtId="0" fontId="17" fillId="0" borderId="34" xfId="0" applyFont="1" applyBorder="1" applyProtection="1">
      <alignment vertical="center"/>
      <protection locked="0"/>
    </xf>
    <xf numFmtId="0" fontId="17" fillId="0" borderId="54" xfId="0" applyFont="1" applyBorder="1" applyProtection="1">
      <alignment vertical="center"/>
      <protection locked="0"/>
    </xf>
    <xf numFmtId="0" fontId="22" fillId="0" borderId="17" xfId="0" applyFont="1" applyBorder="1" applyAlignment="1">
      <alignment horizontal="distributed" vertical="center"/>
    </xf>
    <xf numFmtId="0" fontId="22" fillId="0" borderId="20" xfId="0" applyFont="1" applyBorder="1" applyAlignment="1">
      <alignment horizontal="distributed" vertical="center"/>
    </xf>
    <xf numFmtId="183" fontId="17" fillId="2" borderId="35" xfId="0" applyNumberFormat="1" applyFont="1" applyFill="1" applyBorder="1" applyAlignment="1" applyProtection="1">
      <alignment horizontal="center" vertical="center"/>
      <protection locked="0"/>
    </xf>
    <xf numFmtId="183" fontId="17" fillId="2" borderId="7" xfId="0" applyNumberFormat="1" applyFont="1" applyFill="1" applyBorder="1" applyAlignment="1" applyProtection="1">
      <alignment horizontal="center" vertical="center"/>
      <protection locked="0"/>
    </xf>
    <xf numFmtId="0" fontId="17" fillId="2" borderId="35" xfId="0" applyFont="1" applyFill="1" applyBorder="1" applyProtection="1">
      <alignment vertical="center"/>
      <protection locked="0"/>
    </xf>
    <xf numFmtId="0" fontId="17" fillId="2" borderId="7" xfId="0" applyFont="1" applyFill="1" applyBorder="1" applyProtection="1">
      <alignment vertical="center"/>
      <protection locked="0"/>
    </xf>
    <xf numFmtId="0" fontId="17" fillId="2" borderId="28" xfId="0" applyFont="1" applyFill="1" applyBorder="1" applyProtection="1">
      <alignment vertical="center"/>
      <protection locked="0"/>
    </xf>
    <xf numFmtId="0" fontId="38" fillId="2" borderId="35" xfId="0" applyFont="1" applyFill="1" applyBorder="1" applyAlignment="1" applyProtection="1">
      <alignment horizontal="left" vertical="center" shrinkToFit="1"/>
      <protection locked="0"/>
    </xf>
    <xf numFmtId="0" fontId="38" fillId="2" borderId="7" xfId="0" applyFont="1" applyFill="1" applyBorder="1" applyAlignment="1" applyProtection="1">
      <alignment horizontal="left" vertical="center" shrinkToFit="1"/>
      <protection locked="0"/>
    </xf>
    <xf numFmtId="0" fontId="38" fillId="2" borderId="28" xfId="0" applyFont="1" applyFill="1" applyBorder="1" applyAlignment="1" applyProtection="1">
      <alignment horizontal="left" vertical="center" shrinkToFit="1"/>
      <protection locked="0"/>
    </xf>
    <xf numFmtId="0" fontId="17" fillId="2" borderId="35" xfId="0" applyFont="1" applyFill="1" applyBorder="1" applyAlignment="1" applyProtection="1">
      <alignment horizontal="left" vertical="center" shrinkToFit="1"/>
      <protection locked="0"/>
    </xf>
    <xf numFmtId="0" fontId="17" fillId="2" borderId="28" xfId="0" applyFont="1" applyFill="1" applyBorder="1" applyAlignment="1" applyProtection="1">
      <alignment horizontal="left" vertical="center" shrinkToFit="1"/>
      <protection locked="0"/>
    </xf>
    <xf numFmtId="182" fontId="17" fillId="2" borderId="5" xfId="0" applyNumberFormat="1" applyFont="1" applyFill="1" applyBorder="1" applyAlignment="1" applyProtection="1">
      <alignment horizontal="right" vertical="center"/>
      <protection locked="0"/>
    </xf>
    <xf numFmtId="182" fontId="17" fillId="2" borderId="7" xfId="0" applyNumberFormat="1" applyFont="1" applyFill="1" applyBorder="1" applyAlignment="1" applyProtection="1">
      <alignment horizontal="right" vertical="center"/>
      <protection locked="0"/>
    </xf>
    <xf numFmtId="0" fontId="0" fillId="0" borderId="67" xfId="0" applyBorder="1" applyAlignment="1">
      <alignment horizontal="center" vertical="center"/>
    </xf>
    <xf numFmtId="0" fontId="0" fillId="0" borderId="31" xfId="0" applyBorder="1" applyAlignment="1">
      <alignment horizontal="center" vertical="center"/>
    </xf>
    <xf numFmtId="0" fontId="0" fillId="0" borderId="55" xfId="0" applyBorder="1" applyAlignment="1">
      <alignment horizontal="center" vertical="center"/>
    </xf>
    <xf numFmtId="181" fontId="17" fillId="2" borderId="5" xfId="0" applyNumberFormat="1" applyFont="1" applyFill="1" applyBorder="1" applyAlignment="1" applyProtection="1">
      <alignment horizontal="right" vertical="center"/>
      <protection locked="0"/>
    </xf>
    <xf numFmtId="181" fontId="17" fillId="2" borderId="7" xfId="0" applyNumberFormat="1" applyFont="1" applyFill="1" applyBorder="1" applyAlignment="1" applyProtection="1">
      <alignment horizontal="right" vertical="center"/>
      <protection locked="0"/>
    </xf>
    <xf numFmtId="0" fontId="22" fillId="0" borderId="5" xfId="0" applyFont="1" applyBorder="1" applyAlignment="1">
      <alignment vertical="center" wrapText="1"/>
    </xf>
    <xf numFmtId="0" fontId="22" fillId="0" borderId="7" xfId="0" applyFont="1" applyBorder="1" applyAlignment="1">
      <alignment vertical="center" wrapText="1"/>
    </xf>
    <xf numFmtId="0" fontId="22" fillId="0" borderId="28" xfId="0" applyFont="1" applyBorder="1" applyAlignment="1">
      <alignment vertical="center" wrapText="1"/>
    </xf>
    <xf numFmtId="0" fontId="17" fillId="2" borderId="5" xfId="0" applyFont="1" applyFill="1" applyBorder="1" applyProtection="1">
      <alignment vertical="center"/>
      <protection locked="0"/>
    </xf>
    <xf numFmtId="0" fontId="17" fillId="2" borderId="15" xfId="0" applyFont="1" applyFill="1" applyBorder="1" applyAlignment="1" applyProtection="1">
      <alignment horizontal="center" vertical="center"/>
      <protection locked="0"/>
    </xf>
    <xf numFmtId="0" fontId="17" fillId="2" borderId="27" xfId="0" applyFont="1" applyFill="1" applyBorder="1" applyAlignment="1" applyProtection="1">
      <alignment horizontal="center" vertical="center"/>
      <protection locked="0"/>
    </xf>
    <xf numFmtId="0" fontId="22" fillId="0" borderId="1" xfId="0" applyFont="1" applyBorder="1" applyAlignment="1">
      <alignment horizontal="left" wrapText="1"/>
    </xf>
    <xf numFmtId="0" fontId="22" fillId="0" borderId="2" xfId="0" applyFont="1" applyBorder="1" applyAlignment="1">
      <alignment horizontal="left" wrapText="1"/>
    </xf>
    <xf numFmtId="0" fontId="22" fillId="0" borderId="3" xfId="0" applyFont="1" applyBorder="1" applyAlignment="1">
      <alignment horizontal="left" wrapText="1"/>
    </xf>
    <xf numFmtId="0" fontId="17" fillId="2" borderId="35" xfId="0" applyFont="1" applyFill="1" applyBorder="1" applyAlignment="1" applyProtection="1">
      <alignment horizontal="left" vertical="center"/>
      <protection locked="0"/>
    </xf>
    <xf numFmtId="0" fontId="17" fillId="2" borderId="7" xfId="0" applyFont="1" applyFill="1" applyBorder="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22" fillId="0" borderId="64" xfId="2" applyFont="1" applyFill="1" applyBorder="1" applyAlignment="1" applyProtection="1">
      <alignment vertical="center" wrapText="1"/>
    </xf>
    <xf numFmtId="0" fontId="0" fillId="0" borderId="64" xfId="0" applyBorder="1" applyAlignment="1">
      <alignment vertical="center" wrapText="1"/>
    </xf>
    <xf numFmtId="0" fontId="0" fillId="0" borderId="42" xfId="0" applyBorder="1" applyAlignment="1">
      <alignment vertical="center" wrapText="1"/>
    </xf>
    <xf numFmtId="0" fontId="38" fillId="2" borderId="22" xfId="2" applyFont="1" applyFill="1" applyBorder="1" applyAlignment="1" applyProtection="1">
      <alignment vertical="center"/>
      <protection locked="0"/>
    </xf>
    <xf numFmtId="0" fontId="38" fillId="2" borderId="0" xfId="2" applyFont="1" applyFill="1" applyBorder="1" applyAlignment="1" applyProtection="1">
      <alignment vertical="center"/>
      <protection locked="0"/>
    </xf>
    <xf numFmtId="0" fontId="38" fillId="2" borderId="30" xfId="2" applyFont="1" applyFill="1" applyBorder="1" applyAlignment="1" applyProtection="1">
      <alignment vertical="center"/>
      <protection locked="0"/>
    </xf>
    <xf numFmtId="0" fontId="17" fillId="2" borderId="5"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0" fillId="0" borderId="7" xfId="0" applyBorder="1" applyAlignment="1">
      <alignment horizontal="left" vertical="center"/>
    </xf>
    <xf numFmtId="0" fontId="0" fillId="0" borderId="6" xfId="0" applyBorder="1" applyAlignment="1">
      <alignment horizontal="left" vertical="center"/>
    </xf>
    <xf numFmtId="0" fontId="17" fillId="2" borderId="18"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82" xfId="0" applyFont="1" applyFill="1" applyBorder="1" applyAlignment="1">
      <alignment horizontal="left" vertical="center"/>
    </xf>
    <xf numFmtId="0" fontId="17" fillId="2" borderId="8" xfId="0" applyFont="1" applyFill="1" applyBorder="1" applyAlignment="1">
      <alignment horizontal="left" vertical="center"/>
    </xf>
    <xf numFmtId="0" fontId="17" fillId="2" borderId="9" xfId="0" applyFont="1" applyFill="1" applyBorder="1" applyAlignment="1">
      <alignment horizontal="left" vertical="center"/>
    </xf>
    <xf numFmtId="0" fontId="17" fillId="2" borderId="83" xfId="0" applyFont="1" applyFill="1" applyBorder="1" applyAlignment="1">
      <alignment horizontal="left" vertical="center"/>
    </xf>
    <xf numFmtId="0" fontId="17" fillId="2" borderId="9"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22" xfId="0" applyFont="1" applyFill="1" applyBorder="1" applyAlignment="1" applyProtection="1">
      <alignment horizontal="left" vertical="top" wrapText="1"/>
      <protection locked="0"/>
    </xf>
    <xf numFmtId="0" fontId="17" fillId="2" borderId="14" xfId="0" applyFont="1" applyFill="1" applyBorder="1" applyAlignment="1" applyProtection="1">
      <alignment horizontal="left" vertical="top" wrapText="1"/>
      <protection locked="0"/>
    </xf>
    <xf numFmtId="0" fontId="0" fillId="0" borderId="22" xfId="0" applyBorder="1" applyAlignment="1">
      <alignment vertical="center" wrapText="1"/>
    </xf>
    <xf numFmtId="0" fontId="0" fillId="0" borderId="0" xfId="0" applyAlignment="1">
      <alignment vertical="center" wrapText="1"/>
    </xf>
    <xf numFmtId="187" fontId="22" fillId="0" borderId="5" xfId="0" applyNumberFormat="1" applyFont="1" applyBorder="1" applyAlignment="1">
      <alignment horizontal="center" vertical="center"/>
    </xf>
    <xf numFmtId="187" fontId="22" fillId="0" borderId="7" xfId="0" applyNumberFormat="1" applyFont="1" applyBorder="1" applyAlignment="1">
      <alignment horizontal="center" vertical="center"/>
    </xf>
    <xf numFmtId="187" fontId="22" fillId="0" borderId="6" xfId="0" applyNumberFormat="1" applyFont="1" applyBorder="1" applyAlignment="1">
      <alignment horizontal="center" vertical="center"/>
    </xf>
    <xf numFmtId="187" fontId="30" fillId="0" borderId="4" xfId="0" applyNumberFormat="1" applyFont="1" applyBorder="1" applyAlignment="1">
      <alignment horizontal="center" vertical="center"/>
    </xf>
    <xf numFmtId="0" fontId="22" fillId="0" borderId="4" xfId="0" applyFont="1" applyBorder="1" applyAlignment="1">
      <alignment horizontal="center" vertical="center"/>
    </xf>
    <xf numFmtId="0" fontId="22" fillId="2" borderId="5" xfId="0" applyFont="1" applyFill="1" applyBorder="1" applyAlignment="1">
      <alignment horizontal="left" vertical="center" shrinkToFit="1"/>
    </xf>
    <xf numFmtId="0" fontId="22" fillId="2" borderId="7" xfId="0" applyFont="1" applyFill="1" applyBorder="1" applyAlignment="1">
      <alignment horizontal="left" vertical="center" shrinkToFit="1"/>
    </xf>
    <xf numFmtId="0" fontId="22" fillId="2" borderId="6" xfId="0" applyFont="1" applyFill="1" applyBorder="1" applyAlignment="1">
      <alignment horizontal="left" vertical="center" shrinkToFit="1"/>
    </xf>
    <xf numFmtId="12" fontId="0" fillId="0" borderId="0" xfId="0" applyNumberFormat="1" applyAlignment="1">
      <alignment horizontal="center" vertical="center"/>
    </xf>
    <xf numFmtId="0" fontId="17" fillId="2" borderId="8" xfId="0" applyFont="1" applyFill="1" applyBorder="1" applyAlignment="1">
      <alignment vertical="top" wrapText="1"/>
    </xf>
    <xf numFmtId="0" fontId="17" fillId="2" borderId="9" xfId="0" applyFont="1" applyFill="1" applyBorder="1" applyAlignment="1">
      <alignment vertical="top" wrapText="1"/>
    </xf>
    <xf numFmtId="0" fontId="13" fillId="0" borderId="0" xfId="0" applyFont="1" applyAlignment="1">
      <alignment horizontal="left" vertical="center" wrapText="1"/>
    </xf>
    <xf numFmtId="0" fontId="0" fillId="0" borderId="0" xfId="0" applyAlignment="1">
      <alignment horizontal="left" vertical="center" wrapText="1"/>
    </xf>
    <xf numFmtId="0" fontId="30" fillId="2" borderId="5" xfId="0" applyFont="1" applyFill="1" applyBorder="1" applyAlignment="1">
      <alignment horizontal="left" vertical="top" wrapText="1"/>
    </xf>
    <xf numFmtId="0" fontId="30" fillId="2" borderId="7" xfId="0" applyFont="1" applyFill="1" applyBorder="1" applyAlignment="1">
      <alignment horizontal="left" vertical="top" wrapText="1"/>
    </xf>
    <xf numFmtId="0" fontId="40" fillId="0" borderId="41" xfId="0" applyFont="1" applyBorder="1" applyAlignment="1">
      <alignment horizontal="left" vertical="center" wrapText="1"/>
    </xf>
    <xf numFmtId="0" fontId="40" fillId="0" borderId="42" xfId="0" applyFont="1" applyBorder="1" applyAlignment="1">
      <alignment horizontal="left" vertical="center" wrapText="1"/>
    </xf>
    <xf numFmtId="0" fontId="22" fillId="0" borderId="41" xfId="0" applyFont="1" applyBorder="1" applyAlignment="1">
      <alignment horizontal="left" vertical="center"/>
    </xf>
    <xf numFmtId="0" fontId="22" fillId="0" borderId="42" xfId="0" applyFont="1" applyBorder="1" applyAlignment="1">
      <alignment horizontal="left" vertical="center"/>
    </xf>
    <xf numFmtId="0" fontId="23" fillId="0" borderId="0" xfId="0" applyFont="1" applyAlignment="1">
      <alignment horizontal="justify" vertical="center" wrapText="1"/>
    </xf>
    <xf numFmtId="0" fontId="23" fillId="0" borderId="30" xfId="0" applyFont="1" applyBorder="1" applyAlignment="1">
      <alignment horizontal="justify" vertical="center" wrapText="1"/>
    </xf>
    <xf numFmtId="0" fontId="23" fillId="0" borderId="25" xfId="0" applyFont="1" applyBorder="1" applyAlignment="1">
      <alignment horizontal="justify" vertical="center" wrapText="1"/>
    </xf>
    <xf numFmtId="0" fontId="23" fillId="0" borderId="26" xfId="0" applyFont="1" applyBorder="1" applyAlignment="1">
      <alignment horizontal="justify" vertical="center" wrapText="1"/>
    </xf>
    <xf numFmtId="0" fontId="25" fillId="0" borderId="72" xfId="0" applyFont="1" applyBorder="1" applyAlignment="1">
      <alignment horizontal="center" vertical="center" textRotation="255" wrapText="1"/>
    </xf>
    <xf numFmtId="0" fontId="25" fillId="0" borderId="73" xfId="0" applyFont="1" applyBorder="1" applyAlignment="1">
      <alignment horizontal="center" vertical="center" textRotation="255" wrapText="1"/>
    </xf>
    <xf numFmtId="0" fontId="25" fillId="0" borderId="75" xfId="0" applyFont="1" applyBorder="1" applyAlignment="1">
      <alignment horizontal="center" vertical="center" textRotation="255" wrapText="1"/>
    </xf>
    <xf numFmtId="0" fontId="40" fillId="0" borderId="1" xfId="0" applyFont="1" applyBorder="1" applyAlignment="1">
      <alignment horizontal="justify" vertical="center" wrapText="1"/>
    </xf>
    <xf numFmtId="0" fontId="40" fillId="0" borderId="3" xfId="0" applyFont="1" applyBorder="1" applyAlignment="1">
      <alignment horizontal="justify" vertical="center" wrapText="1"/>
    </xf>
    <xf numFmtId="0" fontId="40" fillId="0" borderId="41" xfId="0" applyFont="1" applyBorder="1" applyAlignment="1">
      <alignment horizontal="justify" vertical="center" wrapText="1"/>
    </xf>
    <xf numFmtId="0" fontId="40" fillId="0" borderId="42" xfId="0" applyFont="1" applyBorder="1" applyAlignment="1">
      <alignment horizontal="justify" vertical="center" wrapText="1"/>
    </xf>
    <xf numFmtId="0" fontId="40" fillId="0" borderId="74" xfId="0" applyFont="1" applyBorder="1" applyAlignment="1">
      <alignment horizontal="center" vertical="center" textRotation="255" wrapText="1"/>
    </xf>
    <xf numFmtId="0" fontId="40" fillId="0" borderId="60" xfId="0" applyFont="1" applyBorder="1" applyAlignment="1">
      <alignment horizontal="center" vertical="center" textRotation="255" wrapText="1"/>
    </xf>
    <xf numFmtId="187" fontId="17" fillId="0" borderId="5" xfId="0" applyNumberFormat="1" applyFont="1" applyBorder="1" applyAlignment="1">
      <alignment horizontal="center" vertical="center"/>
    </xf>
    <xf numFmtId="187" fontId="17" fillId="0" borderId="7" xfId="0" applyNumberFormat="1" applyFont="1" applyBorder="1" applyAlignment="1">
      <alignment horizontal="center" vertical="center"/>
    </xf>
    <xf numFmtId="187" fontId="17" fillId="0" borderId="6" xfId="0" applyNumberFormat="1" applyFont="1" applyBorder="1" applyAlignment="1">
      <alignment horizontal="center" vertical="center"/>
    </xf>
    <xf numFmtId="38" fontId="17" fillId="2" borderId="4" xfId="5" applyFont="1" applyFill="1" applyBorder="1" applyAlignment="1" applyProtection="1">
      <alignment horizontal="right" vertical="center"/>
    </xf>
    <xf numFmtId="38" fontId="17" fillId="2" borderId="5" xfId="5" applyFont="1" applyFill="1" applyBorder="1" applyAlignment="1" applyProtection="1">
      <alignment horizontal="right" vertical="center"/>
    </xf>
    <xf numFmtId="38" fontId="17" fillId="2" borderId="7" xfId="5" applyFont="1" applyFill="1" applyBorder="1" applyAlignment="1" applyProtection="1">
      <alignment horizontal="right" vertical="center"/>
    </xf>
    <xf numFmtId="38" fontId="17" fillId="2" borderId="6" xfId="5" applyFont="1" applyFill="1" applyBorder="1" applyAlignment="1" applyProtection="1">
      <alignment horizontal="right" vertical="center"/>
    </xf>
    <xf numFmtId="38" fontId="17" fillId="0" borderId="4" xfId="5" applyFont="1" applyBorder="1" applyAlignment="1" applyProtection="1">
      <alignment horizontal="right" vertical="center"/>
    </xf>
    <xf numFmtId="38" fontId="17" fillId="0" borderId="5" xfId="5" applyFont="1" applyBorder="1" applyAlignment="1" applyProtection="1">
      <alignment horizontal="right" vertical="center"/>
    </xf>
    <xf numFmtId="38" fontId="17" fillId="0" borderId="7" xfId="5" applyFont="1" applyBorder="1" applyAlignment="1" applyProtection="1">
      <alignment horizontal="right" vertical="center"/>
    </xf>
    <xf numFmtId="38" fontId="17" fillId="0" borderId="6" xfId="5" applyFont="1" applyBorder="1" applyAlignment="1" applyProtection="1">
      <alignment horizontal="right"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38" fontId="17" fillId="0" borderId="6" xfId="5" applyFont="1" applyBorder="1" applyAlignment="1" applyProtection="1">
      <alignment horizontal="left" vertical="center"/>
    </xf>
    <xf numFmtId="38" fontId="17" fillId="0" borderId="4" xfId="5" applyFont="1" applyBorder="1" applyAlignment="1" applyProtection="1">
      <alignment horizontal="left" vertical="center"/>
    </xf>
    <xf numFmtId="38" fontId="17" fillId="2" borderId="23" xfId="5" applyFont="1" applyFill="1" applyBorder="1" applyAlignment="1" applyProtection="1">
      <alignment horizontal="left" vertical="center"/>
    </xf>
    <xf numFmtId="38" fontId="17" fillId="2" borderId="0" xfId="5" applyFont="1" applyFill="1" applyBorder="1" applyAlignment="1" applyProtection="1">
      <alignment horizontal="left" vertical="center"/>
    </xf>
    <xf numFmtId="38" fontId="17" fillId="2" borderId="9" xfId="5" applyFont="1" applyFill="1" applyBorder="1" applyAlignment="1" applyProtection="1">
      <alignment horizontal="left" vertical="center"/>
    </xf>
    <xf numFmtId="38" fontId="30" fillId="0" borderId="4" xfId="5" applyFont="1" applyBorder="1" applyAlignment="1" applyProtection="1">
      <alignment horizontal="center" vertical="center"/>
    </xf>
    <xf numFmtId="38" fontId="30" fillId="0" borderId="6" xfId="5" applyFont="1" applyBorder="1" applyAlignment="1" applyProtection="1">
      <alignment horizontal="left" vertical="center"/>
    </xf>
    <xf numFmtId="38" fontId="30" fillId="0" borderId="4" xfId="5" applyFont="1" applyBorder="1" applyAlignment="1" applyProtection="1">
      <alignment horizontal="left" vertical="center"/>
    </xf>
    <xf numFmtId="0" fontId="30" fillId="0" borderId="5" xfId="0" applyFont="1" applyBorder="1" applyAlignment="1">
      <alignment horizontal="center" vertical="center" wrapText="1" shrinkToFit="1"/>
    </xf>
    <xf numFmtId="0" fontId="30" fillId="0" borderId="6" xfId="0" applyFont="1" applyBorder="1" applyAlignment="1">
      <alignment horizontal="center" vertical="center" wrapText="1" shrinkToFit="1"/>
    </xf>
    <xf numFmtId="38" fontId="30" fillId="0" borderId="4" xfId="5" applyFont="1" applyBorder="1" applyAlignment="1" applyProtection="1">
      <alignment horizontal="right" vertical="center"/>
    </xf>
    <xf numFmtId="38" fontId="30" fillId="7" borderId="6" xfId="5" applyFont="1" applyFill="1" applyBorder="1" applyAlignment="1" applyProtection="1">
      <alignment horizontal="left" vertical="center"/>
    </xf>
    <xf numFmtId="38" fontId="30" fillId="7" borderId="4" xfId="5" applyFont="1" applyFill="1" applyBorder="1" applyAlignment="1" applyProtection="1">
      <alignment horizontal="left" vertical="center"/>
    </xf>
    <xf numFmtId="179" fontId="17" fillId="0" borderId="123" xfId="0" applyNumberFormat="1" applyFont="1" applyBorder="1">
      <alignment vertical="center"/>
    </xf>
    <xf numFmtId="179" fontId="17" fillId="0" borderId="25" xfId="0" applyNumberFormat="1" applyFont="1" applyBorder="1">
      <alignment vertical="center"/>
    </xf>
    <xf numFmtId="179" fontId="30" fillId="0" borderId="123" xfId="0" applyNumberFormat="1" applyFont="1" applyBorder="1" applyAlignment="1">
      <alignment horizontal="center" vertical="center"/>
    </xf>
    <xf numFmtId="179" fontId="30" fillId="0" borderId="25" xfId="0" applyNumberFormat="1" applyFont="1" applyBorder="1" applyAlignment="1">
      <alignment horizontal="center" vertical="center"/>
    </xf>
    <xf numFmtId="179" fontId="30" fillId="0" borderId="26"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6" xfId="0" applyFont="1" applyBorder="1" applyAlignment="1">
      <alignment horizontal="center" vertical="center"/>
    </xf>
    <xf numFmtId="38" fontId="17" fillId="0" borderId="4" xfId="5" applyFont="1" applyFill="1" applyBorder="1" applyAlignment="1" applyProtection="1">
      <alignment horizontal="right" vertical="center"/>
    </xf>
    <xf numFmtId="38" fontId="17" fillId="0" borderId="5" xfId="5" applyFont="1" applyFill="1" applyBorder="1" applyAlignment="1" applyProtection="1">
      <alignment horizontal="right" vertical="center"/>
    </xf>
    <xf numFmtId="38" fontId="17" fillId="0" borderId="7" xfId="5" applyFont="1" applyFill="1" applyBorder="1" applyAlignment="1" applyProtection="1">
      <alignment horizontal="right" vertical="center"/>
    </xf>
    <xf numFmtId="38" fontId="17" fillId="0" borderId="6" xfId="5" applyFont="1" applyFill="1" applyBorder="1" applyAlignment="1" applyProtection="1">
      <alignment horizontal="right" vertical="center"/>
    </xf>
    <xf numFmtId="0" fontId="22" fillId="0" borderId="60" xfId="0" applyFont="1" applyBorder="1" applyAlignment="1">
      <alignment horizontal="center" vertical="center"/>
    </xf>
    <xf numFmtId="0" fontId="22" fillId="0" borderId="127" xfId="0" applyFont="1" applyBorder="1" applyAlignment="1">
      <alignment horizontal="center" vertical="center"/>
    </xf>
    <xf numFmtId="179" fontId="17" fillId="0" borderId="123" xfId="0" applyNumberFormat="1" applyFont="1" applyBorder="1" applyAlignment="1">
      <alignment horizontal="right" vertical="center"/>
    </xf>
    <xf numFmtId="179" fontId="17" fillId="0" borderId="25" xfId="0" applyNumberFormat="1" applyFont="1" applyBorder="1" applyAlignment="1">
      <alignment horizontal="right" vertical="center"/>
    </xf>
    <xf numFmtId="179" fontId="17" fillId="0" borderId="127" xfId="0" applyNumberFormat="1" applyFont="1" applyBorder="1" applyAlignment="1">
      <alignment horizontal="right" vertical="center"/>
    </xf>
    <xf numFmtId="179" fontId="17" fillId="0" borderId="127" xfId="0" applyNumberFormat="1" applyFont="1" applyBorder="1">
      <alignment vertical="center"/>
    </xf>
    <xf numFmtId="177" fontId="22" fillId="0" borderId="8" xfId="0" applyNumberFormat="1" applyFont="1" applyBorder="1" applyAlignment="1">
      <alignment horizontal="center" vertical="center"/>
    </xf>
    <xf numFmtId="177" fontId="22" fillId="0" borderId="9" xfId="0" applyNumberFormat="1" applyFont="1" applyBorder="1" applyAlignment="1">
      <alignment horizontal="center" vertical="center"/>
    </xf>
    <xf numFmtId="177" fontId="22" fillId="0" borderId="11" xfId="0" applyNumberFormat="1" applyFont="1" applyBorder="1" applyAlignment="1">
      <alignment horizontal="center" vertical="center"/>
    </xf>
    <xf numFmtId="0" fontId="23" fillId="0" borderId="139" xfId="0" applyFont="1" applyBorder="1" applyAlignment="1">
      <alignment horizontal="center" vertical="center" shrinkToFit="1"/>
    </xf>
    <xf numFmtId="0" fontId="23" fillId="0" borderId="120" xfId="0" applyFont="1" applyBorder="1" applyAlignment="1">
      <alignment horizontal="center" vertical="center" shrinkToFit="1"/>
    </xf>
    <xf numFmtId="0" fontId="23" fillId="0" borderId="121" xfId="0" applyFont="1" applyBorder="1" applyAlignment="1">
      <alignment horizontal="center" vertical="center" shrinkToFit="1"/>
    </xf>
    <xf numFmtId="179" fontId="17" fillId="0" borderId="119" xfId="0" applyNumberFormat="1" applyFont="1" applyBorder="1" applyAlignment="1">
      <alignment horizontal="right" vertical="center"/>
    </xf>
    <xf numFmtId="179" fontId="17" fillId="0" borderId="120" xfId="0" applyNumberFormat="1" applyFont="1" applyBorder="1" applyAlignment="1">
      <alignment horizontal="right" vertical="center"/>
    </xf>
    <xf numFmtId="179" fontId="17" fillId="0" borderId="121" xfId="0" applyNumberFormat="1" applyFont="1" applyBorder="1" applyAlignment="1">
      <alignment horizontal="right" vertical="center"/>
    </xf>
    <xf numFmtId="179" fontId="17" fillId="0" borderId="119" xfId="0" applyNumberFormat="1" applyFont="1" applyBorder="1">
      <alignment vertical="center"/>
    </xf>
    <xf numFmtId="179" fontId="17" fillId="0" borderId="120" xfId="0" applyNumberFormat="1" applyFont="1" applyBorder="1">
      <alignment vertical="center"/>
    </xf>
    <xf numFmtId="179" fontId="17" fillId="0" borderId="121" xfId="0" applyNumberFormat="1" applyFont="1" applyBorder="1">
      <alignment vertical="center"/>
    </xf>
    <xf numFmtId="177" fontId="22" fillId="0" borderId="119" xfId="0" applyNumberFormat="1" applyFont="1" applyBorder="1" applyAlignment="1">
      <alignment horizontal="center" vertical="center"/>
    </xf>
    <xf numFmtId="177" fontId="22" fillId="0" borderId="120" xfId="0" applyNumberFormat="1" applyFont="1" applyBorder="1" applyAlignment="1">
      <alignment horizontal="center" vertical="center"/>
    </xf>
    <xf numFmtId="177" fontId="22" fillId="0" borderId="142" xfId="0" applyNumberFormat="1" applyFont="1" applyBorder="1" applyAlignment="1">
      <alignment horizontal="center" vertical="center"/>
    </xf>
    <xf numFmtId="0" fontId="22" fillId="0" borderId="134"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179" fontId="17" fillId="0" borderId="22" xfId="0" applyNumberFormat="1" applyFont="1" applyBorder="1" applyAlignment="1">
      <alignment horizontal="right" vertical="center"/>
    </xf>
    <xf numFmtId="179" fontId="17" fillId="0" borderId="0" xfId="0" applyNumberFormat="1" applyFont="1" applyAlignment="1">
      <alignment horizontal="right" vertical="center"/>
    </xf>
    <xf numFmtId="179" fontId="17" fillId="0" borderId="14" xfId="0" applyNumberFormat="1" applyFont="1" applyBorder="1" applyAlignment="1">
      <alignment horizontal="right" vertical="center"/>
    </xf>
    <xf numFmtId="179" fontId="17" fillId="0" borderId="8" xfId="0" applyNumberFormat="1" applyFont="1" applyBorder="1" applyAlignment="1">
      <alignment horizontal="right" vertical="center"/>
    </xf>
    <xf numFmtId="179" fontId="17" fillId="0" borderId="9" xfId="0" applyNumberFormat="1" applyFont="1" applyBorder="1" applyAlignment="1">
      <alignment horizontal="right" vertical="center"/>
    </xf>
    <xf numFmtId="179" fontId="17" fillId="0" borderId="10" xfId="0" applyNumberFormat="1" applyFont="1" applyBorder="1" applyAlignment="1">
      <alignment horizontal="right" vertical="center"/>
    </xf>
    <xf numFmtId="179" fontId="17" fillId="0" borderId="8" xfId="0" applyNumberFormat="1" applyFont="1" applyBorder="1">
      <alignment vertical="center"/>
    </xf>
    <xf numFmtId="179" fontId="17" fillId="0" borderId="9" xfId="0" applyNumberFormat="1" applyFont="1" applyBorder="1">
      <alignment vertical="center"/>
    </xf>
    <xf numFmtId="179" fontId="17" fillId="0" borderId="10" xfId="0" applyNumberFormat="1" applyFont="1" applyBorder="1">
      <alignment vertical="center"/>
    </xf>
    <xf numFmtId="0" fontId="22" fillId="0" borderId="1" xfId="0" applyFont="1" applyBorder="1" applyAlignment="1">
      <alignment horizontal="center" vertical="center" wrapText="1"/>
    </xf>
    <xf numFmtId="0" fontId="22" fillId="0" borderId="167" xfId="0" applyFont="1" applyBorder="1" applyAlignment="1">
      <alignment horizontal="center" vertical="center"/>
    </xf>
    <xf numFmtId="0" fontId="22" fillId="0" borderId="107" xfId="0" applyFont="1" applyBorder="1" applyAlignment="1">
      <alignment horizontal="center" vertical="center"/>
    </xf>
    <xf numFmtId="0" fontId="22" fillId="0" borderId="128" xfId="0" applyFont="1" applyBorder="1" applyAlignment="1">
      <alignment horizontal="center" vertical="center"/>
    </xf>
    <xf numFmtId="0" fontId="22" fillId="0" borderId="168" xfId="0" applyFont="1" applyBorder="1" applyAlignment="1">
      <alignment horizontal="center" vertical="center"/>
    </xf>
    <xf numFmtId="0" fontId="22" fillId="0" borderId="169" xfId="0" applyFont="1" applyBorder="1" applyAlignment="1">
      <alignment horizontal="center" vertical="center"/>
    </xf>
    <xf numFmtId="0" fontId="22" fillId="0" borderId="170" xfId="0" applyFont="1" applyBorder="1" applyAlignment="1">
      <alignment horizontal="center" vertical="center"/>
    </xf>
    <xf numFmtId="0" fontId="22" fillId="0" borderId="3" xfId="0" applyFont="1" applyBorder="1" applyAlignment="1">
      <alignment horizontal="center" vertical="center"/>
    </xf>
    <xf numFmtId="0" fontId="22" fillId="0" borderId="110" xfId="0" applyFont="1" applyBorder="1" applyAlignment="1">
      <alignment horizontal="center" vertical="center"/>
    </xf>
    <xf numFmtId="0" fontId="22" fillId="0" borderId="119" xfId="0" applyFont="1" applyBorder="1" applyAlignment="1">
      <alignment horizontal="center" vertical="center"/>
    </xf>
    <xf numFmtId="0" fontId="22" fillId="0" borderId="120" xfId="0" applyFont="1" applyBorder="1" applyAlignment="1">
      <alignment horizontal="center" vertical="center"/>
    </xf>
    <xf numFmtId="0" fontId="22" fillId="0" borderId="121" xfId="0" applyFont="1" applyBorder="1" applyAlignment="1">
      <alignment horizontal="center" vertical="center"/>
    </xf>
    <xf numFmtId="180" fontId="30" fillId="0" borderId="1" xfId="0" applyNumberFormat="1" applyFont="1" applyBorder="1" applyAlignment="1">
      <alignment vertical="center" shrinkToFit="1"/>
    </xf>
    <xf numFmtId="180" fontId="30" fillId="0" borderId="2" xfId="0" applyNumberFormat="1" applyFont="1" applyBorder="1" applyAlignment="1">
      <alignment vertical="center" shrinkToFit="1"/>
    </xf>
    <xf numFmtId="180" fontId="30" fillId="0" borderId="3" xfId="0" applyNumberFormat="1" applyFont="1" applyBorder="1" applyAlignment="1">
      <alignment vertical="center" shrinkToFit="1"/>
    </xf>
    <xf numFmtId="180" fontId="17" fillId="0" borderId="41" xfId="0" applyNumberFormat="1" applyFont="1" applyBorder="1" applyAlignment="1">
      <alignment horizontal="right" vertical="center" shrinkToFit="1"/>
    </xf>
    <xf numFmtId="180" fontId="17" fillId="0" borderId="64" xfId="0" applyNumberFormat="1" applyFont="1" applyBorder="1" applyAlignment="1">
      <alignment horizontal="right" vertical="center" shrinkToFit="1"/>
    </xf>
    <xf numFmtId="180" fontId="17" fillId="0" borderId="42" xfId="0" applyNumberFormat="1" applyFont="1" applyBorder="1" applyAlignment="1">
      <alignment horizontal="right" vertical="center" shrinkToFit="1"/>
    </xf>
    <xf numFmtId="180" fontId="30" fillId="0" borderId="41" xfId="0" applyNumberFormat="1" applyFont="1" applyBorder="1" applyAlignment="1">
      <alignment vertical="center" shrinkToFit="1"/>
    </xf>
    <xf numFmtId="180" fontId="30" fillId="0" borderId="64" xfId="0" applyNumberFormat="1" applyFont="1" applyBorder="1" applyAlignment="1">
      <alignment vertical="center" shrinkToFit="1"/>
    </xf>
    <xf numFmtId="180" fontId="30" fillId="0" borderId="42" xfId="0" applyNumberFormat="1" applyFont="1" applyBorder="1" applyAlignment="1">
      <alignment vertical="center" shrinkToFit="1"/>
    </xf>
    <xf numFmtId="180" fontId="17" fillId="2" borderId="41" xfId="0" applyNumberFormat="1" applyFont="1" applyFill="1" applyBorder="1" applyAlignment="1" applyProtection="1">
      <alignment horizontal="right" vertical="center" shrinkToFit="1"/>
      <protection locked="0"/>
    </xf>
    <xf numFmtId="180" fontId="17" fillId="2" borderId="64" xfId="0" applyNumberFormat="1" applyFont="1" applyFill="1" applyBorder="1" applyAlignment="1" applyProtection="1">
      <alignment horizontal="right" vertical="center" shrinkToFit="1"/>
      <protection locked="0"/>
    </xf>
    <xf numFmtId="180" fontId="17" fillId="2" borderId="42" xfId="0" applyNumberFormat="1" applyFont="1" applyFill="1" applyBorder="1" applyAlignment="1" applyProtection="1">
      <alignment horizontal="right" vertical="center" shrinkToFit="1"/>
      <protection locked="0"/>
    </xf>
    <xf numFmtId="180" fontId="17" fillId="6" borderId="41" xfId="0" applyNumberFormat="1" applyFont="1" applyFill="1" applyBorder="1" applyAlignment="1">
      <alignment horizontal="right" vertical="center" shrinkToFit="1"/>
    </xf>
    <xf numFmtId="180" fontId="17" fillId="6" borderId="64" xfId="0" applyNumberFormat="1" applyFont="1" applyFill="1" applyBorder="1" applyAlignment="1">
      <alignment horizontal="right" vertical="center" shrinkToFit="1"/>
    </xf>
    <xf numFmtId="180" fontId="17" fillId="6" borderId="42" xfId="0" applyNumberFormat="1" applyFont="1" applyFill="1" applyBorder="1" applyAlignment="1">
      <alignment horizontal="right" vertical="center" shrinkToFit="1"/>
    </xf>
    <xf numFmtId="180" fontId="17" fillId="0" borderId="108" xfId="0" applyNumberFormat="1" applyFont="1" applyBorder="1" applyAlignment="1">
      <alignment horizontal="right" vertical="center" shrinkToFit="1"/>
    </xf>
    <xf numFmtId="180" fontId="17" fillId="0" borderId="109" xfId="0" applyNumberFormat="1" applyFont="1" applyBorder="1" applyAlignment="1">
      <alignment horizontal="right" vertical="center" shrinkToFit="1"/>
    </xf>
    <xf numFmtId="180" fontId="17" fillId="0" borderId="128" xfId="0" applyNumberFormat="1" applyFont="1" applyBorder="1" applyAlignment="1">
      <alignment horizontal="right" vertical="center" shrinkToFit="1"/>
    </xf>
    <xf numFmtId="180" fontId="17" fillId="0" borderId="110" xfId="0" applyNumberFormat="1" applyFont="1" applyBorder="1" applyAlignment="1">
      <alignment horizontal="right" vertical="center" shrinkToFit="1"/>
    </xf>
    <xf numFmtId="180" fontId="17" fillId="0" borderId="123" xfId="0" applyNumberFormat="1" applyFont="1" applyBorder="1" applyAlignment="1">
      <alignment horizontal="right" vertical="center" shrinkToFit="1"/>
    </xf>
    <xf numFmtId="180" fontId="17" fillId="0" borderId="25" xfId="0" applyNumberFormat="1" applyFont="1" applyBorder="1" applyAlignment="1">
      <alignment horizontal="right" vertical="center" shrinkToFit="1"/>
    </xf>
    <xf numFmtId="180" fontId="17" fillId="0" borderId="127" xfId="0" applyNumberFormat="1" applyFont="1" applyBorder="1" applyAlignment="1">
      <alignment horizontal="right" vertical="center" shrinkToFit="1"/>
    </xf>
    <xf numFmtId="180" fontId="17" fillId="0" borderId="104" xfId="0" applyNumberFormat="1" applyFont="1" applyBorder="1" applyAlignment="1">
      <alignment horizontal="right" vertical="center"/>
    </xf>
    <xf numFmtId="180" fontId="17" fillId="0" borderId="130" xfId="0" applyNumberFormat="1" applyFont="1" applyBorder="1" applyAlignment="1">
      <alignment horizontal="right" vertical="center"/>
    </xf>
    <xf numFmtId="180" fontId="17" fillId="0" borderId="105" xfId="0" applyNumberFormat="1" applyFont="1" applyBorder="1" applyAlignment="1">
      <alignment horizontal="right" vertical="center"/>
    </xf>
    <xf numFmtId="0" fontId="30" fillId="0" borderId="6" xfId="0" applyFont="1" applyBorder="1" applyAlignment="1">
      <alignment horizontal="left" vertical="center" shrinkToFit="1"/>
    </xf>
    <xf numFmtId="180" fontId="17" fillId="0" borderId="5" xfId="0" applyNumberFormat="1" applyFont="1" applyBorder="1">
      <alignment vertical="center"/>
    </xf>
    <xf numFmtId="180" fontId="17" fillId="0" borderId="7" xfId="0" applyNumberFormat="1" applyFont="1" applyBorder="1">
      <alignment vertical="center"/>
    </xf>
    <xf numFmtId="180" fontId="17" fillId="0" borderId="6" xfId="0" applyNumberFormat="1" applyFont="1" applyBorder="1">
      <alignment vertical="center"/>
    </xf>
    <xf numFmtId="180" fontId="17" fillId="0" borderId="119" xfId="0" applyNumberFormat="1" applyFont="1" applyBorder="1">
      <alignment vertical="center"/>
    </xf>
    <xf numFmtId="180" fontId="17" fillId="0" borderId="120" xfId="0" applyNumberFormat="1" applyFont="1" applyBorder="1">
      <alignment vertical="center"/>
    </xf>
    <xf numFmtId="180" fontId="17" fillId="0" borderId="121" xfId="0" applyNumberFormat="1" applyFont="1" applyBorder="1">
      <alignment vertical="center"/>
    </xf>
    <xf numFmtId="180" fontId="17" fillId="0" borderId="8" xfId="0" applyNumberFormat="1" applyFont="1" applyBorder="1">
      <alignment vertical="center"/>
    </xf>
    <xf numFmtId="180" fontId="17" fillId="0" borderId="9" xfId="0" applyNumberFormat="1" applyFont="1" applyBorder="1">
      <alignment vertical="center"/>
    </xf>
    <xf numFmtId="180" fontId="17" fillId="0" borderId="10" xfId="0" applyNumberFormat="1" applyFont="1" applyBorder="1">
      <alignment vertical="center"/>
    </xf>
    <xf numFmtId="180" fontId="17" fillId="0" borderId="8" xfId="0" applyNumberFormat="1" applyFont="1" applyBorder="1" applyAlignment="1">
      <alignment horizontal="right" vertical="center"/>
    </xf>
    <xf numFmtId="180" fontId="17" fillId="0" borderId="9" xfId="0" applyNumberFormat="1" applyFont="1" applyBorder="1" applyAlignment="1">
      <alignment horizontal="right" vertical="center"/>
    </xf>
    <xf numFmtId="180" fontId="17" fillId="0" borderId="102" xfId="0" applyNumberFormat="1" applyFont="1" applyBorder="1" applyAlignment="1">
      <alignment horizontal="right" vertical="center"/>
    </xf>
    <xf numFmtId="180" fontId="17" fillId="0" borderId="129" xfId="0" applyNumberFormat="1" applyFont="1" applyBorder="1" applyAlignment="1">
      <alignment horizontal="right" vertical="center"/>
    </xf>
    <xf numFmtId="180" fontId="17" fillId="0" borderId="103" xfId="0" applyNumberFormat="1" applyFont="1" applyBorder="1" applyAlignment="1">
      <alignment horizontal="right" vertical="center"/>
    </xf>
    <xf numFmtId="180" fontId="17" fillId="0" borderId="98" xfId="0" applyNumberFormat="1" applyFont="1" applyBorder="1" applyAlignment="1">
      <alignment horizontal="right" vertical="center"/>
    </xf>
    <xf numFmtId="180" fontId="17" fillId="0" borderId="124" xfId="0" applyNumberFormat="1" applyFont="1" applyBorder="1" applyAlignment="1">
      <alignment horizontal="right" vertical="center"/>
    </xf>
    <xf numFmtId="180" fontId="17" fillId="0" borderId="99" xfId="0" applyNumberFormat="1" applyFont="1" applyBorder="1" applyAlignment="1">
      <alignment horizontal="right" vertical="center"/>
    </xf>
    <xf numFmtId="180" fontId="17" fillId="0" borderId="100" xfId="0" applyNumberFormat="1" applyFont="1" applyBorder="1" applyAlignment="1">
      <alignment horizontal="right" vertical="center"/>
    </xf>
    <xf numFmtId="180" fontId="17" fillId="0" borderId="125" xfId="0" applyNumberFormat="1" applyFont="1" applyBorder="1" applyAlignment="1">
      <alignment horizontal="right" vertical="center"/>
    </xf>
    <xf numFmtId="180" fontId="17" fillId="0" borderId="101" xfId="0" applyNumberFormat="1" applyFont="1" applyBorder="1" applyAlignment="1">
      <alignment horizontal="right" vertical="center"/>
    </xf>
    <xf numFmtId="180" fontId="17" fillId="0" borderId="26" xfId="0" applyNumberFormat="1" applyFont="1" applyBorder="1" applyAlignment="1">
      <alignment horizontal="right" vertical="center" shrinkToFit="1"/>
    </xf>
    <xf numFmtId="180" fontId="17" fillId="0" borderId="96" xfId="0" applyNumberFormat="1" applyFont="1" applyBorder="1">
      <alignment vertical="center"/>
    </xf>
    <xf numFmtId="180" fontId="17" fillId="0" borderId="126" xfId="0" applyNumberFormat="1" applyFont="1" applyBorder="1">
      <alignment vertical="center"/>
    </xf>
    <xf numFmtId="180" fontId="17" fillId="0" borderId="97" xfId="0" applyNumberFormat="1" applyFont="1" applyBorder="1">
      <alignment vertical="center"/>
    </xf>
    <xf numFmtId="180" fontId="17" fillId="0" borderId="98" xfId="0" applyNumberFormat="1" applyFont="1" applyBorder="1">
      <alignment vertical="center"/>
    </xf>
    <xf numFmtId="180" fontId="17" fillId="0" borderId="124" xfId="0" applyNumberFormat="1" applyFont="1" applyBorder="1">
      <alignment vertical="center"/>
    </xf>
    <xf numFmtId="180" fontId="17" fillId="0" borderId="99" xfId="0" applyNumberFormat="1" applyFont="1" applyBorder="1">
      <alignment vertical="center"/>
    </xf>
    <xf numFmtId="180" fontId="17" fillId="0" borderId="100" xfId="0" applyNumberFormat="1" applyFont="1" applyBorder="1">
      <alignment vertical="center"/>
    </xf>
    <xf numFmtId="180" fontId="17" fillId="0" borderId="125" xfId="0" applyNumberFormat="1" applyFont="1" applyBorder="1">
      <alignment vertical="center"/>
    </xf>
    <xf numFmtId="180" fontId="17" fillId="0" borderId="101" xfId="0" applyNumberFormat="1" applyFont="1" applyBorder="1">
      <alignment vertical="center"/>
    </xf>
    <xf numFmtId="180" fontId="17" fillId="0" borderId="40" xfId="0" applyNumberFormat="1" applyFont="1" applyBorder="1">
      <alignment vertical="center"/>
    </xf>
    <xf numFmtId="180" fontId="17" fillId="0" borderId="115" xfId="0" applyNumberFormat="1" applyFont="1" applyBorder="1">
      <alignment vertical="center"/>
    </xf>
    <xf numFmtId="180" fontId="17" fillId="0" borderId="106" xfId="0" applyNumberFormat="1" applyFont="1" applyBorder="1">
      <alignment vertical="center"/>
    </xf>
    <xf numFmtId="180" fontId="17" fillId="0" borderId="122" xfId="0" applyNumberFormat="1" applyFont="1" applyBorder="1">
      <alignment vertical="center"/>
    </xf>
    <xf numFmtId="180" fontId="17" fillId="0" borderId="45" xfId="0" applyNumberFormat="1" applyFont="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13" fontId="22" fillId="6" borderId="2" xfId="0" applyNumberFormat="1" applyFont="1" applyFill="1" applyBorder="1" applyAlignment="1">
      <alignment horizontal="center" vertical="center"/>
    </xf>
    <xf numFmtId="13" fontId="22" fillId="6" borderId="3" xfId="0" applyNumberFormat="1" applyFont="1" applyFill="1" applyBorder="1" applyAlignment="1">
      <alignment horizontal="center" vertical="center"/>
    </xf>
    <xf numFmtId="0" fontId="39" fillId="0" borderId="117" xfId="0" applyFont="1" applyBorder="1" applyAlignment="1">
      <alignment horizontal="center" vertical="center" textRotation="255"/>
    </xf>
    <xf numFmtId="0" fontId="39" fillId="0" borderId="33" xfId="0" applyFont="1" applyBorder="1" applyAlignment="1">
      <alignment horizontal="center" vertical="center" textRotation="255"/>
    </xf>
    <xf numFmtId="0" fontId="22" fillId="0" borderId="109" xfId="0" applyFont="1" applyBorder="1" applyAlignment="1">
      <alignment horizontal="center" vertical="center" wrapText="1"/>
    </xf>
    <xf numFmtId="0" fontId="30" fillId="0" borderId="168" xfId="0" applyFont="1" applyBorder="1" applyAlignment="1">
      <alignment horizontal="center" vertical="center"/>
    </xf>
    <xf numFmtId="0" fontId="30" fillId="0" borderId="169" xfId="0" applyFont="1" applyBorder="1" applyAlignment="1">
      <alignment horizontal="center" vertical="center"/>
    </xf>
    <xf numFmtId="0" fontId="30" fillId="0" borderId="170" xfId="0" applyFont="1" applyBorder="1" applyAlignment="1">
      <alignment horizontal="center" vertical="center"/>
    </xf>
    <xf numFmtId="0" fontId="22" fillId="0" borderId="59" xfId="0" applyFont="1" applyBorder="1" applyAlignment="1">
      <alignment horizontal="center" wrapText="1"/>
    </xf>
    <xf numFmtId="0" fontId="22" fillId="0" borderId="2" xfId="0" applyFont="1" applyBorder="1" applyAlignment="1">
      <alignment horizontal="center" wrapText="1"/>
    </xf>
    <xf numFmtId="0" fontId="22" fillId="0" borderId="3" xfId="0" applyFont="1" applyBorder="1" applyAlignment="1">
      <alignment horizontal="center" wrapText="1"/>
    </xf>
    <xf numFmtId="0" fontId="22" fillId="0" borderId="108" xfId="0" applyFont="1" applyBorder="1" applyAlignment="1">
      <alignment horizontal="center" wrapText="1"/>
    </xf>
    <xf numFmtId="0" fontId="22" fillId="0" borderId="109" xfId="0" applyFont="1" applyBorder="1" applyAlignment="1">
      <alignment horizontal="center" wrapText="1"/>
    </xf>
    <xf numFmtId="0" fontId="22" fillId="0" borderId="110" xfId="0" applyFont="1" applyBorder="1" applyAlignment="1">
      <alignment horizontal="center" wrapText="1"/>
    </xf>
    <xf numFmtId="0" fontId="22" fillId="0" borderId="108" xfId="0" applyFont="1" applyBorder="1" applyAlignment="1">
      <alignment horizontal="center" vertical="center" wrapText="1"/>
    </xf>
    <xf numFmtId="0" fontId="22" fillId="0" borderId="119" xfId="0" applyFont="1" applyBorder="1" applyAlignment="1">
      <alignment horizontal="center" vertical="center" wrapText="1"/>
    </xf>
    <xf numFmtId="0" fontId="22" fillId="0" borderId="120" xfId="0" applyFont="1" applyBorder="1" applyAlignment="1">
      <alignment horizontal="center" vertical="center" wrapText="1"/>
    </xf>
    <xf numFmtId="0" fontId="22" fillId="0" borderId="121" xfId="0" applyFont="1" applyBorder="1" applyAlignment="1">
      <alignment horizontal="center" vertical="center" wrapText="1"/>
    </xf>
    <xf numFmtId="0" fontId="17" fillId="2" borderId="18" xfId="0" applyFont="1" applyFill="1" applyBorder="1" applyAlignment="1" applyProtection="1">
      <alignment vertical="center" wrapText="1"/>
      <protection locked="0"/>
    </xf>
    <xf numFmtId="0" fontId="17" fillId="2" borderId="23" xfId="0" applyFont="1" applyFill="1" applyBorder="1" applyAlignment="1" applyProtection="1">
      <alignment vertical="center" wrapText="1"/>
      <protection locked="0"/>
    </xf>
    <xf numFmtId="0" fontId="17" fillId="2" borderId="21" xfId="0" applyFont="1" applyFill="1" applyBorder="1" applyAlignment="1" applyProtection="1">
      <alignment vertical="center" wrapText="1"/>
      <protection locked="0"/>
    </xf>
    <xf numFmtId="0" fontId="17" fillId="2" borderId="22" xfId="0" applyFont="1" applyFill="1" applyBorder="1" applyAlignment="1" applyProtection="1">
      <alignment vertical="center" wrapText="1"/>
      <protection locked="0"/>
    </xf>
    <xf numFmtId="0" fontId="17" fillId="2" borderId="0" xfId="0" applyFont="1" applyFill="1" applyAlignment="1" applyProtection="1">
      <alignment vertical="center" wrapText="1"/>
      <protection locked="0"/>
    </xf>
    <xf numFmtId="0" fontId="17" fillId="2" borderId="14" xfId="0" applyFont="1" applyFill="1" applyBorder="1" applyAlignment="1" applyProtection="1">
      <alignment vertical="center" wrapText="1"/>
      <protection locked="0"/>
    </xf>
    <xf numFmtId="0" fontId="17" fillId="2" borderId="8" xfId="0" applyFont="1" applyFill="1" applyBorder="1" applyAlignment="1" applyProtection="1">
      <alignment vertical="center" wrapText="1"/>
      <protection locked="0"/>
    </xf>
    <xf numFmtId="0" fontId="17" fillId="2" borderId="9" xfId="0" applyFont="1" applyFill="1" applyBorder="1" applyAlignment="1" applyProtection="1">
      <alignment vertical="center" wrapText="1"/>
      <protection locked="0"/>
    </xf>
    <xf numFmtId="0" fontId="17" fillId="2" borderId="10" xfId="0" applyFont="1" applyFill="1" applyBorder="1" applyAlignment="1" applyProtection="1">
      <alignment vertical="center" wrapText="1"/>
      <protection locked="0"/>
    </xf>
    <xf numFmtId="0" fontId="17" fillId="2" borderId="18" xfId="0" applyFont="1" applyFill="1" applyBorder="1" applyAlignment="1" applyProtection="1">
      <alignment vertical="top" wrapText="1"/>
      <protection locked="0"/>
    </xf>
    <xf numFmtId="0" fontId="17" fillId="2" borderId="23" xfId="0" applyFont="1" applyFill="1" applyBorder="1" applyAlignment="1" applyProtection="1">
      <alignment vertical="top" wrapText="1"/>
      <protection locked="0"/>
    </xf>
    <xf numFmtId="0" fontId="17" fillId="2" borderId="21" xfId="0" applyFont="1" applyFill="1" applyBorder="1" applyAlignment="1" applyProtection="1">
      <alignment vertical="top" wrapText="1"/>
      <protection locked="0"/>
    </xf>
    <xf numFmtId="0" fontId="17" fillId="2" borderId="8" xfId="0" applyFont="1" applyFill="1" applyBorder="1" applyAlignment="1" applyProtection="1">
      <alignment vertical="top" wrapText="1"/>
      <protection locked="0"/>
    </xf>
    <xf numFmtId="0" fontId="17" fillId="2" borderId="9" xfId="0" applyFont="1" applyFill="1" applyBorder="1" applyAlignment="1" applyProtection="1">
      <alignment vertical="top" wrapText="1"/>
      <protection locked="0"/>
    </xf>
    <xf numFmtId="0" fontId="17" fillId="2" borderId="10" xfId="0" applyFont="1" applyFill="1" applyBorder="1" applyAlignment="1" applyProtection="1">
      <alignment vertical="top" wrapText="1"/>
      <protection locked="0"/>
    </xf>
    <xf numFmtId="0" fontId="17" fillId="2" borderId="22" xfId="0" applyFont="1" applyFill="1" applyBorder="1" applyAlignment="1" applyProtection="1">
      <alignment vertical="top" wrapText="1"/>
      <protection locked="0"/>
    </xf>
    <xf numFmtId="0" fontId="17" fillId="2" borderId="0" xfId="0" applyFont="1" applyFill="1" applyAlignment="1" applyProtection="1">
      <alignment vertical="top" wrapText="1"/>
      <protection locked="0"/>
    </xf>
    <xf numFmtId="0" fontId="17" fillId="2" borderId="14" xfId="0" applyFont="1" applyFill="1" applyBorder="1" applyAlignment="1" applyProtection="1">
      <alignment vertical="top" wrapText="1"/>
      <protection locked="0"/>
    </xf>
    <xf numFmtId="0" fontId="0" fillId="0" borderId="7" xfId="0" applyBorder="1" applyProtection="1">
      <alignment vertical="center"/>
      <protection locked="0"/>
    </xf>
    <xf numFmtId="0" fontId="0" fillId="0" borderId="6" xfId="0" applyBorder="1" applyProtection="1">
      <alignment vertical="center"/>
      <protection locked="0"/>
    </xf>
    <xf numFmtId="0" fontId="54" fillId="0" borderId="0" xfId="7" applyAlignment="1">
      <alignment horizontal="center" vertical="center"/>
    </xf>
    <xf numFmtId="196" fontId="17" fillId="2" borderId="5" xfId="0" applyNumberFormat="1" applyFont="1" applyFill="1" applyBorder="1" applyAlignment="1" applyProtection="1">
      <alignment horizontal="left" vertical="center"/>
      <protection locked="0"/>
    </xf>
    <xf numFmtId="196" fontId="0" fillId="2" borderId="7" xfId="0" applyNumberFormat="1" applyFill="1" applyBorder="1" applyAlignment="1" applyProtection="1">
      <alignment horizontal="left" vertical="center"/>
      <protection locked="0"/>
    </xf>
    <xf numFmtId="196" fontId="0" fillId="2" borderId="6" xfId="0" applyNumberFormat="1" applyFill="1" applyBorder="1" applyAlignment="1" applyProtection="1">
      <alignment horizontal="left" vertical="center"/>
      <protection locked="0"/>
    </xf>
    <xf numFmtId="0" fontId="25" fillId="0" borderId="72" xfId="0" applyFont="1" applyBorder="1" applyAlignment="1">
      <alignment horizontal="center" vertical="center" textRotation="255"/>
    </xf>
    <xf numFmtId="0" fontId="25" fillId="0" borderId="73" xfId="0" applyFont="1" applyBorder="1" applyAlignment="1">
      <alignment horizontal="center" vertical="center" textRotation="255"/>
    </xf>
    <xf numFmtId="0" fontId="25" fillId="0" borderId="75" xfId="0" applyFont="1" applyBorder="1" applyAlignment="1">
      <alignment horizontal="center" vertical="center" textRotation="255"/>
    </xf>
    <xf numFmtId="0" fontId="22" fillId="2" borderId="4" xfId="0" applyFont="1" applyFill="1" applyBorder="1" applyAlignment="1" applyProtection="1">
      <alignment vertical="center" wrapText="1"/>
      <protection locked="0"/>
    </xf>
    <xf numFmtId="0" fontId="30" fillId="0" borderId="0" xfId="0" applyFont="1" applyAlignment="1">
      <alignment horizontal="center"/>
    </xf>
    <xf numFmtId="0" fontId="30" fillId="0" borderId="25" xfId="0" applyFont="1" applyBorder="1" applyAlignment="1">
      <alignment horizontal="center"/>
    </xf>
    <xf numFmtId="0" fontId="17" fillId="0" borderId="0" xfId="0" applyFont="1" applyAlignment="1">
      <alignment horizontal="left"/>
    </xf>
    <xf numFmtId="0" fontId="17" fillId="0" borderId="25" xfId="0" applyFont="1" applyBorder="1" applyAlignment="1">
      <alignment horizontal="left"/>
    </xf>
    <xf numFmtId="178" fontId="21" fillId="0" borderId="0" xfId="0" applyNumberFormat="1" applyFont="1" applyAlignment="1">
      <alignment horizontal="center" vertical="center" wrapText="1" shrinkToFit="1"/>
    </xf>
    <xf numFmtId="0" fontId="22" fillId="2" borderId="20" xfId="0" applyFont="1" applyFill="1" applyBorder="1" applyAlignment="1" applyProtection="1">
      <alignment vertical="center" wrapText="1"/>
      <protection locked="0"/>
    </xf>
    <xf numFmtId="194" fontId="17" fillId="0" borderId="0" xfId="0" applyNumberFormat="1" applyFont="1" applyAlignment="1">
      <alignment horizontal="right" vertical="center"/>
    </xf>
    <xf numFmtId="194" fontId="17" fillId="0" borderId="0" xfId="0" applyNumberFormat="1" applyFont="1" applyAlignment="1">
      <alignment horizontal="center" vertical="center"/>
    </xf>
    <xf numFmtId="0" fontId="23" fillId="0" borderId="0" xfId="0" applyFont="1" applyAlignment="1">
      <alignment horizontal="center" vertical="center"/>
    </xf>
    <xf numFmtId="194" fontId="17" fillId="2" borderId="0" xfId="0" applyNumberFormat="1" applyFont="1" applyFill="1" applyAlignment="1">
      <alignment horizontal="right" vertical="center"/>
    </xf>
    <xf numFmtId="180" fontId="36" fillId="0" borderId="0" xfId="0" applyNumberFormat="1" applyFont="1" applyAlignment="1">
      <alignment horizontal="right" vertical="center" shrinkToFit="1"/>
    </xf>
    <xf numFmtId="38" fontId="36" fillId="0" borderId="0" xfId="5" applyFont="1" applyBorder="1" applyAlignment="1" applyProtection="1">
      <alignment horizontal="center" vertical="center" shrinkToFit="1"/>
    </xf>
    <xf numFmtId="0" fontId="22" fillId="0" borderId="0" xfId="0" applyFont="1" applyAlignment="1">
      <alignment horizontal="center" vertical="center"/>
    </xf>
    <xf numFmtId="180" fontId="17" fillId="0" borderId="159" xfId="0" applyNumberFormat="1" applyFont="1" applyBorder="1">
      <alignment vertical="center"/>
    </xf>
    <xf numFmtId="180" fontId="17" fillId="0" borderId="165" xfId="0" applyNumberFormat="1" applyFont="1" applyBorder="1">
      <alignment vertical="center"/>
    </xf>
    <xf numFmtId="0" fontId="17" fillId="0" borderId="113" xfId="0" applyFont="1" applyBorder="1" applyAlignment="1">
      <alignment horizontal="center" vertical="center"/>
    </xf>
    <xf numFmtId="0" fontId="17" fillId="0" borderId="43" xfId="0" applyFont="1" applyBorder="1" applyAlignment="1">
      <alignment horizontal="center" vertical="center"/>
    </xf>
    <xf numFmtId="0" fontId="17" fillId="0" borderId="33"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17" fillId="0" borderId="166" xfId="0" applyFont="1" applyBorder="1" applyAlignment="1">
      <alignment horizontal="center" vertical="center"/>
    </xf>
    <xf numFmtId="0" fontId="17" fillId="0" borderId="111" xfId="0" applyFont="1" applyBorder="1" applyAlignment="1">
      <alignment horizontal="center" vertical="center"/>
    </xf>
    <xf numFmtId="180" fontId="17" fillId="0" borderId="60" xfId="0" applyNumberFormat="1" applyFont="1" applyBorder="1" applyAlignment="1">
      <alignment horizontal="right" vertical="center" shrinkToFit="1"/>
    </xf>
    <xf numFmtId="180" fontId="17" fillId="0" borderId="111" xfId="0" applyNumberFormat="1" applyFont="1" applyBorder="1" applyAlignment="1">
      <alignment horizontal="right" vertical="center"/>
    </xf>
    <xf numFmtId="180" fontId="17" fillId="0" borderId="22" xfId="0" applyNumberFormat="1" applyFont="1" applyBorder="1" applyAlignment="1">
      <alignment horizontal="right" vertical="center"/>
    </xf>
    <xf numFmtId="180" fontId="17" fillId="0" borderId="0" xfId="0" applyNumberFormat="1" applyFont="1" applyAlignment="1">
      <alignment horizontal="right" vertical="center"/>
    </xf>
    <xf numFmtId="180" fontId="17" fillId="0" borderId="14" xfId="0" applyNumberFormat="1" applyFont="1" applyBorder="1" applyAlignment="1">
      <alignment horizontal="right" vertical="center"/>
    </xf>
    <xf numFmtId="180" fontId="17" fillId="0" borderId="30" xfId="0" applyNumberFormat="1" applyFont="1" applyBorder="1" applyAlignment="1">
      <alignment horizontal="right" vertical="center"/>
    </xf>
    <xf numFmtId="180" fontId="17" fillId="0" borderId="159" xfId="0" applyNumberFormat="1" applyFont="1" applyBorder="1" applyAlignment="1">
      <alignment horizontal="right" vertical="center"/>
    </xf>
    <xf numFmtId="0" fontId="17" fillId="0" borderId="165" xfId="0" applyFont="1" applyBorder="1" applyAlignment="1">
      <alignment horizontal="right" vertical="center"/>
    </xf>
    <xf numFmtId="180" fontId="17" fillId="0" borderId="161" xfId="0" applyNumberFormat="1" applyFont="1" applyBorder="1" applyAlignment="1">
      <alignment horizontal="right" vertical="center" shrinkToFit="1"/>
    </xf>
    <xf numFmtId="180" fontId="17" fillId="0" borderId="162" xfId="0" applyNumberFormat="1" applyFont="1" applyBorder="1" applyAlignment="1">
      <alignment horizontal="right" vertical="center" shrinkToFit="1"/>
    </xf>
    <xf numFmtId="180" fontId="17" fillId="0" borderId="104" xfId="0" applyNumberFormat="1" applyFont="1" applyBorder="1" applyAlignment="1">
      <alignment horizontal="right" vertical="center" shrinkToFit="1"/>
    </xf>
    <xf numFmtId="180" fontId="17" fillId="0" borderId="130" xfId="0" applyNumberFormat="1" applyFont="1" applyBorder="1" applyAlignment="1">
      <alignment horizontal="right" vertical="center" shrinkToFit="1"/>
    </xf>
    <xf numFmtId="180" fontId="17" fillId="0" borderId="105" xfId="0" applyNumberFormat="1" applyFont="1" applyBorder="1" applyAlignment="1">
      <alignment horizontal="right" vertical="center" shrinkToFit="1"/>
    </xf>
    <xf numFmtId="180" fontId="17" fillId="0" borderId="20" xfId="0" applyNumberFormat="1" applyFont="1" applyBorder="1" applyAlignment="1">
      <alignment horizontal="right" vertical="center"/>
    </xf>
    <xf numFmtId="180" fontId="17" fillId="0" borderId="10" xfId="0" applyNumberFormat="1" applyFont="1" applyBorder="1" applyAlignment="1">
      <alignment horizontal="right" vertical="center"/>
    </xf>
    <xf numFmtId="180" fontId="17" fillId="0" borderId="102" xfId="0" applyNumberFormat="1" applyFont="1" applyBorder="1" applyAlignment="1">
      <alignment horizontal="center" vertical="center"/>
    </xf>
    <xf numFmtId="180" fontId="17" fillId="0" borderId="98" xfId="0" applyNumberFormat="1" applyFont="1" applyBorder="1" applyAlignment="1">
      <alignment horizontal="center" vertical="center"/>
    </xf>
    <xf numFmtId="180" fontId="17" fillId="0" borderId="100" xfId="0" applyNumberFormat="1" applyFont="1" applyBorder="1" applyAlignment="1">
      <alignment horizontal="center" vertical="center"/>
    </xf>
    <xf numFmtId="180" fontId="17" fillId="0" borderId="4" xfId="0" applyNumberFormat="1" applyFont="1" applyBorder="1" applyAlignment="1">
      <alignment horizontal="right" vertical="center"/>
    </xf>
    <xf numFmtId="180" fontId="17" fillId="0" borderId="19" xfId="0" applyNumberFormat="1" applyFont="1" applyBorder="1" applyAlignment="1">
      <alignment horizontal="right" vertical="center"/>
    </xf>
    <xf numFmtId="180" fontId="17" fillId="0" borderId="119" xfId="0" applyNumberFormat="1" applyFont="1" applyBorder="1" applyAlignment="1">
      <alignment horizontal="right" vertical="center"/>
    </xf>
    <xf numFmtId="180" fontId="17" fillId="0" borderId="120" xfId="0" applyNumberFormat="1" applyFont="1" applyBorder="1" applyAlignment="1">
      <alignment horizontal="right" vertical="center"/>
    </xf>
    <xf numFmtId="180" fontId="17" fillId="0" borderId="121" xfId="0" applyNumberFormat="1" applyFont="1" applyBorder="1" applyAlignment="1">
      <alignment horizontal="right" vertical="center"/>
    </xf>
    <xf numFmtId="180" fontId="17" fillId="0" borderId="123" xfId="0" applyNumberFormat="1" applyFont="1" applyBorder="1" applyAlignment="1">
      <alignment horizontal="right" vertical="center"/>
    </xf>
    <xf numFmtId="180" fontId="17" fillId="0" borderId="25" xfId="0" applyNumberFormat="1" applyFont="1" applyBorder="1" applyAlignment="1">
      <alignment horizontal="right" vertical="center"/>
    </xf>
    <xf numFmtId="180" fontId="17" fillId="0" borderId="127" xfId="0" applyNumberFormat="1" applyFont="1" applyBorder="1" applyAlignment="1">
      <alignment horizontal="right" vertical="center"/>
    </xf>
    <xf numFmtId="180" fontId="17" fillId="0" borderId="26" xfId="0" applyNumberFormat="1" applyFont="1" applyBorder="1" applyAlignment="1">
      <alignment horizontal="right" vertical="center"/>
    </xf>
    <xf numFmtId="180" fontId="17" fillId="0" borderId="5" xfId="0" applyNumberFormat="1" applyFont="1" applyBorder="1" applyAlignment="1">
      <alignment horizontal="right" vertical="center"/>
    </xf>
    <xf numFmtId="180" fontId="17" fillId="0" borderId="7" xfId="0" applyNumberFormat="1" applyFont="1" applyBorder="1" applyAlignment="1">
      <alignment horizontal="right" vertical="center"/>
    </xf>
    <xf numFmtId="180" fontId="17" fillId="0" borderId="6" xfId="0" applyNumberFormat="1" applyFont="1" applyBorder="1" applyAlignment="1">
      <alignment horizontal="right" vertical="center"/>
    </xf>
    <xf numFmtId="0" fontId="17" fillId="0" borderId="0" xfId="0" applyFont="1" applyAlignment="1">
      <alignment horizontal="left" vertical="center"/>
    </xf>
    <xf numFmtId="38" fontId="30" fillId="0" borderId="114" xfId="5" applyFont="1" applyBorder="1" applyAlignment="1" applyProtection="1">
      <alignment horizontal="center" vertical="center"/>
    </xf>
    <xf numFmtId="180" fontId="17" fillId="0" borderId="20" xfId="5" applyNumberFormat="1" applyFont="1" applyBorder="1" applyAlignment="1" applyProtection="1">
      <alignment horizontal="right" vertical="center"/>
    </xf>
    <xf numFmtId="180" fontId="17" fillId="0" borderId="111" xfId="5" applyNumberFormat="1" applyFont="1" applyFill="1" applyBorder="1" applyAlignment="1" applyProtection="1">
      <alignment horizontal="right" vertical="center"/>
    </xf>
    <xf numFmtId="180" fontId="17" fillId="0" borderId="43" xfId="5" applyNumberFormat="1" applyFont="1" applyBorder="1" applyAlignment="1" applyProtection="1">
      <alignment horizontal="right" vertical="center"/>
    </xf>
    <xf numFmtId="0" fontId="22" fillId="0" borderId="89" xfId="0" applyFont="1" applyBorder="1" applyAlignment="1">
      <alignment horizontal="center" vertical="center" wrapText="1"/>
    </xf>
    <xf numFmtId="0" fontId="22" fillId="0" borderId="114" xfId="0" applyFont="1" applyBorder="1" applyAlignment="1">
      <alignment horizontal="center" vertical="center" wrapText="1"/>
    </xf>
    <xf numFmtId="180" fontId="17" fillId="0" borderId="44" xfId="0" applyNumberFormat="1" applyFont="1" applyBorder="1" applyAlignment="1">
      <alignment horizontal="right" vertical="center"/>
    </xf>
    <xf numFmtId="180" fontId="17" fillId="0" borderId="40" xfId="0" applyNumberFormat="1" applyFont="1" applyBorder="1" applyAlignment="1">
      <alignment horizontal="right" vertical="center"/>
    </xf>
    <xf numFmtId="180" fontId="17" fillId="0" borderId="115" xfId="0" applyNumberFormat="1" applyFont="1" applyBorder="1" applyAlignment="1">
      <alignment horizontal="right" vertical="center"/>
    </xf>
    <xf numFmtId="180" fontId="17" fillId="0" borderId="106" xfId="0" applyNumberFormat="1" applyFont="1" applyBorder="1" applyAlignment="1">
      <alignment horizontal="right" vertical="center"/>
    </xf>
    <xf numFmtId="180" fontId="17" fillId="0" borderId="96" xfId="0" applyNumberFormat="1" applyFont="1" applyBorder="1" applyAlignment="1">
      <alignment horizontal="center" vertical="center"/>
    </xf>
    <xf numFmtId="180" fontId="17" fillId="0" borderId="126" xfId="0" applyNumberFormat="1" applyFont="1" applyBorder="1" applyAlignment="1">
      <alignment horizontal="center" vertical="center"/>
    </xf>
    <xf numFmtId="180" fontId="17" fillId="0" borderId="97" xfId="0" applyNumberFormat="1" applyFont="1" applyBorder="1" applyAlignment="1">
      <alignment horizontal="center" vertical="center"/>
    </xf>
    <xf numFmtId="181" fontId="76" fillId="2" borderId="9" xfId="0" applyNumberFormat="1" applyFont="1" applyFill="1" applyBorder="1" applyAlignment="1" applyProtection="1">
      <alignment horizontal="right" vertical="center"/>
      <protection locked="0"/>
    </xf>
    <xf numFmtId="0" fontId="61" fillId="0" borderId="0" xfId="0" applyFont="1" applyAlignment="1">
      <alignment horizontal="center" vertical="center" wrapText="1"/>
    </xf>
    <xf numFmtId="196" fontId="17" fillId="2" borderId="0" xfId="0" applyNumberFormat="1" applyFont="1" applyFill="1" applyAlignment="1" applyProtection="1">
      <alignment horizontal="left" vertical="center" shrinkToFit="1"/>
      <protection locked="0"/>
    </xf>
    <xf numFmtId="0" fontId="16" fillId="0" borderId="0" xfId="0" applyFont="1" applyAlignment="1">
      <alignment horizontal="left" vertical="top" wrapText="1"/>
    </xf>
    <xf numFmtId="183" fontId="40" fillId="2" borderId="150" xfId="0" applyNumberFormat="1" applyFont="1" applyFill="1" applyBorder="1" applyAlignment="1" applyProtection="1">
      <alignment horizontal="center" vertical="center" wrapText="1"/>
      <protection locked="0"/>
    </xf>
    <xf numFmtId="183" fontId="40" fillId="2" borderId="93" xfId="0" applyNumberFormat="1" applyFont="1" applyFill="1" applyBorder="1" applyAlignment="1" applyProtection="1">
      <alignment horizontal="center" vertical="center" wrapText="1"/>
      <protection locked="0"/>
    </xf>
    <xf numFmtId="183" fontId="40" fillId="2" borderId="148" xfId="0" applyNumberFormat="1" applyFont="1" applyFill="1" applyBorder="1" applyAlignment="1" applyProtection="1">
      <alignment horizontal="center" vertical="center" wrapText="1"/>
      <protection locked="0"/>
    </xf>
    <xf numFmtId="0" fontId="75" fillId="2" borderId="123" xfId="0" applyFont="1" applyFill="1" applyBorder="1" applyAlignment="1" applyProtection="1">
      <alignment horizontal="center" vertical="center" wrapText="1"/>
      <protection locked="0"/>
    </xf>
    <xf numFmtId="0" fontId="75" fillId="2" borderId="25" xfId="0" applyFont="1" applyFill="1" applyBorder="1" applyAlignment="1" applyProtection="1">
      <alignment horizontal="center" vertical="center" wrapText="1"/>
      <protection locked="0"/>
    </xf>
    <xf numFmtId="0" fontId="75" fillId="2" borderId="26" xfId="0" applyFont="1" applyFill="1" applyBorder="1" applyAlignment="1" applyProtection="1">
      <alignment horizontal="center" vertical="center" wrapText="1"/>
      <protection locked="0"/>
    </xf>
    <xf numFmtId="0" fontId="39" fillId="0" borderId="145"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42" xfId="0" applyFont="1" applyBorder="1" applyAlignment="1">
      <alignment horizontal="center" vertical="center" wrapText="1"/>
    </xf>
    <xf numFmtId="0" fontId="59" fillId="0" borderId="145" xfId="0" applyFont="1" applyBorder="1" applyAlignment="1">
      <alignment horizontal="center" vertical="center" wrapText="1"/>
    </xf>
    <xf numFmtId="0" fontId="59" fillId="0" borderId="64" xfId="0" applyFont="1" applyBorder="1" applyAlignment="1">
      <alignment horizontal="center" vertical="center" wrapText="1"/>
    </xf>
    <xf numFmtId="0" fontId="59" fillId="0" borderId="42" xfId="0" applyFont="1" applyBorder="1" applyAlignment="1">
      <alignment horizontal="center" vertical="center" wrapText="1"/>
    </xf>
    <xf numFmtId="0" fontId="58" fillId="2" borderId="59" xfId="0" applyFont="1" applyFill="1" applyBorder="1" applyAlignment="1" applyProtection="1">
      <alignment horizontal="center" vertical="center"/>
      <protection locked="0"/>
    </xf>
    <xf numFmtId="0" fontId="58" fillId="2" borderId="2" xfId="0" applyFont="1" applyFill="1" applyBorder="1" applyAlignment="1" applyProtection="1">
      <alignment horizontal="center" vertical="center"/>
      <protection locked="0"/>
    </xf>
    <xf numFmtId="0" fontId="58" fillId="2" borderId="3" xfId="0" applyFont="1" applyFill="1" applyBorder="1" applyAlignment="1" applyProtection="1">
      <alignment horizontal="center" vertical="center"/>
      <protection locked="0"/>
    </xf>
    <xf numFmtId="0" fontId="40" fillId="0" borderId="0" xfId="0" applyFont="1" applyAlignment="1">
      <alignment horizontal="center" vertical="center" wrapText="1"/>
    </xf>
    <xf numFmtId="182" fontId="17" fillId="2" borderId="41" xfId="0" applyNumberFormat="1" applyFont="1" applyFill="1" applyBorder="1" applyAlignment="1" applyProtection="1">
      <alignment horizontal="center" vertical="center"/>
      <protection locked="0"/>
    </xf>
    <xf numFmtId="182" fontId="17" fillId="2" borderId="64" xfId="0" applyNumberFormat="1" applyFont="1" applyFill="1" applyBorder="1" applyAlignment="1" applyProtection="1">
      <alignment horizontal="center" vertical="center"/>
      <protection locked="0"/>
    </xf>
    <xf numFmtId="182" fontId="17" fillId="2" borderId="42" xfId="0" applyNumberFormat="1" applyFont="1" applyFill="1" applyBorder="1" applyAlignment="1" applyProtection="1">
      <alignment horizontal="center" vertical="center"/>
      <protection locked="0"/>
    </xf>
    <xf numFmtId="0" fontId="40" fillId="0" borderId="68" xfId="0" applyFont="1" applyBorder="1" applyAlignment="1">
      <alignment horizontal="center" vertical="center" wrapText="1"/>
    </xf>
    <xf numFmtId="0" fontId="40" fillId="0" borderId="62" xfId="0" applyFont="1" applyBorder="1" applyAlignment="1">
      <alignment horizontal="center" vertical="center" wrapText="1"/>
    </xf>
    <xf numFmtId="0" fontId="40" fillId="0" borderId="145" xfId="0" applyFont="1" applyBorder="1" applyAlignment="1">
      <alignment horizontal="center" vertical="center" wrapText="1"/>
    </xf>
    <xf numFmtId="182" fontId="75" fillId="2" borderId="145" xfId="0" applyNumberFormat="1" applyFont="1" applyFill="1" applyBorder="1" applyAlignment="1" applyProtection="1">
      <alignment horizontal="center" vertical="center"/>
      <protection locked="0"/>
    </xf>
    <xf numFmtId="182" fontId="75" fillId="2" borderId="64" xfId="0" applyNumberFormat="1" applyFont="1" applyFill="1" applyBorder="1" applyAlignment="1" applyProtection="1">
      <alignment horizontal="center" vertical="center"/>
      <protection locked="0"/>
    </xf>
    <xf numFmtId="182" fontId="75" fillId="2" borderId="42" xfId="0" applyNumberFormat="1" applyFont="1" applyFill="1" applyBorder="1" applyAlignment="1" applyProtection="1">
      <alignment horizontal="center" vertical="center"/>
      <protection locked="0"/>
    </xf>
    <xf numFmtId="182" fontId="58" fillId="2" borderId="41" xfId="0" applyNumberFormat="1" applyFont="1" applyFill="1" applyBorder="1" applyAlignment="1" applyProtection="1">
      <alignment horizontal="center" vertical="center"/>
      <protection locked="0"/>
    </xf>
    <xf numFmtId="182" fontId="58" fillId="2" borderId="64" xfId="0" applyNumberFormat="1" applyFont="1" applyFill="1" applyBorder="1" applyAlignment="1" applyProtection="1">
      <alignment horizontal="center" vertical="center"/>
      <protection locked="0"/>
    </xf>
    <xf numFmtId="182" fontId="58" fillId="2" borderId="146" xfId="0" applyNumberFormat="1" applyFont="1" applyFill="1" applyBorder="1" applyAlignment="1" applyProtection="1">
      <alignment horizontal="center" vertical="center"/>
      <protection locked="0"/>
    </xf>
    <xf numFmtId="0" fontId="40" fillId="0" borderId="72" xfId="0" applyFont="1" applyBorder="1" applyAlignment="1">
      <alignment horizontal="center" vertical="center" textRotation="255"/>
    </xf>
    <xf numFmtId="0" fontId="40" fillId="0" borderId="73" xfId="0" applyFont="1" applyBorder="1" applyAlignment="1">
      <alignment horizontal="center" vertical="center" textRotation="255"/>
    </xf>
    <xf numFmtId="0" fontId="40" fillId="0" borderId="75" xfId="0" applyFont="1" applyBorder="1" applyAlignment="1">
      <alignment horizontal="center" vertical="center" textRotation="255"/>
    </xf>
    <xf numFmtId="0" fontId="40" fillId="0" borderId="113" xfId="0" applyFont="1" applyBorder="1" applyAlignment="1">
      <alignment horizontal="center" vertical="center"/>
    </xf>
    <xf numFmtId="0" fontId="40" fillId="0" borderId="43" xfId="0" applyFont="1" applyBorder="1" applyAlignment="1">
      <alignment horizontal="center" vertical="center"/>
    </xf>
    <xf numFmtId="0" fontId="40" fillId="0" borderId="147" xfId="0" applyFont="1" applyBorder="1" applyAlignment="1">
      <alignment horizontal="center" vertical="center"/>
    </xf>
    <xf numFmtId="0" fontId="40" fillId="0" borderId="149" xfId="0" applyFont="1" applyBorder="1" applyAlignment="1">
      <alignment horizontal="center" vertical="center"/>
    </xf>
    <xf numFmtId="0" fontId="40" fillId="0" borderId="117" xfId="0" applyFont="1" applyBorder="1" applyAlignment="1">
      <alignment horizontal="center" vertical="center" wrapText="1"/>
    </xf>
    <xf numFmtId="0" fontId="40" fillId="0" borderId="58" xfId="0" applyFont="1" applyBorder="1" applyAlignment="1">
      <alignment horizontal="center" vertical="center" wrapText="1"/>
    </xf>
    <xf numFmtId="0" fontId="30" fillId="0" borderId="0" xfId="0" applyFont="1" applyAlignment="1">
      <alignment horizontal="center" vertical="top" wrapText="1"/>
    </xf>
    <xf numFmtId="0" fontId="17" fillId="0" borderId="4" xfId="0" applyFont="1" applyBorder="1" applyAlignment="1">
      <alignment horizontal="center" vertical="center"/>
    </xf>
    <xf numFmtId="196" fontId="30" fillId="2" borderId="4" xfId="7" applyNumberFormat="1" applyFont="1" applyFill="1" applyBorder="1" applyAlignment="1" applyProtection="1">
      <alignment horizontal="center" vertical="center"/>
      <protection locked="0"/>
    </xf>
    <xf numFmtId="0" fontId="36" fillId="0" borderId="0" xfId="7" applyFont="1" applyAlignment="1">
      <alignment horizontal="center" vertical="center" wrapText="1"/>
    </xf>
    <xf numFmtId="0" fontId="39" fillId="0" borderId="25" xfId="7" applyFont="1" applyBorder="1" applyAlignment="1">
      <alignment horizontal="right" wrapText="1"/>
    </xf>
    <xf numFmtId="0" fontId="22" fillId="0" borderId="0" xfId="7" applyFont="1" applyAlignment="1">
      <alignment horizontal="left" vertical="top" wrapText="1"/>
    </xf>
    <xf numFmtId="182" fontId="17" fillId="2" borderId="0" xfId="0" applyNumberFormat="1" applyFont="1" applyFill="1" applyAlignment="1" applyProtection="1">
      <alignment horizontal="center" vertical="top"/>
      <protection locked="0"/>
    </xf>
    <xf numFmtId="196" fontId="17" fillId="2" borderId="0" xfId="0" applyNumberFormat="1" applyFont="1" applyFill="1" applyAlignment="1" applyProtection="1">
      <alignment vertical="center" wrapText="1" shrinkToFit="1"/>
      <protection locked="0"/>
    </xf>
    <xf numFmtId="49" fontId="18" fillId="2" borderId="7" xfId="2" applyNumberFormat="1" applyFill="1" applyBorder="1" applyAlignment="1" applyProtection="1">
      <alignment horizontal="left" vertical="center" shrinkToFit="1"/>
      <protection locked="0"/>
    </xf>
    <xf numFmtId="49" fontId="17" fillId="2" borderId="7" xfId="0" applyNumberFormat="1" applyFont="1" applyFill="1" applyBorder="1" applyAlignment="1" applyProtection="1">
      <alignment horizontal="left" vertical="center" shrinkToFit="1"/>
      <protection locked="0"/>
    </xf>
    <xf numFmtId="0" fontId="0" fillId="0" borderId="7" xfId="0" applyBorder="1" applyAlignment="1" applyProtection="1">
      <alignment vertical="center" shrinkToFit="1"/>
      <protection locked="0"/>
    </xf>
    <xf numFmtId="0" fontId="21" fillId="0" borderId="0" xfId="0" applyFont="1" applyAlignment="1">
      <alignment horizontal="left" vertical="center"/>
    </xf>
    <xf numFmtId="0" fontId="0" fillId="0" borderId="7"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17" fillId="2" borderId="5" xfId="0" applyFont="1" applyFill="1" applyBorder="1" applyAlignment="1" applyProtection="1">
      <alignment vertical="top"/>
      <protection locked="0"/>
    </xf>
    <xf numFmtId="0" fontId="0" fillId="2" borderId="7" xfId="0" applyFill="1" applyBorder="1" applyAlignment="1" applyProtection="1">
      <alignment vertical="top"/>
      <protection locked="0"/>
    </xf>
    <xf numFmtId="0" fontId="0" fillId="2" borderId="6" xfId="0" applyFill="1" applyBorder="1" applyAlignment="1" applyProtection="1">
      <alignment vertical="top"/>
      <protection locked="0"/>
    </xf>
    <xf numFmtId="0" fontId="17" fillId="2" borderId="18" xfId="0" applyFont="1" applyFill="1" applyBorder="1" applyAlignment="1" applyProtection="1">
      <alignment horizontal="left" vertical="top"/>
      <protection locked="0"/>
    </xf>
    <xf numFmtId="0" fontId="17" fillId="2" borderId="23" xfId="0" applyFont="1" applyFill="1" applyBorder="1" applyAlignment="1" applyProtection="1">
      <alignment horizontal="left" vertical="top"/>
      <protection locked="0"/>
    </xf>
    <xf numFmtId="0" fontId="17" fillId="2" borderId="21" xfId="0" applyFont="1" applyFill="1" applyBorder="1" applyAlignment="1" applyProtection="1">
      <alignment horizontal="left" vertical="top"/>
      <protection locked="0"/>
    </xf>
    <xf numFmtId="0" fontId="17" fillId="2" borderId="22" xfId="0" applyFont="1" applyFill="1" applyBorder="1" applyAlignment="1" applyProtection="1">
      <alignment horizontal="left" vertical="top"/>
      <protection locked="0"/>
    </xf>
    <xf numFmtId="0" fontId="17" fillId="2" borderId="0" xfId="0" applyFont="1" applyFill="1" applyAlignment="1" applyProtection="1">
      <alignment horizontal="left" vertical="top"/>
      <protection locked="0"/>
    </xf>
    <xf numFmtId="0" fontId="17" fillId="2" borderId="14" xfId="0" applyFont="1" applyFill="1" applyBorder="1" applyAlignment="1" applyProtection="1">
      <alignment horizontal="left" vertical="top"/>
      <protection locked="0"/>
    </xf>
    <xf numFmtId="0" fontId="17" fillId="2" borderId="8" xfId="0" applyFont="1" applyFill="1" applyBorder="1" applyAlignment="1" applyProtection="1">
      <alignment horizontal="left" vertical="top"/>
      <protection locked="0"/>
    </xf>
    <xf numFmtId="0" fontId="17" fillId="2" borderId="9" xfId="0" applyFont="1" applyFill="1" applyBorder="1" applyAlignment="1" applyProtection="1">
      <alignment horizontal="left" vertical="top"/>
      <protection locked="0"/>
    </xf>
    <xf numFmtId="0" fontId="17" fillId="2" borderId="10" xfId="0" applyFont="1" applyFill="1" applyBorder="1" applyAlignment="1" applyProtection="1">
      <alignment horizontal="left" vertical="top"/>
      <protection locked="0"/>
    </xf>
    <xf numFmtId="0" fontId="0" fillId="2" borderId="18" xfId="0" applyFill="1" applyBorder="1" applyAlignment="1" applyProtection="1">
      <alignment horizontal="left" vertical="top"/>
      <protection locked="0"/>
    </xf>
    <xf numFmtId="0" fontId="0" fillId="2" borderId="23" xfId="0" applyFill="1" applyBorder="1" applyAlignment="1" applyProtection="1">
      <alignment horizontal="left" vertical="top"/>
      <protection locked="0"/>
    </xf>
    <xf numFmtId="0" fontId="0" fillId="2" borderId="21" xfId="0" applyFill="1" applyBorder="1" applyAlignment="1" applyProtection="1">
      <alignment horizontal="left" vertical="top"/>
      <protection locked="0"/>
    </xf>
    <xf numFmtId="0" fontId="0" fillId="0" borderId="2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51" fillId="0" borderId="41" xfId="0" applyFont="1" applyBorder="1" applyAlignment="1">
      <alignment horizontal="justify" vertical="center" wrapText="1"/>
    </xf>
    <xf numFmtId="0" fontId="51" fillId="0" borderId="42" xfId="0" applyFont="1" applyBorder="1" applyAlignment="1">
      <alignment horizontal="justify" vertical="center" wrapText="1"/>
    </xf>
    <xf numFmtId="0" fontId="51" fillId="0" borderId="1" xfId="0" applyFont="1" applyBorder="1" applyAlignment="1">
      <alignment horizontal="justify" vertical="center" wrapText="1"/>
    </xf>
    <xf numFmtId="0" fontId="51" fillId="0" borderId="3" xfId="0" applyFont="1" applyBorder="1" applyAlignment="1">
      <alignment horizontal="justify" vertical="center" wrapText="1"/>
    </xf>
    <xf numFmtId="0" fontId="51" fillId="0" borderId="74" xfId="0" applyFont="1" applyBorder="1" applyAlignment="1">
      <alignment horizontal="center" vertical="center" textRotation="255" wrapText="1"/>
    </xf>
    <xf numFmtId="0" fontId="51" fillId="0" borderId="60" xfId="0" applyFont="1" applyBorder="1" applyAlignment="1">
      <alignment horizontal="center" vertical="center" textRotation="255"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cellXfs>
  <cellStyles count="14">
    <cellStyle name="ハイパーリンク" xfId="2" builtinId="8"/>
    <cellStyle name="桁区切り" xfId="5" builtinId="6"/>
    <cellStyle name="桁区切り 2" xfId="13" xr:uid="{75FCEE4A-8751-4129-A12B-2C166329D8C7}"/>
    <cellStyle name="標準" xfId="0" builtinId="0"/>
    <cellStyle name="標準 2" xfId="1" xr:uid="{00000000-0005-0000-0000-000002000000}"/>
    <cellStyle name="標準 2 2" xfId="3" xr:uid="{B2D6D2A2-971A-43A5-8334-4A5CC7F47DF8}"/>
    <cellStyle name="標準 2 2 2" xfId="11" xr:uid="{F1EF5472-FA6E-4846-960C-1550FEA12A7D}"/>
    <cellStyle name="標準 2 3" xfId="4" xr:uid="{26418AD0-BE66-4E2D-878D-295AE24FEC56}"/>
    <cellStyle name="標準 2 4" xfId="6" xr:uid="{76B0C912-262A-4E35-A3E5-1BD93F001852}"/>
    <cellStyle name="標準 3" xfId="7" xr:uid="{A1E76762-A2A1-47CD-9E1C-1CBB89225671}"/>
    <cellStyle name="標準 3 2" xfId="8" xr:uid="{DDBFD09A-D174-49DA-BB09-DB5E29710321}"/>
    <cellStyle name="標準 4" xfId="9" xr:uid="{D389A114-3749-4005-9C56-2F699A49197E}"/>
    <cellStyle name="標準 7 2" xfId="12" xr:uid="{D1CAC4B6-ED15-448E-88F6-7A9F6E9E3ED3}"/>
    <cellStyle name="標準_Sheet1" xfId="10" xr:uid="{07AEB1BE-D837-441B-B3AC-399BEF252B8E}"/>
  </cellStyles>
  <dxfs count="1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99CCFF"/>
      <color rgb="FFFFFFFF"/>
      <color rgb="FFFFFFCC"/>
      <color rgb="FFFF9999"/>
      <color rgb="FFCC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26</xdr:row>
      <xdr:rowOff>9525</xdr:rowOff>
    </xdr:from>
    <xdr:to>
      <xdr:col>0</xdr:col>
      <xdr:colOff>247650</xdr:colOff>
      <xdr:row>27</xdr:row>
      <xdr:rowOff>9525</xdr:rowOff>
    </xdr:to>
    <xdr:cxnSp macro="">
      <xdr:nvCxnSpPr>
        <xdr:cNvPr id="2" name="直線コネクタ 1">
          <a:extLst>
            <a:ext uri="{FF2B5EF4-FFF2-40B4-BE49-F238E27FC236}">
              <a16:creationId xmlns:a16="http://schemas.microsoft.com/office/drawing/2014/main" id="{8FCF5FC9-A5CA-4B6C-B2F6-C2460FBC5CE3}"/>
            </a:ext>
          </a:extLst>
        </xdr:cNvPr>
        <xdr:cNvCxnSpPr/>
      </xdr:nvCxnSpPr>
      <xdr:spPr>
        <a:xfrm flipH="1">
          <a:off x="19050" y="5524500"/>
          <a:ext cx="228600" cy="285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0</xdr:row>
      <xdr:rowOff>47625</xdr:rowOff>
    </xdr:from>
    <xdr:to>
      <xdr:col>6</xdr:col>
      <xdr:colOff>50353</xdr:colOff>
      <xdr:row>1</xdr:row>
      <xdr:rowOff>19050</xdr:rowOff>
    </xdr:to>
    <xdr:sp macro="" textlink="">
      <xdr:nvSpPr>
        <xdr:cNvPr id="3" name="正方形/長方形 2">
          <a:extLst>
            <a:ext uri="{FF2B5EF4-FFF2-40B4-BE49-F238E27FC236}">
              <a16:creationId xmlns:a16="http://schemas.microsoft.com/office/drawing/2014/main" id="{6A67F091-EFD6-43C2-B2AA-70DA5D0D4756}"/>
            </a:ext>
          </a:extLst>
        </xdr:cNvPr>
        <xdr:cNvSpPr/>
      </xdr:nvSpPr>
      <xdr:spPr>
        <a:xfrm>
          <a:off x="0" y="47625"/>
          <a:ext cx="1802953" cy="1524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１</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（第５条関係）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491157</xdr:colOff>
      <xdr:row>17</xdr:row>
      <xdr:rowOff>47625</xdr:rowOff>
    </xdr:from>
    <xdr:to>
      <xdr:col>5</xdr:col>
      <xdr:colOff>733425</xdr:colOff>
      <xdr:row>19</xdr:row>
      <xdr:rowOff>114300</xdr:rowOff>
    </xdr:to>
    <xdr:sp macro="" textlink="">
      <xdr:nvSpPr>
        <xdr:cNvPr id="2" name="四角形: 角を丸くする 1">
          <a:extLst>
            <a:ext uri="{FF2B5EF4-FFF2-40B4-BE49-F238E27FC236}">
              <a16:creationId xmlns:a16="http://schemas.microsoft.com/office/drawing/2014/main" id="{00000000-0008-0000-1200-000002000000}"/>
            </a:ext>
          </a:extLst>
        </xdr:cNvPr>
        <xdr:cNvSpPr/>
      </xdr:nvSpPr>
      <xdr:spPr>
        <a:xfrm>
          <a:off x="815007" y="5000625"/>
          <a:ext cx="3004518" cy="628650"/>
        </a:xfrm>
        <a:prstGeom prst="roundRect">
          <a:avLst>
            <a:gd name="adj" fmla="val 17629"/>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記載例は補助事業期間の</a:t>
          </a:r>
          <a:r>
            <a:rPr kumimoji="1" lang="en-US" altLang="ja-JP" sz="1200">
              <a:solidFill>
                <a:srgbClr val="FF0000"/>
              </a:solidFill>
              <a:latin typeface="ＭＳ Ｐゴシック" panose="020B0600070205080204" pitchFamily="50" charset="-128"/>
              <a:ea typeface="ＭＳ Ｐゴシック" panose="020B0600070205080204" pitchFamily="50" charset="-128"/>
            </a:rPr>
            <a:t>3</a:t>
          </a:r>
          <a:r>
            <a:rPr kumimoji="1" lang="ja-JP" altLang="en-US" sz="1200">
              <a:solidFill>
                <a:srgbClr val="FF0000"/>
              </a:solidFill>
              <a:latin typeface="ＭＳ Ｐゴシック" panose="020B0600070205080204" pitchFamily="50" charset="-128"/>
              <a:ea typeface="ＭＳ Ｐゴシック" panose="020B0600070205080204" pitchFamily="50" charset="-128"/>
            </a:rPr>
            <a:t>年目より</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新商品を販売開始した計画となっています。</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0</xdr:row>
      <xdr:rowOff>76200</xdr:rowOff>
    </xdr:from>
    <xdr:to>
      <xdr:col>7</xdr:col>
      <xdr:colOff>209550</xdr:colOff>
      <xdr:row>1</xdr:row>
      <xdr:rowOff>95250</xdr:rowOff>
    </xdr:to>
    <xdr:sp macro="" textlink="">
      <xdr:nvSpPr>
        <xdr:cNvPr id="3" name="正方形/長方形 2">
          <a:extLst>
            <a:ext uri="{FF2B5EF4-FFF2-40B4-BE49-F238E27FC236}">
              <a16:creationId xmlns:a16="http://schemas.microsoft.com/office/drawing/2014/main" id="{A59367C6-FE9F-4970-9A89-749DEC78D854}"/>
            </a:ext>
          </a:extLst>
        </xdr:cNvPr>
        <xdr:cNvSpPr/>
      </xdr:nvSpPr>
      <xdr:spPr>
        <a:xfrm>
          <a:off x="9525" y="76200"/>
          <a:ext cx="1847850" cy="2000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４</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（第１２条関係）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57150</xdr:rowOff>
    </xdr:from>
    <xdr:to>
      <xdr:col>7</xdr:col>
      <xdr:colOff>114300</xdr:colOff>
      <xdr:row>1</xdr:row>
      <xdr:rowOff>38100</xdr:rowOff>
    </xdr:to>
    <xdr:sp macro="" textlink="">
      <xdr:nvSpPr>
        <xdr:cNvPr id="2" name="正方形/長方形 1">
          <a:extLst>
            <a:ext uri="{FF2B5EF4-FFF2-40B4-BE49-F238E27FC236}">
              <a16:creationId xmlns:a16="http://schemas.microsoft.com/office/drawing/2014/main" id="{AA23B65A-73DF-49CD-B885-38F25AF4BEBE}"/>
            </a:ext>
          </a:extLst>
        </xdr:cNvPr>
        <xdr:cNvSpPr/>
      </xdr:nvSpPr>
      <xdr:spPr>
        <a:xfrm>
          <a:off x="0" y="123825"/>
          <a:ext cx="1885950" cy="1619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４</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（第１２条関係）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46316</xdr:colOff>
      <xdr:row>5</xdr:row>
      <xdr:rowOff>371475</xdr:rowOff>
    </xdr:from>
    <xdr:to>
      <xdr:col>14</xdr:col>
      <xdr:colOff>57150</xdr:colOff>
      <xdr:row>9</xdr:row>
      <xdr:rowOff>104775</xdr:rowOff>
    </xdr:to>
    <xdr:sp macro="" textlink="">
      <xdr:nvSpPr>
        <xdr:cNvPr id="5" name="四角形: 角を丸くする 4">
          <a:extLst>
            <a:ext uri="{FF2B5EF4-FFF2-40B4-BE49-F238E27FC236}">
              <a16:creationId xmlns:a16="http://schemas.microsoft.com/office/drawing/2014/main" id="{58634B51-E190-FCF0-AE7A-E0A67543BE00}"/>
            </a:ext>
          </a:extLst>
        </xdr:cNvPr>
        <xdr:cNvSpPr/>
      </xdr:nvSpPr>
      <xdr:spPr>
        <a:xfrm>
          <a:off x="6180416" y="1485900"/>
          <a:ext cx="4058959" cy="12573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計算式が入ってい</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るセルがありますのでご注意ください。</a:t>
          </a:r>
          <a:endPar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尚、桁数が大きくセルに入りきらない場合は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フォントを</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適宜変更して入力して下さい。</a:t>
          </a:r>
          <a:endParaRPr lang="ja-JP" altLang="ja-JP" sz="1200"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30</xdr:row>
      <xdr:rowOff>274569</xdr:rowOff>
    </xdr:from>
    <xdr:to>
      <xdr:col>2</xdr:col>
      <xdr:colOff>66676</xdr:colOff>
      <xdr:row>64</xdr:row>
      <xdr:rowOff>85726</xdr:rowOff>
    </xdr:to>
    <xdr:sp macro="" textlink="">
      <xdr:nvSpPr>
        <xdr:cNvPr id="2" name="正方形/長方形 1">
          <a:extLst>
            <a:ext uri="{FF2B5EF4-FFF2-40B4-BE49-F238E27FC236}">
              <a16:creationId xmlns:a16="http://schemas.microsoft.com/office/drawing/2014/main" id="{0458E4D4-133A-4566-9F50-4544B7B0A138}"/>
            </a:ext>
          </a:extLst>
        </xdr:cNvPr>
        <xdr:cNvSpPr/>
      </xdr:nvSpPr>
      <xdr:spPr>
        <a:xfrm>
          <a:off x="1" y="8818494"/>
          <a:ext cx="2466975" cy="6069082"/>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8</xdr:row>
      <xdr:rowOff>123825</xdr:rowOff>
    </xdr:from>
    <xdr:to>
      <xdr:col>13</xdr:col>
      <xdr:colOff>66674</xdr:colOff>
      <xdr:row>11</xdr:row>
      <xdr:rowOff>6015</xdr:rowOff>
    </xdr:to>
    <xdr:grpSp>
      <xdr:nvGrpSpPr>
        <xdr:cNvPr id="3" name="グループ化 2">
          <a:extLst>
            <a:ext uri="{FF2B5EF4-FFF2-40B4-BE49-F238E27FC236}">
              <a16:creationId xmlns:a16="http://schemas.microsoft.com/office/drawing/2014/main" id="{236C58E9-5534-4B1E-ADDB-B1DD644B343B}"/>
            </a:ext>
          </a:extLst>
        </xdr:cNvPr>
        <xdr:cNvGrpSpPr/>
      </xdr:nvGrpSpPr>
      <xdr:grpSpPr>
        <a:xfrm>
          <a:off x="9477375" y="2000250"/>
          <a:ext cx="4991099" cy="682290"/>
          <a:chOff x="7867650" y="3000375"/>
          <a:chExt cx="4991099" cy="682290"/>
        </a:xfrm>
      </xdr:grpSpPr>
      <xdr:sp macro="" textlink="">
        <xdr:nvSpPr>
          <xdr:cNvPr id="4" name="四角形: 角を丸くする 3">
            <a:extLst>
              <a:ext uri="{FF2B5EF4-FFF2-40B4-BE49-F238E27FC236}">
                <a16:creationId xmlns:a16="http://schemas.microsoft.com/office/drawing/2014/main" id="{57CD9C4B-F0DA-B2F0-B95E-27A9AFDF69FA}"/>
              </a:ext>
            </a:extLst>
          </xdr:cNvPr>
          <xdr:cNvSpPr/>
        </xdr:nvSpPr>
        <xdr:spPr>
          <a:xfrm>
            <a:off x="8162924" y="3000375"/>
            <a:ext cx="4695825" cy="68229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本シートを作成する事で</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経費区分</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_</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実績シート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次のシート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へ自動的に数字が反映されます。</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5" name="矢印: 左 4">
            <a:extLst>
              <a:ext uri="{FF2B5EF4-FFF2-40B4-BE49-F238E27FC236}">
                <a16:creationId xmlns:a16="http://schemas.microsoft.com/office/drawing/2014/main" id="{A509700E-B1D8-3F75-CCD7-978E93738D49}"/>
              </a:ext>
            </a:extLst>
          </xdr:cNvPr>
          <xdr:cNvSpPr/>
        </xdr:nvSpPr>
        <xdr:spPr>
          <a:xfrm>
            <a:off x="7867650" y="31718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47625</xdr:rowOff>
    </xdr:from>
    <xdr:to>
      <xdr:col>7</xdr:col>
      <xdr:colOff>228600</xdr:colOff>
      <xdr:row>1</xdr:row>
      <xdr:rowOff>28575</xdr:rowOff>
    </xdr:to>
    <xdr:sp macro="" textlink="">
      <xdr:nvSpPr>
        <xdr:cNvPr id="2" name="正方形/長方形 1">
          <a:extLst>
            <a:ext uri="{FF2B5EF4-FFF2-40B4-BE49-F238E27FC236}">
              <a16:creationId xmlns:a16="http://schemas.microsoft.com/office/drawing/2014/main" id="{345A5160-8E44-415F-8DFF-006DA1EBF0C0}"/>
            </a:ext>
          </a:extLst>
        </xdr:cNvPr>
        <xdr:cNvSpPr/>
      </xdr:nvSpPr>
      <xdr:spPr>
        <a:xfrm>
          <a:off x="0" y="47625"/>
          <a:ext cx="1876425" cy="1619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６</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（第１５条関係）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5219</xdr:colOff>
      <xdr:row>0</xdr:row>
      <xdr:rowOff>30201</xdr:rowOff>
    </xdr:from>
    <xdr:to>
      <xdr:col>3</xdr:col>
      <xdr:colOff>314730</xdr:colOff>
      <xdr:row>0</xdr:row>
      <xdr:rowOff>149087</xdr:rowOff>
    </xdr:to>
    <xdr:sp macro="" textlink="">
      <xdr:nvSpPr>
        <xdr:cNvPr id="2" name="正方形/長方形 1">
          <a:extLst>
            <a:ext uri="{FF2B5EF4-FFF2-40B4-BE49-F238E27FC236}">
              <a16:creationId xmlns:a16="http://schemas.microsoft.com/office/drawing/2014/main" id="{1992CAD3-1616-4D9B-8F55-E57477892373}"/>
            </a:ext>
          </a:extLst>
        </xdr:cNvPr>
        <xdr:cNvSpPr/>
      </xdr:nvSpPr>
      <xdr:spPr>
        <a:xfrm>
          <a:off x="5219" y="30201"/>
          <a:ext cx="2264207" cy="118886"/>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ゴシック" panose="020B0609070205080204" pitchFamily="49" charset="-128"/>
              <a:ea typeface="ＭＳ ゴシック" panose="020B0609070205080204" pitchFamily="49" charset="-128"/>
            </a:rPr>
            <a:t>様式</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７</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（第２０条関係）</a:t>
          </a:r>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0</xdr:row>
      <xdr:rowOff>76200</xdr:rowOff>
    </xdr:from>
    <xdr:to>
      <xdr:col>7</xdr:col>
      <xdr:colOff>209550</xdr:colOff>
      <xdr:row>1</xdr:row>
      <xdr:rowOff>95250</xdr:rowOff>
    </xdr:to>
    <xdr:sp macro="" textlink="">
      <xdr:nvSpPr>
        <xdr:cNvPr id="2" name="正方形/長方形 1">
          <a:extLst>
            <a:ext uri="{FF2B5EF4-FFF2-40B4-BE49-F238E27FC236}">
              <a16:creationId xmlns:a16="http://schemas.microsoft.com/office/drawing/2014/main" id="{41BF9F7D-BBC9-4708-847A-DD142D0F1DBA}"/>
            </a:ext>
          </a:extLst>
        </xdr:cNvPr>
        <xdr:cNvSpPr/>
      </xdr:nvSpPr>
      <xdr:spPr>
        <a:xfrm>
          <a:off x="9525" y="76200"/>
          <a:ext cx="1847850" cy="2000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８</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（第２４条関係）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95250</xdr:colOff>
      <xdr:row>6</xdr:row>
      <xdr:rowOff>161925</xdr:rowOff>
    </xdr:from>
    <xdr:to>
      <xdr:col>14</xdr:col>
      <xdr:colOff>191809</xdr:colOff>
      <xdr:row>10</xdr:row>
      <xdr:rowOff>47625</xdr:rowOff>
    </xdr:to>
    <xdr:sp macro="" textlink="">
      <xdr:nvSpPr>
        <xdr:cNvPr id="24" name="四角形: 角を丸くする 23">
          <a:extLst>
            <a:ext uri="{FF2B5EF4-FFF2-40B4-BE49-F238E27FC236}">
              <a16:creationId xmlns:a16="http://schemas.microsoft.com/office/drawing/2014/main" id="{AA727412-B0D9-4928-BAC7-101A7176732C}"/>
            </a:ext>
          </a:extLst>
        </xdr:cNvPr>
        <xdr:cNvSpPr/>
      </xdr:nvSpPr>
      <xdr:spPr>
        <a:xfrm>
          <a:off x="6315075" y="1724025"/>
          <a:ext cx="4058959" cy="12573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計算式が入ってい</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るセルがありますのでご注意ください。</a:t>
          </a:r>
          <a:endPar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尚、桁数が大きくセルに入りきらない場合は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フォントを</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適宜変更して入力して下さい。</a:t>
          </a:r>
          <a:endParaRPr lang="ja-JP" altLang="ja-JP" sz="1200"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66675</xdr:colOff>
      <xdr:row>10</xdr:row>
      <xdr:rowOff>76200</xdr:rowOff>
    </xdr:from>
    <xdr:to>
      <xdr:col>18</xdr:col>
      <xdr:colOff>238125</xdr:colOff>
      <xdr:row>10</xdr:row>
      <xdr:rowOff>85725</xdr:rowOff>
    </xdr:to>
    <xdr:cxnSp macro="">
      <xdr:nvCxnSpPr>
        <xdr:cNvPr id="5" name="直線矢印コネクタ 4">
          <a:extLst>
            <a:ext uri="{FF2B5EF4-FFF2-40B4-BE49-F238E27FC236}">
              <a16:creationId xmlns:a16="http://schemas.microsoft.com/office/drawing/2014/main" id="{E5850081-4D35-B8A8-D6A2-13B0D24EA2D1}"/>
            </a:ext>
          </a:extLst>
        </xdr:cNvPr>
        <xdr:cNvCxnSpPr/>
      </xdr:nvCxnSpPr>
      <xdr:spPr>
        <a:xfrm>
          <a:off x="4743450" y="2314575"/>
          <a:ext cx="1057275" cy="9525"/>
        </a:xfrm>
        <a:prstGeom prst="straightConnector1">
          <a:avLst/>
        </a:prstGeom>
        <a:ln w="444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31</xdr:row>
      <xdr:rowOff>274569</xdr:rowOff>
    </xdr:from>
    <xdr:to>
      <xdr:col>2</xdr:col>
      <xdr:colOff>66676</xdr:colOff>
      <xdr:row>64</xdr:row>
      <xdr:rowOff>85726</xdr:rowOff>
    </xdr:to>
    <xdr:sp macro="" textlink="">
      <xdr:nvSpPr>
        <xdr:cNvPr id="2" name="正方形/長方形 1">
          <a:extLst>
            <a:ext uri="{FF2B5EF4-FFF2-40B4-BE49-F238E27FC236}">
              <a16:creationId xmlns:a16="http://schemas.microsoft.com/office/drawing/2014/main" id="{B641711F-47D1-4368-B37F-0001E4F95347}"/>
            </a:ext>
          </a:extLst>
        </xdr:cNvPr>
        <xdr:cNvSpPr/>
      </xdr:nvSpPr>
      <xdr:spPr>
        <a:xfrm>
          <a:off x="1" y="9523344"/>
          <a:ext cx="3105150" cy="5926207"/>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10</xdr:row>
      <xdr:rowOff>114300</xdr:rowOff>
    </xdr:from>
    <xdr:to>
      <xdr:col>12</xdr:col>
      <xdr:colOff>66674</xdr:colOff>
      <xdr:row>12</xdr:row>
      <xdr:rowOff>263190</xdr:rowOff>
    </xdr:to>
    <xdr:grpSp>
      <xdr:nvGrpSpPr>
        <xdr:cNvPr id="3" name="グループ化 2">
          <a:extLst>
            <a:ext uri="{FF2B5EF4-FFF2-40B4-BE49-F238E27FC236}">
              <a16:creationId xmlns:a16="http://schemas.microsoft.com/office/drawing/2014/main" id="{B4FEDBA8-00FD-4CAF-8C1F-8705B8A470D6}"/>
            </a:ext>
          </a:extLst>
        </xdr:cNvPr>
        <xdr:cNvGrpSpPr/>
      </xdr:nvGrpSpPr>
      <xdr:grpSpPr>
        <a:xfrm>
          <a:off x="9467850" y="2600325"/>
          <a:ext cx="4991099" cy="682290"/>
          <a:chOff x="7867650" y="3000375"/>
          <a:chExt cx="4991099" cy="682290"/>
        </a:xfrm>
      </xdr:grpSpPr>
      <xdr:sp macro="" textlink="">
        <xdr:nvSpPr>
          <xdr:cNvPr id="4" name="四角形: 角を丸くする 3">
            <a:extLst>
              <a:ext uri="{FF2B5EF4-FFF2-40B4-BE49-F238E27FC236}">
                <a16:creationId xmlns:a16="http://schemas.microsoft.com/office/drawing/2014/main" id="{495DD07C-A071-079C-9590-C2A6A5002295}"/>
              </a:ext>
            </a:extLst>
          </xdr:cNvPr>
          <xdr:cNvSpPr/>
        </xdr:nvSpPr>
        <xdr:spPr>
          <a:xfrm>
            <a:off x="8162924" y="3000375"/>
            <a:ext cx="4695825" cy="68229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本シートを作成する事で</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経費区分</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_</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交付シート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次のシート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へ自動的に数字が反映されます。</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5" name="矢印: 左 4">
            <a:extLst>
              <a:ext uri="{FF2B5EF4-FFF2-40B4-BE49-F238E27FC236}">
                <a16:creationId xmlns:a16="http://schemas.microsoft.com/office/drawing/2014/main" id="{52A25B5D-EF43-A607-8F4A-CC23C1990946}"/>
              </a:ext>
            </a:extLst>
          </xdr:cNvPr>
          <xdr:cNvSpPr/>
        </xdr:nvSpPr>
        <xdr:spPr>
          <a:xfrm>
            <a:off x="7867650" y="31718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28</xdr:row>
      <xdr:rowOff>104775</xdr:rowOff>
    </xdr:from>
    <xdr:to>
      <xdr:col>16</xdr:col>
      <xdr:colOff>323850</xdr:colOff>
      <xdr:row>29</xdr:row>
      <xdr:rowOff>161925</xdr:rowOff>
    </xdr:to>
    <xdr:sp macro="" textlink="">
      <xdr:nvSpPr>
        <xdr:cNvPr id="3" name="矢印: 左 2">
          <a:extLst>
            <a:ext uri="{FF2B5EF4-FFF2-40B4-BE49-F238E27FC236}">
              <a16:creationId xmlns:a16="http://schemas.microsoft.com/office/drawing/2014/main" id="{D5761425-C194-4205-865C-D5FDA790549C}"/>
            </a:ext>
          </a:extLst>
        </xdr:cNvPr>
        <xdr:cNvSpPr/>
      </xdr:nvSpPr>
      <xdr:spPr>
        <a:xfrm>
          <a:off x="5600700" y="5200650"/>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327543</xdr:colOff>
      <xdr:row>27</xdr:row>
      <xdr:rowOff>10885</xdr:rowOff>
    </xdr:from>
    <xdr:to>
      <xdr:col>18</xdr:col>
      <xdr:colOff>2628900</xdr:colOff>
      <xdr:row>31</xdr:row>
      <xdr:rowOff>88640</xdr:rowOff>
    </xdr:to>
    <xdr:sp macro="" textlink="">
      <xdr:nvSpPr>
        <xdr:cNvPr id="2" name="四角形: 角を丸くする 1">
          <a:extLst>
            <a:ext uri="{FF2B5EF4-FFF2-40B4-BE49-F238E27FC236}">
              <a16:creationId xmlns:a16="http://schemas.microsoft.com/office/drawing/2014/main" id="{6E33ACDC-E4F6-4A7D-882E-08150741FBCA}"/>
            </a:ext>
          </a:extLst>
        </xdr:cNvPr>
        <xdr:cNvSpPr/>
      </xdr:nvSpPr>
      <xdr:spPr>
        <a:xfrm>
          <a:off x="5909193" y="4925785"/>
          <a:ext cx="4282557" cy="801655"/>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注：事業区分３，４の申請者は</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事業費のみ対象</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となります。</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試作・開発費</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57150</xdr:colOff>
      <xdr:row>50</xdr:row>
      <xdr:rowOff>9525</xdr:rowOff>
    </xdr:from>
    <xdr:to>
      <xdr:col>16</xdr:col>
      <xdr:colOff>361950</xdr:colOff>
      <xdr:row>51</xdr:row>
      <xdr:rowOff>66675</xdr:rowOff>
    </xdr:to>
    <xdr:sp macro="" textlink="">
      <xdr:nvSpPr>
        <xdr:cNvPr id="9" name="矢印: 左 8">
          <a:extLst>
            <a:ext uri="{FF2B5EF4-FFF2-40B4-BE49-F238E27FC236}">
              <a16:creationId xmlns:a16="http://schemas.microsoft.com/office/drawing/2014/main" id="{2F6D2342-0A59-4625-85CC-920DB2FD6A59}"/>
            </a:ext>
          </a:extLst>
        </xdr:cNvPr>
        <xdr:cNvSpPr/>
      </xdr:nvSpPr>
      <xdr:spPr>
        <a:xfrm>
          <a:off x="5638800" y="89630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352425</xdr:colOff>
      <xdr:row>39</xdr:row>
      <xdr:rowOff>38100</xdr:rowOff>
    </xdr:from>
    <xdr:to>
      <xdr:col>20</xdr:col>
      <xdr:colOff>466725</xdr:colOff>
      <xdr:row>53</xdr:row>
      <xdr:rowOff>142876</xdr:rowOff>
    </xdr:to>
    <xdr:sp macro="" textlink="">
      <xdr:nvSpPr>
        <xdr:cNvPr id="10" name="四角形: 角を丸くする 9">
          <a:extLst>
            <a:ext uri="{FF2B5EF4-FFF2-40B4-BE49-F238E27FC236}">
              <a16:creationId xmlns:a16="http://schemas.microsoft.com/office/drawing/2014/main" id="{9D6DC901-D312-415E-90D9-3F1E4E1F9D22}"/>
            </a:ext>
          </a:extLst>
        </xdr:cNvPr>
        <xdr:cNvSpPr/>
      </xdr:nvSpPr>
      <xdr:spPr>
        <a:xfrm>
          <a:off x="5934075" y="7210425"/>
          <a:ext cx="5429250" cy="2428876"/>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★左記「④助成金管理表」は助成金の残高等を確認する為のものです</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【1</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年目</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・「事業計画額」は助成金申請時の計画書「計画</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7-2(</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助成金積算</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シート」</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の上部「②助成事業に要する経費」を参考に全期間分を記載して下さい。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・「交付申請額」は同シート緑色箇所の交付申請額を記載して下さい。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【2</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年目以降</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・１年目の情報は残す。</a:t>
          </a:r>
        </a:p>
        <a:p>
          <a:pPr algn="l"/>
          <a:r>
            <a:rPr kumimoji="1" lang="ja-JP" altLang="en-US" sz="1200" b="1" u="none">
              <a:solidFill>
                <a:srgbClr val="FF0000"/>
              </a:solidFill>
              <a:latin typeface="ＭＳ Ｐゴシック" panose="020B0600070205080204" pitchFamily="50" charset="-128"/>
              <a:ea typeface="ＭＳ Ｐゴシック" panose="020B0600070205080204" pitchFamily="50" charset="-128"/>
            </a:rPr>
            <a:t>　　・「変更承認額」は変更承認通知書を確認の上記載して下さい。</a:t>
          </a:r>
          <a:endParaRPr kumimoji="1" lang="en-US" altLang="ja-JP" sz="12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u="none">
              <a:solidFill>
                <a:srgbClr val="FF0000"/>
              </a:solidFill>
              <a:latin typeface="ＭＳ Ｐゴシック" panose="020B0600070205080204" pitchFamily="50" charset="-128"/>
              <a:ea typeface="ＭＳ Ｐゴシック" panose="020B0600070205080204" pitchFamily="50" charset="-128"/>
            </a:rPr>
            <a:t>　　・「額の確定額」は額の確定通知を確認の上記載して下さい。</a:t>
          </a:r>
          <a:endParaRPr kumimoji="1" lang="en-US" altLang="ja-JP" sz="1200" b="1"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19050</xdr:colOff>
      <xdr:row>34</xdr:row>
      <xdr:rowOff>552450</xdr:rowOff>
    </xdr:from>
    <xdr:to>
      <xdr:col>22</xdr:col>
      <xdr:colOff>257175</xdr:colOff>
      <xdr:row>35</xdr:row>
      <xdr:rowOff>47625</xdr:rowOff>
    </xdr:to>
    <xdr:sp macro="" textlink="">
      <xdr:nvSpPr>
        <xdr:cNvPr id="4" name="矢印: 左 3">
          <a:extLst>
            <a:ext uri="{FF2B5EF4-FFF2-40B4-BE49-F238E27FC236}">
              <a16:creationId xmlns:a16="http://schemas.microsoft.com/office/drawing/2014/main" id="{3FCC7341-ABD4-4F40-A486-3CE315A79FF6}"/>
            </a:ext>
          </a:extLst>
        </xdr:cNvPr>
        <xdr:cNvSpPr/>
      </xdr:nvSpPr>
      <xdr:spPr>
        <a:xfrm>
          <a:off x="5686425" y="6905625"/>
          <a:ext cx="238125"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28575</xdr:rowOff>
    </xdr:from>
    <xdr:to>
      <xdr:col>8</xdr:col>
      <xdr:colOff>12253</xdr:colOff>
      <xdr:row>1</xdr:row>
      <xdr:rowOff>152400</xdr:rowOff>
    </xdr:to>
    <xdr:sp macro="" textlink="">
      <xdr:nvSpPr>
        <xdr:cNvPr id="2" name="正方形/長方形 1">
          <a:extLst>
            <a:ext uri="{FF2B5EF4-FFF2-40B4-BE49-F238E27FC236}">
              <a16:creationId xmlns:a16="http://schemas.microsoft.com/office/drawing/2014/main" id="{F572F4FF-A7BC-4637-81BD-45C2C2EA8622}"/>
            </a:ext>
          </a:extLst>
        </xdr:cNvPr>
        <xdr:cNvSpPr/>
      </xdr:nvSpPr>
      <xdr:spPr>
        <a:xfrm>
          <a:off x="0" y="28575"/>
          <a:ext cx="1802953" cy="1905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３</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（第９条関係）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255876</xdr:colOff>
      <xdr:row>34</xdr:row>
      <xdr:rowOff>351924</xdr:rowOff>
    </xdr:from>
    <xdr:to>
      <xdr:col>29</xdr:col>
      <xdr:colOff>677574</xdr:colOff>
      <xdr:row>36</xdr:row>
      <xdr:rowOff>124326</xdr:rowOff>
    </xdr:to>
    <xdr:sp macro="" textlink="">
      <xdr:nvSpPr>
        <xdr:cNvPr id="3" name="四角形: 角を丸くする 2">
          <a:extLst>
            <a:ext uri="{FF2B5EF4-FFF2-40B4-BE49-F238E27FC236}">
              <a16:creationId xmlns:a16="http://schemas.microsoft.com/office/drawing/2014/main" id="{4171AA59-92FA-472C-A430-29EFDE0A297D}"/>
            </a:ext>
          </a:extLst>
        </xdr:cNvPr>
        <xdr:cNvSpPr/>
      </xdr:nvSpPr>
      <xdr:spPr>
        <a:xfrm>
          <a:off x="5923251" y="6828924"/>
          <a:ext cx="3593523" cy="629652"/>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　変更内容及びその効果について記載ください。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32</xdr:row>
      <xdr:rowOff>274569</xdr:rowOff>
    </xdr:from>
    <xdr:to>
      <xdr:col>2</xdr:col>
      <xdr:colOff>66676</xdr:colOff>
      <xdr:row>65</xdr:row>
      <xdr:rowOff>85726</xdr:rowOff>
    </xdr:to>
    <xdr:sp macro="" textlink="">
      <xdr:nvSpPr>
        <xdr:cNvPr id="2" name="正方形/長方形 1">
          <a:extLst>
            <a:ext uri="{FF2B5EF4-FFF2-40B4-BE49-F238E27FC236}">
              <a16:creationId xmlns:a16="http://schemas.microsoft.com/office/drawing/2014/main" id="{A6ABAAD9-0EDD-40A3-9A92-341FC25FE6B6}"/>
            </a:ext>
          </a:extLst>
        </xdr:cNvPr>
        <xdr:cNvSpPr/>
      </xdr:nvSpPr>
      <xdr:spPr>
        <a:xfrm>
          <a:off x="1" y="9523344"/>
          <a:ext cx="3105150" cy="5926207"/>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12</xdr:row>
      <xdr:rowOff>38100</xdr:rowOff>
    </xdr:from>
    <xdr:to>
      <xdr:col>13</xdr:col>
      <xdr:colOff>990599</xdr:colOff>
      <xdr:row>14</xdr:row>
      <xdr:rowOff>186990</xdr:rowOff>
    </xdr:to>
    <xdr:grpSp>
      <xdr:nvGrpSpPr>
        <xdr:cNvPr id="3" name="グループ化 2">
          <a:extLst>
            <a:ext uri="{FF2B5EF4-FFF2-40B4-BE49-F238E27FC236}">
              <a16:creationId xmlns:a16="http://schemas.microsoft.com/office/drawing/2014/main" id="{311E8D52-22CA-47EB-9315-5EC04D54BF7A}"/>
            </a:ext>
          </a:extLst>
        </xdr:cNvPr>
        <xdr:cNvGrpSpPr/>
      </xdr:nvGrpSpPr>
      <xdr:grpSpPr>
        <a:xfrm>
          <a:off x="9525000" y="2781300"/>
          <a:ext cx="4991099" cy="682290"/>
          <a:chOff x="7867650" y="3000375"/>
          <a:chExt cx="4991099" cy="682290"/>
        </a:xfrm>
      </xdr:grpSpPr>
      <xdr:sp macro="" textlink="">
        <xdr:nvSpPr>
          <xdr:cNvPr id="4" name="四角形: 角を丸くする 3">
            <a:extLst>
              <a:ext uri="{FF2B5EF4-FFF2-40B4-BE49-F238E27FC236}">
                <a16:creationId xmlns:a16="http://schemas.microsoft.com/office/drawing/2014/main" id="{B1E91569-CE9B-95D2-FF83-C5F40B5E40A1}"/>
              </a:ext>
            </a:extLst>
          </xdr:cNvPr>
          <xdr:cNvSpPr/>
        </xdr:nvSpPr>
        <xdr:spPr>
          <a:xfrm>
            <a:off x="8162924" y="3000375"/>
            <a:ext cx="4695825" cy="68229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本シートを作成する事で</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経費区分</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_</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変更シート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次のシート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へ自動的に数字が反映されます。</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5" name="矢印: 左 4">
            <a:extLst>
              <a:ext uri="{FF2B5EF4-FFF2-40B4-BE49-F238E27FC236}">
                <a16:creationId xmlns:a16="http://schemas.microsoft.com/office/drawing/2014/main" id="{2583A7CF-D61F-43FB-117D-A40617756C7B}"/>
              </a:ext>
            </a:extLst>
          </xdr:cNvPr>
          <xdr:cNvSpPr/>
        </xdr:nvSpPr>
        <xdr:spPr>
          <a:xfrm>
            <a:off x="7867650" y="31718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76200</xdr:colOff>
      <xdr:row>12</xdr:row>
      <xdr:rowOff>1428750</xdr:rowOff>
    </xdr:from>
    <xdr:to>
      <xdr:col>15</xdr:col>
      <xdr:colOff>47625</xdr:colOff>
      <xdr:row>12</xdr:row>
      <xdr:rowOff>1771651</xdr:rowOff>
    </xdr:to>
    <xdr:sp macro="" textlink="">
      <xdr:nvSpPr>
        <xdr:cNvPr id="6" name="四角形: 角を丸くする 5">
          <a:extLst>
            <a:ext uri="{FF2B5EF4-FFF2-40B4-BE49-F238E27FC236}">
              <a16:creationId xmlns:a16="http://schemas.microsoft.com/office/drawing/2014/main" id="{00000000-0008-0000-0F00-000006000000}"/>
            </a:ext>
          </a:extLst>
        </xdr:cNvPr>
        <xdr:cNvSpPr/>
      </xdr:nvSpPr>
      <xdr:spPr>
        <a:xfrm>
          <a:off x="1733550" y="4533900"/>
          <a:ext cx="4229100" cy="342901"/>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4</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（詳細版）</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取組背景欄に記載してください。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57150</xdr:colOff>
      <xdr:row>14</xdr:row>
      <xdr:rowOff>857250</xdr:rowOff>
    </xdr:from>
    <xdr:to>
      <xdr:col>16</xdr:col>
      <xdr:colOff>171449</xdr:colOff>
      <xdr:row>14</xdr:row>
      <xdr:rowOff>1171575</xdr:rowOff>
    </xdr:to>
    <xdr:sp macro="" textlink="">
      <xdr:nvSpPr>
        <xdr:cNvPr id="7" name="四角形: 角を丸くする 6">
          <a:extLst>
            <a:ext uri="{FF2B5EF4-FFF2-40B4-BE49-F238E27FC236}">
              <a16:creationId xmlns:a16="http://schemas.microsoft.com/office/drawing/2014/main" id="{00000000-0008-0000-0F00-000007000000}"/>
            </a:ext>
          </a:extLst>
        </xdr:cNvPr>
        <xdr:cNvSpPr/>
      </xdr:nvSpPr>
      <xdr:spPr>
        <a:xfrm>
          <a:off x="1714500" y="6419850"/>
          <a:ext cx="4667249" cy="314325"/>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4</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（詳細版）</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取組内容（ア～オ）欄に記載してください。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38100</xdr:colOff>
      <xdr:row>17</xdr:row>
      <xdr:rowOff>542925</xdr:rowOff>
    </xdr:from>
    <xdr:to>
      <xdr:col>16</xdr:col>
      <xdr:colOff>152399</xdr:colOff>
      <xdr:row>18</xdr:row>
      <xdr:rowOff>542925</xdr:rowOff>
    </xdr:to>
    <xdr:sp macro="" textlink="">
      <xdr:nvSpPr>
        <xdr:cNvPr id="8" name="四角形: 角を丸くする 7">
          <a:extLst>
            <a:ext uri="{FF2B5EF4-FFF2-40B4-BE49-F238E27FC236}">
              <a16:creationId xmlns:a16="http://schemas.microsoft.com/office/drawing/2014/main" id="{00000000-0008-0000-0F00-000008000000}"/>
            </a:ext>
          </a:extLst>
        </xdr:cNvPr>
        <xdr:cNvSpPr/>
      </xdr:nvSpPr>
      <xdr:spPr>
        <a:xfrm>
          <a:off x="1695450" y="8067675"/>
          <a:ext cx="4667249" cy="9525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5</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（事業実施計画・目標）、［計画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6</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（企業全体の収支計画・本事業の販売計画）</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4295774</xdr:colOff>
      <xdr:row>6</xdr:row>
      <xdr:rowOff>76201</xdr:rowOff>
    </xdr:from>
    <xdr:to>
      <xdr:col>0</xdr:col>
      <xdr:colOff>5714999</xdr:colOff>
      <xdr:row>6</xdr:row>
      <xdr:rowOff>1000125</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4295774" y="4276726"/>
          <a:ext cx="1419225" cy="923924"/>
        </a:xfrm>
        <a:prstGeom prst="rect">
          <a:avLst/>
        </a:prstGeom>
        <a:solidFill>
          <a:schemeClr val="accent2">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i="0">
              <a:solidFill>
                <a:sysClr val="windowText" lastClr="000000"/>
              </a:solidFill>
              <a:latin typeface="BIZ UDPゴシック" panose="020B0400000000000000" pitchFamily="50" charset="-128"/>
              <a:ea typeface="BIZ UDPゴシック" panose="020B0400000000000000" pitchFamily="50" charset="-128"/>
            </a:rPr>
            <a:t>具体的なイメージ</a:t>
          </a:r>
          <a:endParaRPr kumimoji="1" lang="en-US" altLang="ja-JP" sz="1200" b="1" i="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200" b="1" i="0">
              <a:solidFill>
                <a:sysClr val="windowText" lastClr="000000"/>
              </a:solidFill>
              <a:latin typeface="BIZ UDPゴシック" panose="020B0400000000000000" pitchFamily="50" charset="-128"/>
              <a:ea typeface="BIZ UDPゴシック" panose="020B0400000000000000" pitchFamily="50" charset="-128"/>
            </a:rPr>
            <a:t>図や写真・イラストなど</a:t>
          </a:r>
        </a:p>
      </xdr:txBody>
    </xdr:sp>
    <xdr:clientData/>
  </xdr:twoCellAnchor>
  <xdr:twoCellAnchor editAs="oneCell">
    <xdr:from>
      <xdr:col>0</xdr:col>
      <xdr:colOff>285751</xdr:colOff>
      <xdr:row>10</xdr:row>
      <xdr:rowOff>838200</xdr:rowOff>
    </xdr:from>
    <xdr:to>
      <xdr:col>0</xdr:col>
      <xdr:colOff>2956909</xdr:colOff>
      <xdr:row>10</xdr:row>
      <xdr:rowOff>2600325</xdr:rowOff>
    </xdr:to>
    <xdr:pic>
      <xdr:nvPicPr>
        <xdr:cNvPr id="3" name="図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285751" y="11172825"/>
          <a:ext cx="2671158" cy="1762125"/>
        </a:xfrm>
        <a:prstGeom prst="rect">
          <a:avLst/>
        </a:prstGeom>
      </xdr:spPr>
    </xdr:pic>
    <xdr:clientData/>
  </xdr:twoCellAnchor>
  <xdr:twoCellAnchor editAs="oneCell">
    <xdr:from>
      <xdr:col>0</xdr:col>
      <xdr:colOff>3181301</xdr:colOff>
      <xdr:row>10</xdr:row>
      <xdr:rowOff>876300</xdr:rowOff>
    </xdr:from>
    <xdr:to>
      <xdr:col>0</xdr:col>
      <xdr:colOff>5238750</xdr:colOff>
      <xdr:row>10</xdr:row>
      <xdr:rowOff>2648947</xdr:rowOff>
    </xdr:to>
    <xdr:pic>
      <xdr:nvPicPr>
        <xdr:cNvPr id="4" name="図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2"/>
        <a:stretch>
          <a:fillRect/>
        </a:stretch>
      </xdr:blipFill>
      <xdr:spPr>
        <a:xfrm>
          <a:off x="3181301" y="11210925"/>
          <a:ext cx="2057449" cy="1772647"/>
        </a:xfrm>
        <a:prstGeom prst="rect">
          <a:avLst/>
        </a:prstGeom>
      </xdr:spPr>
    </xdr:pic>
    <xdr:clientData/>
  </xdr:twoCellAnchor>
  <xdr:twoCellAnchor editAs="oneCell">
    <xdr:from>
      <xdr:col>0</xdr:col>
      <xdr:colOff>3803197</xdr:colOff>
      <xdr:row>8</xdr:row>
      <xdr:rowOff>57150</xdr:rowOff>
    </xdr:from>
    <xdr:to>
      <xdr:col>0</xdr:col>
      <xdr:colOff>5743000</xdr:colOff>
      <xdr:row>8</xdr:row>
      <xdr:rowOff>1628775</xdr:rowOff>
    </xdr:to>
    <xdr:pic>
      <xdr:nvPicPr>
        <xdr:cNvPr id="5" name="図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3"/>
        <a:stretch>
          <a:fillRect/>
        </a:stretch>
      </xdr:blipFill>
      <xdr:spPr>
        <a:xfrm>
          <a:off x="3803197" y="8105775"/>
          <a:ext cx="1939803" cy="1571625"/>
        </a:xfrm>
        <a:prstGeom prst="rect">
          <a:avLst/>
        </a:prstGeom>
      </xdr:spPr>
    </xdr:pic>
    <xdr:clientData/>
  </xdr:twoCellAnchor>
  <xdr:twoCellAnchor>
    <xdr:from>
      <xdr:col>0</xdr:col>
      <xdr:colOff>3276600</xdr:colOff>
      <xdr:row>4</xdr:row>
      <xdr:rowOff>1495425</xdr:rowOff>
    </xdr:from>
    <xdr:to>
      <xdr:col>0</xdr:col>
      <xdr:colOff>5724525</xdr:colOff>
      <xdr:row>4</xdr:row>
      <xdr:rowOff>2800350</xdr:rowOff>
    </xdr:to>
    <xdr:sp macro="" textlink="">
      <xdr:nvSpPr>
        <xdr:cNvPr id="6" name="四角形: 角を丸くする 5">
          <a:extLst>
            <a:ext uri="{FF2B5EF4-FFF2-40B4-BE49-F238E27FC236}">
              <a16:creationId xmlns:a16="http://schemas.microsoft.com/office/drawing/2014/main" id="{00000000-0008-0000-1000-000006000000}"/>
            </a:ext>
          </a:extLst>
        </xdr:cNvPr>
        <xdr:cNvSpPr/>
      </xdr:nvSpPr>
      <xdr:spPr>
        <a:xfrm>
          <a:off x="3276600" y="2314575"/>
          <a:ext cx="2447925" cy="1304925"/>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写真や図、根拠データ等を用いながら、最大５ページ以内で、適宜、セルの高さを調整して作成してください。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127139</xdr:colOff>
      <xdr:row>18</xdr:row>
      <xdr:rowOff>1971678</xdr:rowOff>
    </xdr:from>
    <xdr:to>
      <xdr:col>46</xdr:col>
      <xdr:colOff>53534</xdr:colOff>
      <xdr:row>18</xdr:row>
      <xdr:rowOff>3600453</xdr:rowOff>
    </xdr:to>
    <xdr:grpSp>
      <xdr:nvGrpSpPr>
        <xdr:cNvPr id="2" name="グループ化 1">
          <a:extLst>
            <a:ext uri="{FF2B5EF4-FFF2-40B4-BE49-F238E27FC236}">
              <a16:creationId xmlns:a16="http://schemas.microsoft.com/office/drawing/2014/main" id="{00000000-0008-0000-1100-000002000000}"/>
            </a:ext>
          </a:extLst>
        </xdr:cNvPr>
        <xdr:cNvGrpSpPr/>
      </xdr:nvGrpSpPr>
      <xdr:grpSpPr>
        <a:xfrm>
          <a:off x="174764" y="7658103"/>
          <a:ext cx="5479470" cy="1628775"/>
          <a:chOff x="215349" y="11123543"/>
          <a:chExt cx="5296838" cy="1681655"/>
        </a:xfrm>
      </xdr:grpSpPr>
      <xdr:sp macro="" textlink="">
        <xdr:nvSpPr>
          <xdr:cNvPr id="3" name="Text Box 37">
            <a:extLst>
              <a:ext uri="{FF2B5EF4-FFF2-40B4-BE49-F238E27FC236}">
                <a16:creationId xmlns:a16="http://schemas.microsoft.com/office/drawing/2014/main" id="{00000000-0008-0000-1100-000003000000}"/>
              </a:ext>
            </a:extLst>
          </xdr:cNvPr>
          <xdr:cNvSpPr txBox="1">
            <a:spLocks noChangeArrowheads="1"/>
          </xdr:cNvSpPr>
        </xdr:nvSpPr>
        <xdr:spPr bwMode="auto">
          <a:xfrm>
            <a:off x="1780762" y="11607656"/>
            <a:ext cx="1070610" cy="1197542"/>
          </a:xfrm>
          <a:prstGeom prst="rect">
            <a:avLst/>
          </a:prstGeom>
          <a:solidFill>
            <a:srgbClr val="FFFFFF"/>
          </a:solidFill>
          <a:ln w="9525">
            <a:solidFill>
              <a:sysClr val="windowText" lastClr="000000"/>
            </a:solidFill>
            <a:miter lim="800000"/>
            <a:headEnd/>
            <a:tailEnd/>
          </a:ln>
        </xdr:spPr>
        <xdr:txBody>
          <a:bodyPr rot="0" vert="horz" wrap="square" lIns="74295" tIns="8890" rIns="74295" bIns="8890" anchor="t"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当社</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en-US" sz="105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試作開発</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営業</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4" name="Text Box 38">
            <a:extLst>
              <a:ext uri="{FF2B5EF4-FFF2-40B4-BE49-F238E27FC236}">
                <a16:creationId xmlns:a16="http://schemas.microsoft.com/office/drawing/2014/main" id="{00000000-0008-0000-1100-000004000000}"/>
              </a:ext>
            </a:extLst>
          </xdr:cNvPr>
          <xdr:cNvSpPr txBox="1">
            <a:spLocks noChangeArrowheads="1"/>
          </xdr:cNvSpPr>
        </xdr:nvSpPr>
        <xdr:spPr bwMode="auto">
          <a:xfrm>
            <a:off x="273327" y="11123543"/>
            <a:ext cx="2028190" cy="285115"/>
          </a:xfrm>
          <a:prstGeom prst="rect">
            <a:avLst/>
          </a:prstGeom>
          <a:noFill/>
          <a:ln w="9525">
            <a:noFill/>
            <a:miter lim="800000"/>
            <a:headEnd/>
            <a:tailEnd/>
          </a:ln>
        </xdr:spPr>
        <xdr:txBody>
          <a:bodyPr rot="0" vert="horz" wrap="square" lIns="0" tIns="0" rIns="0" bIns="0" anchor="ctr" anchorCtr="0" upright="1">
            <a:noAutofit/>
          </a:bodyPr>
          <a:lstStyle/>
          <a:p>
            <a:pPr algn="just"/>
            <a:r>
              <a:rPr lang="ja-JP" sz="1050" b="0" u="sng" kern="100">
                <a:ln>
                  <a:noFill/>
                </a:ln>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※実施体制図のイメージ例</a:t>
            </a:r>
            <a:endParaRPr lang="ja-JP" sz="1050" b="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5" name="Text Box 38">
            <a:extLst>
              <a:ext uri="{FF2B5EF4-FFF2-40B4-BE49-F238E27FC236}">
                <a16:creationId xmlns:a16="http://schemas.microsoft.com/office/drawing/2014/main" id="{00000000-0008-0000-1100-000005000000}"/>
              </a:ext>
            </a:extLst>
          </xdr:cNvPr>
          <xdr:cNvSpPr txBox="1">
            <a:spLocks noChangeArrowheads="1"/>
          </xdr:cNvSpPr>
        </xdr:nvSpPr>
        <xdr:spPr bwMode="auto">
          <a:xfrm>
            <a:off x="215349" y="11711613"/>
            <a:ext cx="952500" cy="454660"/>
          </a:xfrm>
          <a:prstGeom prst="rect">
            <a:avLst/>
          </a:prstGeom>
          <a:solidFill>
            <a:srgbClr val="FFFFFF"/>
          </a:solidFill>
          <a:ln w="9525">
            <a:solidFill>
              <a:schemeClr val="tx1"/>
            </a:solidFill>
            <a:miter lim="800000"/>
            <a:headEnd/>
            <a:tailEnd/>
          </a:ln>
        </xdr:spPr>
        <xdr:txBody>
          <a:bodyPr rot="0" vert="horz" wrap="square" lIns="74295" tIns="8890" rIns="74295" bIns="8890" anchor="ctr"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研究機関</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6" name="Line 40">
            <a:extLst>
              <a:ext uri="{FF2B5EF4-FFF2-40B4-BE49-F238E27FC236}">
                <a16:creationId xmlns:a16="http://schemas.microsoft.com/office/drawing/2014/main" id="{00000000-0008-0000-1100-000006000000}"/>
              </a:ext>
            </a:extLst>
          </xdr:cNvPr>
          <xdr:cNvCxnSpPr>
            <a:cxnSpLocks noChangeShapeType="1"/>
          </xdr:cNvCxnSpPr>
        </xdr:nvCxnSpPr>
        <xdr:spPr bwMode="auto">
          <a:xfrm flipH="1">
            <a:off x="1218979" y="11766828"/>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7" name="Text Box 47">
            <a:extLst>
              <a:ext uri="{FF2B5EF4-FFF2-40B4-BE49-F238E27FC236}">
                <a16:creationId xmlns:a16="http://schemas.microsoft.com/office/drawing/2014/main" id="{00000000-0008-0000-1100-000007000000}"/>
              </a:ext>
            </a:extLst>
          </xdr:cNvPr>
          <xdr:cNvSpPr txBox="1">
            <a:spLocks noChangeArrowheads="1"/>
          </xdr:cNvSpPr>
        </xdr:nvSpPr>
        <xdr:spPr bwMode="auto">
          <a:xfrm>
            <a:off x="1218979" y="11551479"/>
            <a:ext cx="765810" cy="14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共同研究</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8" name="Line 41">
            <a:extLst>
              <a:ext uri="{FF2B5EF4-FFF2-40B4-BE49-F238E27FC236}">
                <a16:creationId xmlns:a16="http://schemas.microsoft.com/office/drawing/2014/main" id="{00000000-0008-0000-1100-000008000000}"/>
              </a:ext>
            </a:extLst>
          </xdr:cNvPr>
          <xdr:cNvCxnSpPr>
            <a:cxnSpLocks noChangeShapeType="1"/>
          </xdr:cNvCxnSpPr>
        </xdr:nvCxnSpPr>
        <xdr:spPr bwMode="auto">
          <a:xfrm>
            <a:off x="1245264" y="12003517"/>
            <a:ext cx="468630" cy="0"/>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cxnSp>
      <xdr:sp macro="" textlink="">
        <xdr:nvSpPr>
          <xdr:cNvPr id="9" name="Text Box 42">
            <a:extLst>
              <a:ext uri="{FF2B5EF4-FFF2-40B4-BE49-F238E27FC236}">
                <a16:creationId xmlns:a16="http://schemas.microsoft.com/office/drawing/2014/main" id="{00000000-0008-0000-1100-000009000000}"/>
              </a:ext>
            </a:extLst>
          </xdr:cNvPr>
          <xdr:cNvSpPr txBox="1">
            <a:spLocks noChangeArrowheads="1"/>
          </xdr:cNvSpPr>
        </xdr:nvSpPr>
        <xdr:spPr bwMode="auto">
          <a:xfrm>
            <a:off x="1203852" y="12111193"/>
            <a:ext cx="765810" cy="14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技術協力</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0" name="Line 40">
            <a:extLst>
              <a:ext uri="{FF2B5EF4-FFF2-40B4-BE49-F238E27FC236}">
                <a16:creationId xmlns:a16="http://schemas.microsoft.com/office/drawing/2014/main" id="{00000000-0008-0000-1100-00000A000000}"/>
              </a:ext>
            </a:extLst>
          </xdr:cNvPr>
          <xdr:cNvCxnSpPr>
            <a:cxnSpLocks noChangeShapeType="1"/>
          </xdr:cNvCxnSpPr>
        </xdr:nvCxnSpPr>
        <xdr:spPr bwMode="auto">
          <a:xfrm flipH="1">
            <a:off x="2945075" y="11770141"/>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1" name="Line 41">
            <a:extLst>
              <a:ext uri="{FF2B5EF4-FFF2-40B4-BE49-F238E27FC236}">
                <a16:creationId xmlns:a16="http://schemas.microsoft.com/office/drawing/2014/main" id="{00000000-0008-0000-1100-00000B000000}"/>
              </a:ext>
            </a:extLst>
          </xdr:cNvPr>
          <xdr:cNvCxnSpPr>
            <a:cxnSpLocks noChangeShapeType="1"/>
          </xdr:cNvCxnSpPr>
        </xdr:nvCxnSpPr>
        <xdr:spPr bwMode="auto">
          <a:xfrm>
            <a:off x="2929947" y="11998547"/>
            <a:ext cx="46863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2" name="Text Box 45">
            <a:extLst>
              <a:ext uri="{FF2B5EF4-FFF2-40B4-BE49-F238E27FC236}">
                <a16:creationId xmlns:a16="http://schemas.microsoft.com/office/drawing/2014/main" id="{00000000-0008-0000-1100-00000C000000}"/>
              </a:ext>
            </a:extLst>
          </xdr:cNvPr>
          <xdr:cNvSpPr txBox="1">
            <a:spLocks noChangeArrowheads="1"/>
          </xdr:cNvSpPr>
        </xdr:nvSpPr>
        <xdr:spPr bwMode="auto">
          <a:xfrm>
            <a:off x="2565512" y="11344224"/>
            <a:ext cx="129540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情報</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フィードバック</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 name="Text Box 46">
            <a:extLst>
              <a:ext uri="{FF2B5EF4-FFF2-40B4-BE49-F238E27FC236}">
                <a16:creationId xmlns:a16="http://schemas.microsoft.com/office/drawing/2014/main" id="{00000000-0008-0000-1100-00000D000000}"/>
              </a:ext>
            </a:extLst>
          </xdr:cNvPr>
          <xdr:cNvSpPr txBox="1">
            <a:spLocks noChangeArrowheads="1"/>
          </xdr:cNvSpPr>
        </xdr:nvSpPr>
        <xdr:spPr bwMode="auto">
          <a:xfrm>
            <a:off x="2987925" y="12122786"/>
            <a:ext cx="457200" cy="151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卸売</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 name="Text Box 39">
            <a:extLst>
              <a:ext uri="{FF2B5EF4-FFF2-40B4-BE49-F238E27FC236}">
                <a16:creationId xmlns:a16="http://schemas.microsoft.com/office/drawing/2014/main" id="{00000000-0008-0000-1100-00000E000000}"/>
              </a:ext>
            </a:extLst>
          </xdr:cNvPr>
          <xdr:cNvSpPr txBox="1">
            <a:spLocks noChangeArrowheads="1"/>
          </xdr:cNvSpPr>
        </xdr:nvSpPr>
        <xdr:spPr bwMode="auto">
          <a:xfrm>
            <a:off x="3460034" y="11716940"/>
            <a:ext cx="1066800" cy="534670"/>
          </a:xfrm>
          <a:prstGeom prst="rect">
            <a:avLst/>
          </a:prstGeom>
          <a:solidFill>
            <a:srgbClr val="FFFFFF"/>
          </a:solidFill>
          <a:ln w="9525">
            <a:solidFill>
              <a:sysClr val="windowText" lastClr="000000"/>
            </a:solidFill>
            <a:miter lim="800000"/>
            <a:headEnd/>
            <a:tailEnd/>
          </a:ln>
        </xdr:spPr>
        <xdr:txBody>
          <a:bodyPr rot="0" vert="horz" wrap="square" lIns="74295" tIns="8890" rIns="74295" bIns="8890" anchor="ctr"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販売店</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a:t>
            </a:r>
            <a:r>
              <a:rPr lang="ja-JP"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社を中心）</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5" name="Line 40">
            <a:extLst>
              <a:ext uri="{FF2B5EF4-FFF2-40B4-BE49-F238E27FC236}">
                <a16:creationId xmlns:a16="http://schemas.microsoft.com/office/drawing/2014/main" id="{00000000-0008-0000-1100-00000F000000}"/>
              </a:ext>
            </a:extLst>
          </xdr:cNvPr>
          <xdr:cNvCxnSpPr>
            <a:cxnSpLocks noChangeShapeType="1"/>
          </xdr:cNvCxnSpPr>
        </xdr:nvCxnSpPr>
        <xdr:spPr bwMode="auto">
          <a:xfrm flipH="1">
            <a:off x="4580062" y="11707190"/>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6" name="Line 41">
            <a:extLst>
              <a:ext uri="{FF2B5EF4-FFF2-40B4-BE49-F238E27FC236}">
                <a16:creationId xmlns:a16="http://schemas.microsoft.com/office/drawing/2014/main" id="{00000000-0008-0000-1100-000010000000}"/>
              </a:ext>
            </a:extLst>
          </xdr:cNvPr>
          <xdr:cNvCxnSpPr>
            <a:cxnSpLocks noChangeShapeType="1"/>
          </xdr:cNvCxnSpPr>
        </xdr:nvCxnSpPr>
        <xdr:spPr bwMode="auto">
          <a:xfrm>
            <a:off x="4564934" y="11960445"/>
            <a:ext cx="468630" cy="0"/>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cxnSp>
      <xdr:sp macro="" textlink="">
        <xdr:nvSpPr>
          <xdr:cNvPr id="17" name="Text Box 48">
            <a:extLst>
              <a:ext uri="{FF2B5EF4-FFF2-40B4-BE49-F238E27FC236}">
                <a16:creationId xmlns:a16="http://schemas.microsoft.com/office/drawing/2014/main" id="{00000000-0008-0000-1100-000011000000}"/>
              </a:ext>
            </a:extLst>
          </xdr:cNvPr>
          <xdr:cNvSpPr txBox="1">
            <a:spLocks noChangeArrowheads="1"/>
          </xdr:cNvSpPr>
        </xdr:nvSpPr>
        <xdr:spPr bwMode="auto">
          <a:xfrm>
            <a:off x="5134997" y="11624367"/>
            <a:ext cx="377190" cy="1064590"/>
          </a:xfrm>
          <a:prstGeom prst="rect">
            <a:avLst/>
          </a:prstGeom>
          <a:solidFill>
            <a:srgbClr val="FFFFFF"/>
          </a:solidFill>
          <a:ln w="9525">
            <a:solidFill>
              <a:sysClr val="windowText" lastClr="000000"/>
            </a:solidFill>
            <a:miter lim="800000"/>
            <a:headEnd/>
            <a:tailEnd/>
          </a:ln>
        </xdr:spPr>
        <xdr:txBody>
          <a:bodyPr rot="0" vert="eaVert" wrap="square" lIns="74295" tIns="8890" rIns="74295" bIns="8890" anchor="t"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一般消費者</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8" name="Text Box 52">
            <a:extLst>
              <a:ext uri="{FF2B5EF4-FFF2-40B4-BE49-F238E27FC236}">
                <a16:creationId xmlns:a16="http://schemas.microsoft.com/office/drawing/2014/main" id="{00000000-0008-0000-1100-000012000000}"/>
              </a:ext>
            </a:extLst>
          </xdr:cNvPr>
          <xdr:cNvSpPr txBox="1">
            <a:spLocks noChangeArrowheads="1"/>
          </xdr:cNvSpPr>
        </xdr:nvSpPr>
        <xdr:spPr bwMode="auto">
          <a:xfrm>
            <a:off x="3246562" y="12460905"/>
            <a:ext cx="1456690"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販売</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EC</a:t>
            </a: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サイト直販）</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9" name="Line 51">
            <a:extLst>
              <a:ext uri="{FF2B5EF4-FFF2-40B4-BE49-F238E27FC236}">
                <a16:creationId xmlns:a16="http://schemas.microsoft.com/office/drawing/2014/main" id="{00000000-0008-0000-1100-000013000000}"/>
              </a:ext>
            </a:extLst>
          </xdr:cNvPr>
          <xdr:cNvCxnSpPr>
            <a:cxnSpLocks noChangeShapeType="1"/>
          </xdr:cNvCxnSpPr>
        </xdr:nvCxnSpPr>
        <xdr:spPr bwMode="auto">
          <a:xfrm flipV="1">
            <a:off x="2989801" y="12427774"/>
            <a:ext cx="2057400" cy="508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14</xdr:col>
      <xdr:colOff>0</xdr:colOff>
      <xdr:row>5</xdr:row>
      <xdr:rowOff>104775</xdr:rowOff>
    </xdr:from>
    <xdr:to>
      <xdr:col>18</xdr:col>
      <xdr:colOff>95250</xdr:colOff>
      <xdr:row>5</xdr:row>
      <xdr:rowOff>114300</xdr:rowOff>
    </xdr:to>
    <xdr:cxnSp macro="">
      <xdr:nvCxnSpPr>
        <xdr:cNvPr id="20" name="直線矢印コネクタ 19">
          <a:extLst>
            <a:ext uri="{FF2B5EF4-FFF2-40B4-BE49-F238E27FC236}">
              <a16:creationId xmlns:a16="http://schemas.microsoft.com/office/drawing/2014/main" id="{00000000-0008-0000-1100-000014000000}"/>
            </a:ext>
          </a:extLst>
        </xdr:cNvPr>
        <xdr:cNvCxnSpPr/>
      </xdr:nvCxnSpPr>
      <xdr:spPr>
        <a:xfrm>
          <a:off x="1943100" y="1333500"/>
          <a:ext cx="552450" cy="9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6</xdr:row>
      <xdr:rowOff>104775</xdr:rowOff>
    </xdr:from>
    <xdr:to>
      <xdr:col>28</xdr:col>
      <xdr:colOff>0</xdr:colOff>
      <xdr:row>6</xdr:row>
      <xdr:rowOff>114300</xdr:rowOff>
    </xdr:to>
    <xdr:cxnSp macro="">
      <xdr:nvCxnSpPr>
        <xdr:cNvPr id="21" name="直線矢印コネクタ 20">
          <a:extLst>
            <a:ext uri="{FF2B5EF4-FFF2-40B4-BE49-F238E27FC236}">
              <a16:creationId xmlns:a16="http://schemas.microsoft.com/office/drawing/2014/main" id="{00000000-0008-0000-1100-000015000000}"/>
            </a:ext>
          </a:extLst>
        </xdr:cNvPr>
        <xdr:cNvCxnSpPr/>
      </xdr:nvCxnSpPr>
      <xdr:spPr>
        <a:xfrm flipV="1">
          <a:off x="2409825" y="1562100"/>
          <a:ext cx="1247775" cy="9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F3:F5" totalsRowShown="0" headerRowDxfId="11" dataDxfId="10">
  <autoFilter ref="F3:F5" xr:uid="{00000000-0009-0000-0100-000001000000}"/>
  <tableColumns count="1">
    <tableColumn id="1" xr3:uid="{00000000-0010-0000-0000-000001000000}" name="回答" dataDxfId="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ln>
          <a:solidFill>
            <a:schemeClr val="tx1"/>
          </a:solidFill>
        </a:ln>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AB50-DE6C-487C-B08B-4A1E38F3B64A}">
  <sheetPr codeName="Sheet1">
    <tabColor theme="0" tint="-0.499984740745262"/>
  </sheetPr>
  <dimension ref="A1:E12"/>
  <sheetViews>
    <sheetView workbookViewId="0">
      <selection activeCell="D15" sqref="D15"/>
    </sheetView>
  </sheetViews>
  <sheetFormatPr defaultRowHeight="14.25" x14ac:dyDescent="0.15"/>
  <cols>
    <col min="1" max="3" width="9.6640625" customWidth="1"/>
    <col min="4" max="4" width="45" customWidth="1"/>
  </cols>
  <sheetData>
    <row r="1" spans="1:5" x14ac:dyDescent="0.15">
      <c r="A1" s="20"/>
      <c r="B1" s="20"/>
      <c r="C1" s="20"/>
      <c r="D1" s="20"/>
      <c r="E1" s="20"/>
    </row>
    <row r="2" spans="1:5" ht="24" customHeight="1" x14ac:dyDescent="0.15">
      <c r="A2" s="35" t="s">
        <v>207</v>
      </c>
      <c r="B2" s="35" t="s">
        <v>381</v>
      </c>
      <c r="C2" s="35" t="s">
        <v>382</v>
      </c>
      <c r="D2" s="35" t="s">
        <v>383</v>
      </c>
      <c r="E2" s="20"/>
    </row>
    <row r="3" spans="1:5" ht="24" customHeight="1" x14ac:dyDescent="0.15">
      <c r="A3" s="35">
        <v>1</v>
      </c>
      <c r="B3" s="42">
        <v>0.66666666666666663</v>
      </c>
      <c r="C3" s="33">
        <v>3000000</v>
      </c>
      <c r="D3" s="20" t="s">
        <v>374</v>
      </c>
      <c r="E3" s="20"/>
    </row>
    <row r="4" spans="1:5" ht="24" customHeight="1" x14ac:dyDescent="0.15">
      <c r="A4" s="35">
        <v>2</v>
      </c>
      <c r="B4" s="42">
        <v>0.75</v>
      </c>
      <c r="C4" s="33">
        <v>1500000</v>
      </c>
      <c r="D4" s="20" t="s">
        <v>377</v>
      </c>
      <c r="E4" s="20"/>
    </row>
    <row r="5" spans="1:5" ht="24" customHeight="1" x14ac:dyDescent="0.15">
      <c r="A5" s="35">
        <v>3</v>
      </c>
      <c r="B5" s="42">
        <v>1</v>
      </c>
      <c r="C5" s="33">
        <v>500000</v>
      </c>
      <c r="D5" s="20" t="s">
        <v>378</v>
      </c>
      <c r="E5" s="20"/>
    </row>
    <row r="6" spans="1:5" ht="24" customHeight="1" x14ac:dyDescent="0.15">
      <c r="A6" s="35">
        <v>4</v>
      </c>
      <c r="B6" s="42">
        <v>1</v>
      </c>
      <c r="C6" s="33">
        <v>1000000</v>
      </c>
      <c r="D6" s="20" t="s">
        <v>379</v>
      </c>
      <c r="E6" s="20"/>
    </row>
    <row r="7" spans="1:5" ht="24" customHeight="1" x14ac:dyDescent="0.15">
      <c r="A7" s="35">
        <v>5</v>
      </c>
      <c r="B7" s="42">
        <v>0.66666666666666663</v>
      </c>
      <c r="C7" s="33">
        <v>5000000</v>
      </c>
      <c r="D7" s="20" t="s">
        <v>380</v>
      </c>
      <c r="E7" s="20"/>
    </row>
    <row r="8" spans="1:5" ht="24" customHeight="1" x14ac:dyDescent="0.15">
      <c r="A8" s="35">
        <v>6</v>
      </c>
      <c r="B8" s="42">
        <v>0.66666666666666663</v>
      </c>
      <c r="C8" s="33">
        <v>3000000</v>
      </c>
      <c r="D8" s="20" t="s">
        <v>375</v>
      </c>
      <c r="E8" s="20"/>
    </row>
    <row r="9" spans="1:5" ht="24" customHeight="1" x14ac:dyDescent="0.15">
      <c r="A9" s="35">
        <v>7</v>
      </c>
      <c r="B9" s="42">
        <v>0.75</v>
      </c>
      <c r="C9" s="33">
        <v>1500000</v>
      </c>
      <c r="D9" s="20" t="s">
        <v>376</v>
      </c>
      <c r="E9" s="20"/>
    </row>
    <row r="10" spans="1:5" x14ac:dyDescent="0.15">
      <c r="A10" s="20"/>
      <c r="B10" s="20"/>
      <c r="C10" s="20"/>
      <c r="D10" s="20"/>
      <c r="E10" s="20"/>
    </row>
    <row r="11" spans="1:5" x14ac:dyDescent="0.15">
      <c r="A11" s="20"/>
      <c r="B11" s="20"/>
      <c r="C11" s="20"/>
      <c r="D11" s="20"/>
      <c r="E11" s="20"/>
    </row>
    <row r="12" spans="1:5" x14ac:dyDescent="0.15">
      <c r="A12" s="20"/>
      <c r="B12" s="20"/>
      <c r="C12" s="20"/>
      <c r="D12" s="20"/>
      <c r="E12" s="20"/>
    </row>
  </sheetData>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F3BB4-A51B-45B3-9E5C-B977FECC0385}">
  <sheetPr codeName="Sheet7">
    <tabColor theme="5"/>
  </sheetPr>
  <dimension ref="A1:L26"/>
  <sheetViews>
    <sheetView showGridLines="0" showZeros="0" view="pageBreakPreview" zoomScaleNormal="100" zoomScaleSheetLayoutView="100" workbookViewId="0">
      <selection activeCell="O25" sqref="O25"/>
    </sheetView>
  </sheetViews>
  <sheetFormatPr defaultRowHeight="14.25" x14ac:dyDescent="0.15"/>
  <cols>
    <col min="1" max="1" width="3" style="2" customWidth="1"/>
    <col min="2" max="2" width="9.5" style="4" customWidth="1"/>
    <col min="3" max="4" width="6.08203125" customWidth="1"/>
    <col min="5" max="5" width="3.75" customWidth="1"/>
    <col min="6" max="6" width="2.9140625" customWidth="1"/>
    <col min="7" max="7" width="5.33203125" customWidth="1"/>
    <col min="8" max="8" width="3.58203125" customWidth="1"/>
    <col min="9" max="9" width="2.08203125" customWidth="1"/>
    <col min="10" max="10" width="3.58203125" customWidth="1"/>
    <col min="11" max="11" width="5.6640625" customWidth="1"/>
    <col min="12" max="12" width="2.58203125" customWidth="1"/>
  </cols>
  <sheetData>
    <row r="1" spans="1:12" x14ac:dyDescent="0.15">
      <c r="A1" s="4"/>
    </row>
    <row r="2" spans="1:12" ht="15" thickBot="1" x14ac:dyDescent="0.2">
      <c r="A2" s="65" t="s">
        <v>334</v>
      </c>
      <c r="C2" s="40" t="s">
        <v>242</v>
      </c>
    </row>
    <row r="3" spans="1:12" ht="33" customHeight="1" x14ac:dyDescent="0.15">
      <c r="A3" s="906">
        <v>1</v>
      </c>
      <c r="B3" s="908" t="s">
        <v>2</v>
      </c>
      <c r="C3" s="66" t="s">
        <v>195</v>
      </c>
      <c r="D3" s="910" t="s">
        <v>331</v>
      </c>
      <c r="E3" s="911"/>
      <c r="F3" s="911"/>
      <c r="G3" s="911"/>
      <c r="H3" s="911"/>
      <c r="I3" s="911"/>
      <c r="J3" s="911"/>
      <c r="K3" s="912"/>
    </row>
    <row r="4" spans="1:12" ht="33" customHeight="1" x14ac:dyDescent="0.15">
      <c r="A4" s="907"/>
      <c r="B4" s="909"/>
      <c r="C4" s="69" t="s">
        <v>184</v>
      </c>
      <c r="D4" s="913" t="e">
        <f>#REF!</f>
        <v>#REF!</v>
      </c>
      <c r="E4" s="914"/>
      <c r="F4" s="914"/>
      <c r="G4" s="914"/>
      <c r="H4" s="914"/>
      <c r="I4" s="914"/>
      <c r="J4" s="914"/>
      <c r="K4" s="915"/>
      <c r="L4" t="s">
        <v>193</v>
      </c>
    </row>
    <row r="5" spans="1:12" ht="33" customHeight="1" x14ac:dyDescent="0.15">
      <c r="A5" s="916">
        <v>2</v>
      </c>
      <c r="B5" s="919" t="s">
        <v>236</v>
      </c>
      <c r="C5" s="52" t="s">
        <v>7</v>
      </c>
      <c r="D5" s="922" t="e">
        <f>#REF!</f>
        <v>#REF!</v>
      </c>
      <c r="E5" s="923"/>
      <c r="F5" s="923"/>
      <c r="G5" s="923"/>
      <c r="H5" s="923"/>
      <c r="I5" s="923"/>
      <c r="J5" s="923"/>
      <c r="K5" s="924"/>
      <c r="L5" t="s">
        <v>193</v>
      </c>
    </row>
    <row r="6" spans="1:12" ht="33" customHeight="1" x14ac:dyDescent="0.15">
      <c r="A6" s="917"/>
      <c r="B6" s="920"/>
      <c r="C6" s="925" t="s">
        <v>8</v>
      </c>
      <c r="D6" s="71" t="s">
        <v>195</v>
      </c>
      <c r="E6" s="927" t="s">
        <v>321</v>
      </c>
      <c r="F6" s="928"/>
      <c r="G6" s="928"/>
      <c r="H6" s="928"/>
      <c r="I6" s="928"/>
      <c r="J6" s="928"/>
      <c r="K6" s="929"/>
    </row>
    <row r="7" spans="1:12" ht="33" customHeight="1" x14ac:dyDescent="0.15">
      <c r="A7" s="918"/>
      <c r="B7" s="921"/>
      <c r="C7" s="926"/>
      <c r="D7" s="72" t="s">
        <v>184</v>
      </c>
      <c r="E7" s="930" t="e">
        <f>#REF!</f>
        <v>#REF!</v>
      </c>
      <c r="F7" s="931"/>
      <c r="G7" s="931"/>
      <c r="H7" s="931"/>
      <c r="I7" s="931"/>
      <c r="J7" s="931"/>
      <c r="K7" s="932"/>
      <c r="L7" t="s">
        <v>193</v>
      </c>
    </row>
    <row r="8" spans="1:12" ht="33" customHeight="1" x14ac:dyDescent="0.15">
      <c r="A8" s="916">
        <v>3</v>
      </c>
      <c r="B8" s="933" t="s">
        <v>9</v>
      </c>
      <c r="C8" s="52" t="s">
        <v>197</v>
      </c>
      <c r="D8" s="940" t="s">
        <v>128</v>
      </c>
      <c r="E8" s="941"/>
      <c r="F8" s="941"/>
      <c r="G8" s="941"/>
      <c r="H8" s="941"/>
      <c r="I8" s="941"/>
      <c r="J8" s="941"/>
      <c r="K8" s="942"/>
      <c r="L8" t="s">
        <v>196</v>
      </c>
    </row>
    <row r="9" spans="1:12" ht="33" customHeight="1" x14ac:dyDescent="0.15">
      <c r="A9" s="918"/>
      <c r="B9" s="934"/>
      <c r="C9" s="52" t="s">
        <v>198</v>
      </c>
      <c r="D9" s="943" t="s">
        <v>322</v>
      </c>
      <c r="E9" s="618"/>
      <c r="F9" s="618"/>
      <c r="G9" s="618"/>
      <c r="H9" s="618"/>
      <c r="I9" s="618"/>
      <c r="J9" s="618"/>
      <c r="K9" s="944"/>
      <c r="L9" t="s">
        <v>196</v>
      </c>
    </row>
    <row r="10" spans="1:12" ht="33" customHeight="1" x14ac:dyDescent="0.15">
      <c r="A10" s="67">
        <v>4</v>
      </c>
      <c r="B10" s="73" t="s">
        <v>238</v>
      </c>
      <c r="C10" s="945">
        <v>1235</v>
      </c>
      <c r="D10" s="946"/>
      <c r="E10" s="74" t="s">
        <v>4</v>
      </c>
      <c r="F10" s="947"/>
      <c r="G10" s="948"/>
      <c r="H10" s="948"/>
      <c r="I10" s="948"/>
      <c r="J10" s="948"/>
      <c r="K10" s="949"/>
    </row>
    <row r="11" spans="1:12" ht="33" customHeight="1" x14ac:dyDescent="0.15">
      <c r="A11" s="67">
        <v>5</v>
      </c>
      <c r="B11" s="68" t="s">
        <v>12</v>
      </c>
      <c r="C11" s="950">
        <v>12345</v>
      </c>
      <c r="D11" s="951"/>
      <c r="E11" s="74" t="s">
        <v>13</v>
      </c>
      <c r="F11" s="952" t="s">
        <v>200</v>
      </c>
      <c r="G11" s="953"/>
      <c r="H11" s="953"/>
      <c r="I11" s="953"/>
      <c r="J11" s="953"/>
      <c r="K11" s="954"/>
    </row>
    <row r="12" spans="1:12" ht="33" customHeight="1" x14ac:dyDescent="0.15">
      <c r="A12" s="67">
        <v>6</v>
      </c>
      <c r="B12" s="68" t="s">
        <v>179</v>
      </c>
      <c r="C12" s="950">
        <v>10</v>
      </c>
      <c r="D12" s="951"/>
      <c r="E12" s="74" t="s">
        <v>14</v>
      </c>
      <c r="F12" s="952" t="s">
        <v>246</v>
      </c>
      <c r="G12" s="953"/>
      <c r="H12" s="953"/>
      <c r="I12" s="953"/>
      <c r="J12" s="953"/>
      <c r="K12" s="954"/>
    </row>
    <row r="13" spans="1:12" ht="33" customHeight="1" x14ac:dyDescent="0.15">
      <c r="A13" s="67">
        <v>7</v>
      </c>
      <c r="B13" s="73" t="s">
        <v>237</v>
      </c>
      <c r="C13" s="950">
        <v>1234567</v>
      </c>
      <c r="D13" s="951"/>
      <c r="E13" s="951"/>
      <c r="F13" s="74" t="s">
        <v>15</v>
      </c>
      <c r="G13" s="44" t="s">
        <v>194</v>
      </c>
      <c r="H13" s="91">
        <v>4</v>
      </c>
      <c r="I13" s="51" t="s">
        <v>4</v>
      </c>
      <c r="J13" s="91">
        <v>12</v>
      </c>
      <c r="K13" s="76" t="s">
        <v>20</v>
      </c>
    </row>
    <row r="14" spans="1:12" ht="18" customHeight="1" x14ac:dyDescent="0.15">
      <c r="A14" s="75" t="s">
        <v>299</v>
      </c>
      <c r="B14" s="47"/>
      <c r="C14" s="45"/>
      <c r="D14" s="45"/>
      <c r="E14" s="45"/>
      <c r="F14" s="45"/>
      <c r="G14" s="45"/>
      <c r="H14" s="45"/>
      <c r="I14" s="45"/>
      <c r="J14" s="45"/>
      <c r="K14" s="76"/>
    </row>
    <row r="15" spans="1:12" ht="33" customHeight="1" x14ac:dyDescent="0.15">
      <c r="A15" s="916">
        <v>8</v>
      </c>
      <c r="B15" s="933" t="s">
        <v>16</v>
      </c>
      <c r="C15" s="52" t="s">
        <v>10</v>
      </c>
      <c r="D15" s="935" t="s">
        <v>249</v>
      </c>
      <c r="E15" s="936"/>
      <c r="F15" s="936"/>
      <c r="G15" s="77" t="s">
        <v>240</v>
      </c>
      <c r="H15" s="45"/>
      <c r="I15" s="77"/>
      <c r="J15" s="45"/>
      <c r="K15" s="76"/>
      <c r="L15" t="s">
        <v>188</v>
      </c>
    </row>
    <row r="16" spans="1:12" ht="33" customHeight="1" x14ac:dyDescent="0.15">
      <c r="A16" s="918"/>
      <c r="B16" s="934"/>
      <c r="C16" s="52" t="s">
        <v>11</v>
      </c>
      <c r="D16" s="937" t="s">
        <v>325</v>
      </c>
      <c r="E16" s="938"/>
      <c r="F16" s="938"/>
      <c r="G16" s="938"/>
      <c r="H16" s="938"/>
      <c r="I16" s="938"/>
      <c r="J16" s="938"/>
      <c r="K16" s="939"/>
      <c r="L16" t="s">
        <v>341</v>
      </c>
    </row>
    <row r="17" spans="1:12" ht="33" customHeight="1" x14ac:dyDescent="0.15">
      <c r="A17" s="67">
        <v>9</v>
      </c>
      <c r="B17" s="78" t="s">
        <v>17</v>
      </c>
      <c r="C17" s="955" t="s">
        <v>326</v>
      </c>
      <c r="D17" s="938"/>
      <c r="E17" s="938"/>
      <c r="F17" s="938"/>
      <c r="G17" s="938"/>
      <c r="H17" s="938"/>
      <c r="I17" s="938"/>
      <c r="J17" s="938"/>
      <c r="K17" s="939"/>
    </row>
    <row r="18" spans="1:12" ht="33" customHeight="1" thickBot="1" x14ac:dyDescent="0.2">
      <c r="A18" s="79">
        <v>10</v>
      </c>
      <c r="B18" s="80" t="s">
        <v>18</v>
      </c>
      <c r="C18" s="956" t="s">
        <v>327</v>
      </c>
      <c r="D18" s="957"/>
      <c r="E18" s="957"/>
      <c r="F18" s="957"/>
      <c r="G18" s="81" t="s">
        <v>240</v>
      </c>
      <c r="H18" s="82"/>
      <c r="I18" s="82"/>
      <c r="J18" s="82"/>
      <c r="K18" s="83"/>
      <c r="L18" t="s">
        <v>188</v>
      </c>
    </row>
    <row r="19" spans="1:12" ht="39" customHeight="1" x14ac:dyDescent="0.15">
      <c r="A19" s="958" t="s">
        <v>285</v>
      </c>
      <c r="B19" s="959"/>
      <c r="C19" s="959"/>
      <c r="D19" s="959"/>
      <c r="E19" s="959"/>
      <c r="F19" s="959"/>
      <c r="G19" s="959"/>
      <c r="H19" s="959"/>
      <c r="I19" s="959"/>
      <c r="J19" s="959"/>
      <c r="K19" s="960"/>
    </row>
    <row r="20" spans="1:12" ht="31.5" customHeight="1" x14ac:dyDescent="0.15">
      <c r="A20" s="916">
        <v>11</v>
      </c>
      <c r="B20" s="919" t="s">
        <v>239</v>
      </c>
      <c r="C20" s="52" t="s">
        <v>7</v>
      </c>
      <c r="D20" s="961" t="s">
        <v>330</v>
      </c>
      <c r="E20" s="962"/>
      <c r="F20" s="962"/>
      <c r="G20" s="962"/>
      <c r="H20" s="962"/>
      <c r="I20" s="962"/>
      <c r="J20" s="962"/>
      <c r="K20" s="963"/>
    </row>
    <row r="21" spans="1:12" ht="31.5" customHeight="1" x14ac:dyDescent="0.15">
      <c r="A21" s="918"/>
      <c r="B21" s="934"/>
      <c r="C21" s="52" t="s">
        <v>8</v>
      </c>
      <c r="D21" s="961" t="s">
        <v>329</v>
      </c>
      <c r="E21" s="962"/>
      <c r="F21" s="962"/>
      <c r="G21" s="962"/>
      <c r="H21" s="962"/>
      <c r="I21" s="962"/>
      <c r="J21" s="962"/>
      <c r="K21" s="963"/>
      <c r="L21" t="s">
        <v>187</v>
      </c>
    </row>
    <row r="22" spans="1:12" ht="31.5" customHeight="1" x14ac:dyDescent="0.15">
      <c r="A22" s="916">
        <v>12</v>
      </c>
      <c r="B22" s="933" t="s">
        <v>241</v>
      </c>
      <c r="C22" s="52" t="s">
        <v>10</v>
      </c>
      <c r="D22" s="935" t="s">
        <v>249</v>
      </c>
      <c r="E22" s="936"/>
      <c r="F22" s="936"/>
      <c r="G22" s="77" t="s">
        <v>240</v>
      </c>
      <c r="H22" s="45"/>
      <c r="I22" s="45"/>
      <c r="J22" s="45"/>
      <c r="K22" s="76"/>
      <c r="L22" t="s">
        <v>188</v>
      </c>
    </row>
    <row r="23" spans="1:12" ht="31.5" customHeight="1" x14ac:dyDescent="0.15">
      <c r="A23" s="918"/>
      <c r="B23" s="934"/>
      <c r="C23" s="52" t="s">
        <v>11</v>
      </c>
      <c r="D23" s="937" t="s">
        <v>328</v>
      </c>
      <c r="E23" s="938"/>
      <c r="F23" s="938"/>
      <c r="G23" s="938"/>
      <c r="H23" s="938"/>
      <c r="I23" s="938"/>
      <c r="J23" s="938"/>
      <c r="K23" s="939"/>
      <c r="L23" t="s">
        <v>341</v>
      </c>
    </row>
    <row r="24" spans="1:12" ht="31.5" customHeight="1" x14ac:dyDescent="0.15">
      <c r="A24" s="67">
        <v>13</v>
      </c>
      <c r="B24" s="68" t="s">
        <v>177</v>
      </c>
      <c r="C24" s="897" t="s">
        <v>324</v>
      </c>
      <c r="D24" s="898"/>
      <c r="E24" s="898"/>
      <c r="F24" s="898"/>
      <c r="G24" s="77" t="s">
        <v>240</v>
      </c>
      <c r="H24" s="84"/>
      <c r="I24" s="84"/>
      <c r="J24" s="84"/>
      <c r="K24" s="85"/>
      <c r="L24" t="s">
        <v>188</v>
      </c>
    </row>
    <row r="25" spans="1:12" ht="31.5" customHeight="1" thickBot="1" x14ac:dyDescent="0.2">
      <c r="A25" s="70">
        <v>14</v>
      </c>
      <c r="B25" s="86" t="s">
        <v>19</v>
      </c>
      <c r="C25" s="967" t="s">
        <v>323</v>
      </c>
      <c r="D25" s="968"/>
      <c r="E25" s="968"/>
      <c r="F25" s="968"/>
      <c r="G25" s="968"/>
      <c r="H25" s="968"/>
      <c r="I25" s="968"/>
      <c r="J25" s="968"/>
      <c r="K25" s="969"/>
      <c r="L25" t="s">
        <v>189</v>
      </c>
    </row>
    <row r="26" spans="1:12" ht="33.75" customHeight="1" thickBot="1" x14ac:dyDescent="0.2">
      <c r="A26" s="92">
        <v>15</v>
      </c>
      <c r="B26" s="153" t="s">
        <v>311</v>
      </c>
      <c r="C26" s="155" t="s">
        <v>245</v>
      </c>
      <c r="D26" s="964" t="s">
        <v>411</v>
      </c>
      <c r="E26" s="965"/>
      <c r="F26" s="965"/>
      <c r="G26" s="965"/>
      <c r="H26" s="965"/>
      <c r="I26" s="965"/>
      <c r="J26" s="965"/>
      <c r="K26" s="966"/>
      <c r="L26" t="s">
        <v>286</v>
      </c>
    </row>
  </sheetData>
  <sheetProtection selectLockedCells="1"/>
  <mergeCells count="39">
    <mergeCell ref="D26:K26"/>
    <mergeCell ref="A22:A23"/>
    <mergeCell ref="B22:B23"/>
    <mergeCell ref="D22:F22"/>
    <mergeCell ref="D23:K23"/>
    <mergeCell ref="C24:F24"/>
    <mergeCell ref="C25:K25"/>
    <mergeCell ref="C17:K17"/>
    <mergeCell ref="C18:F18"/>
    <mergeCell ref="A19:K19"/>
    <mergeCell ref="A20:A21"/>
    <mergeCell ref="B20:B21"/>
    <mergeCell ref="D20:K20"/>
    <mergeCell ref="D21:K21"/>
    <mergeCell ref="A15:A16"/>
    <mergeCell ref="B15:B16"/>
    <mergeCell ref="D15:F15"/>
    <mergeCell ref="D16:K16"/>
    <mergeCell ref="A8:A9"/>
    <mergeCell ref="B8:B9"/>
    <mergeCell ref="D8:K8"/>
    <mergeCell ref="D9:K9"/>
    <mergeCell ref="C10:D10"/>
    <mergeCell ref="F10:K10"/>
    <mergeCell ref="C11:D11"/>
    <mergeCell ref="F11:K11"/>
    <mergeCell ref="C12:D12"/>
    <mergeCell ref="F12:K12"/>
    <mergeCell ref="C13:E13"/>
    <mergeCell ref="A3:A4"/>
    <mergeCell ref="B3:B4"/>
    <mergeCell ref="D3:K3"/>
    <mergeCell ref="D4:K4"/>
    <mergeCell ref="A5:A7"/>
    <mergeCell ref="B5:B7"/>
    <mergeCell ref="D5:K5"/>
    <mergeCell ref="C6:C7"/>
    <mergeCell ref="E6:K6"/>
    <mergeCell ref="E7:K7"/>
  </mergeCells>
  <phoneticPr fontId="5"/>
  <dataValidations count="4">
    <dataValidation imeMode="fullAlpha" allowBlank="1" showInputMessage="1" showErrorMessage="1" sqref="C18:F18 C24:F24" xr:uid="{305C1F3F-1D4A-4D19-9C07-CF834E21407B}"/>
    <dataValidation imeMode="fullKatakana" allowBlank="1" showInputMessage="1" showErrorMessage="1" sqref="E6:K6 D3:K3" xr:uid="{B7BE5FFD-9251-4980-9057-4C7DE547DAEA}"/>
    <dataValidation type="list" allowBlank="1" showInputMessage="1" showErrorMessage="1" sqref="C26" xr:uid="{CCE66869-6C15-42FE-BC20-196C3BFCA514}">
      <formula1>"○,✕"</formula1>
    </dataValidation>
    <dataValidation type="list" allowBlank="1" showInputMessage="1" showErrorMessage="1" sqref="D9:K9" xr:uid="{6ACEA76F-B77C-4638-9308-547AD882998B}">
      <formula1>INDIRECT(D8)</formula1>
    </dataValidation>
  </dataValidations>
  <pageMargins left="0.98425196850393704" right="0.70866141732283472" top="0.59055118110236227" bottom="0.59055118110236227"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59217EB-D397-422E-A306-30367A89B89D}">
          <x14:formula1>
            <xm:f>'業種リスト(1号-2) '!$A$3:$S$3</xm:f>
          </x14:formula1>
          <xm:sqref>D8:K8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379C-AF43-42C4-B20E-05B6020A2C53}">
  <sheetPr codeName="Sheet8">
    <tabColor theme="5"/>
    <pageSetUpPr fitToPage="1"/>
  </sheetPr>
  <dimension ref="A1:X31"/>
  <sheetViews>
    <sheetView showGridLines="0" view="pageBreakPreview" topLeftCell="A13" zoomScaleNormal="100" zoomScaleSheetLayoutView="100" workbookViewId="0">
      <selection activeCell="U10" sqref="U10"/>
    </sheetView>
  </sheetViews>
  <sheetFormatPr defaultRowHeight="14.25" x14ac:dyDescent="0.15"/>
  <cols>
    <col min="1" max="1" width="14.5" customWidth="1"/>
    <col min="2" max="2" width="3.33203125" style="2" bestFit="1" customWidth="1"/>
    <col min="3" max="3" width="2.33203125" style="2" customWidth="1"/>
    <col min="4" max="6" width="2.58203125" style="2" customWidth="1"/>
    <col min="7" max="7" width="2.6640625" style="2" customWidth="1"/>
    <col min="8" max="8" width="2.58203125" style="2" customWidth="1"/>
    <col min="9" max="9" width="2.5" style="2" bestFit="1" customWidth="1"/>
    <col min="10" max="10" width="3.33203125" style="2" bestFit="1" customWidth="1"/>
    <col min="11" max="11" width="2.33203125" style="2" customWidth="1"/>
    <col min="12" max="14" width="2.58203125" style="2" customWidth="1"/>
    <col min="15" max="15" width="2.6640625" style="2" customWidth="1"/>
    <col min="16" max="16" width="2.58203125" style="2" customWidth="1"/>
    <col min="17" max="17" width="2.58203125" customWidth="1"/>
    <col min="18" max="18" width="4.5" customWidth="1"/>
    <col min="19" max="19" width="4.1640625" customWidth="1"/>
  </cols>
  <sheetData>
    <row r="1" spans="1:24" x14ac:dyDescent="0.15">
      <c r="A1" s="163"/>
      <c r="B1" s="35"/>
      <c r="C1" s="35"/>
      <c r="D1" s="35"/>
      <c r="E1" s="35"/>
      <c r="F1" s="35"/>
      <c r="G1" s="35"/>
      <c r="H1" s="35"/>
      <c r="I1" s="35"/>
      <c r="J1" s="35"/>
      <c r="K1" s="35"/>
      <c r="L1" s="35"/>
      <c r="M1" s="35"/>
      <c r="N1" s="35"/>
      <c r="O1" s="35"/>
      <c r="P1" s="35"/>
      <c r="Q1" s="20"/>
    </row>
    <row r="2" spans="1:24" x14ac:dyDescent="0.15">
      <c r="A2" s="53" t="s">
        <v>335</v>
      </c>
      <c r="B2" s="35"/>
      <c r="C2" s="35"/>
      <c r="D2" s="35"/>
      <c r="E2" s="35"/>
      <c r="F2" s="35"/>
      <c r="G2" s="35"/>
      <c r="H2" s="35"/>
      <c r="I2" s="35"/>
      <c r="J2" s="35"/>
      <c r="K2" s="35"/>
      <c r="L2" s="35"/>
      <c r="M2" s="35"/>
      <c r="N2" s="35"/>
      <c r="O2" s="35"/>
      <c r="P2" s="35"/>
      <c r="Q2" s="20"/>
    </row>
    <row r="3" spans="1:24" x14ac:dyDescent="0.15">
      <c r="A3" s="20" t="s">
        <v>243</v>
      </c>
      <c r="B3" s="35"/>
      <c r="C3" s="35"/>
      <c r="D3" s="35"/>
      <c r="E3" s="35"/>
      <c r="F3" s="35"/>
      <c r="G3" s="35"/>
      <c r="H3" s="35"/>
      <c r="I3" s="35"/>
      <c r="J3" s="35"/>
      <c r="K3" s="35"/>
      <c r="L3" s="35"/>
      <c r="M3" s="35"/>
      <c r="N3" s="35"/>
      <c r="O3" s="35"/>
      <c r="P3" s="35"/>
      <c r="Q3" s="20"/>
    </row>
    <row r="4" spans="1:24" x14ac:dyDescent="0.15">
      <c r="A4" s="20" t="s">
        <v>121</v>
      </c>
      <c r="B4" s="35"/>
      <c r="C4" s="35"/>
      <c r="D4" s="35"/>
      <c r="E4" s="35"/>
      <c r="F4" s="35"/>
      <c r="G4" s="35"/>
      <c r="H4" s="35"/>
      <c r="I4" s="35"/>
      <c r="J4" s="35"/>
      <c r="K4" s="35"/>
      <c r="L4" s="35"/>
      <c r="M4" s="35"/>
      <c r="N4" s="35"/>
      <c r="O4" s="35"/>
      <c r="P4" s="35"/>
      <c r="Q4" s="20"/>
    </row>
    <row r="5" spans="1:24" ht="6.75" customHeight="1" x14ac:dyDescent="0.15">
      <c r="A5" s="20"/>
      <c r="B5" s="35"/>
      <c r="C5" s="35"/>
      <c r="D5" s="35"/>
      <c r="E5" s="35"/>
      <c r="F5" s="35"/>
      <c r="G5" s="35"/>
      <c r="H5" s="35"/>
      <c r="I5" s="35"/>
      <c r="J5" s="35"/>
      <c r="K5" s="35"/>
      <c r="L5" s="35"/>
      <c r="M5" s="35"/>
      <c r="N5" s="35"/>
      <c r="O5" s="35"/>
      <c r="P5" s="35"/>
      <c r="Q5" s="20"/>
    </row>
    <row r="6" spans="1:24" ht="39" customHeight="1" x14ac:dyDescent="0.15">
      <c r="A6" s="54" t="s">
        <v>235</v>
      </c>
      <c r="B6" s="970" t="s">
        <v>250</v>
      </c>
      <c r="C6" s="962"/>
      <c r="D6" s="962"/>
      <c r="E6" s="962"/>
      <c r="F6" s="962"/>
      <c r="G6" s="962"/>
      <c r="H6" s="962"/>
      <c r="I6" s="962"/>
      <c r="J6" s="962"/>
      <c r="K6" s="962"/>
      <c r="L6" s="962"/>
      <c r="M6" s="962"/>
      <c r="N6" s="962"/>
      <c r="O6" s="962"/>
      <c r="P6" s="962"/>
      <c r="Q6" s="971"/>
      <c r="R6" s="157"/>
      <c r="S6" s="48"/>
    </row>
    <row r="7" spans="1:24" ht="39" customHeight="1" x14ac:dyDescent="0.15">
      <c r="A7" s="665" t="s">
        <v>342</v>
      </c>
      <c r="B7" s="970" t="s">
        <v>313</v>
      </c>
      <c r="C7" s="972"/>
      <c r="D7" s="972"/>
      <c r="E7" s="972"/>
      <c r="F7" s="972"/>
      <c r="G7" s="972"/>
      <c r="H7" s="972"/>
      <c r="I7" s="972"/>
      <c r="J7" s="972"/>
      <c r="K7" s="972"/>
      <c r="L7" s="972"/>
      <c r="M7" s="972"/>
      <c r="N7" s="972"/>
      <c r="O7" s="972"/>
      <c r="P7" s="972"/>
      <c r="Q7" s="973"/>
      <c r="R7" s="157"/>
      <c r="S7" s="48"/>
    </row>
    <row r="8" spans="1:24" ht="18" customHeight="1" x14ac:dyDescent="0.15">
      <c r="A8" s="666"/>
      <c r="B8" s="974" t="s">
        <v>312</v>
      </c>
      <c r="C8" s="975"/>
      <c r="D8" s="975"/>
      <c r="E8" s="975"/>
      <c r="F8" s="975"/>
      <c r="G8" s="976"/>
      <c r="H8" s="676" t="s">
        <v>297</v>
      </c>
      <c r="I8" s="676"/>
      <c r="J8" s="676"/>
      <c r="K8" s="676"/>
      <c r="L8" s="676"/>
      <c r="M8" s="676"/>
      <c r="N8" s="676"/>
      <c r="O8" s="676"/>
      <c r="P8" s="676"/>
      <c r="Q8" s="677"/>
      <c r="S8" s="48"/>
    </row>
    <row r="9" spans="1:24" ht="18" customHeight="1" x14ac:dyDescent="0.15">
      <c r="A9" s="667"/>
      <c r="B9" s="977"/>
      <c r="C9" s="978"/>
      <c r="D9" s="978"/>
      <c r="E9" s="978"/>
      <c r="F9" s="978"/>
      <c r="G9" s="979"/>
      <c r="H9" s="980" t="s">
        <v>298</v>
      </c>
      <c r="I9" s="980"/>
      <c r="J9" s="980"/>
      <c r="K9" s="980"/>
      <c r="L9" s="980"/>
      <c r="M9" s="980"/>
      <c r="N9" s="980"/>
      <c r="O9" s="980"/>
      <c r="P9" s="980"/>
      <c r="Q9" s="981"/>
    </row>
    <row r="10" spans="1:24" ht="20.100000000000001" customHeight="1" x14ac:dyDescent="0.15">
      <c r="A10" s="50" t="s">
        <v>122</v>
      </c>
      <c r="B10" s="52" t="s">
        <v>3</v>
      </c>
      <c r="C10" s="93">
        <v>5</v>
      </c>
      <c r="D10" s="51" t="s">
        <v>4</v>
      </c>
      <c r="E10" s="93">
        <v>8</v>
      </c>
      <c r="F10" s="51" t="s">
        <v>5</v>
      </c>
      <c r="G10" s="93">
        <v>10</v>
      </c>
      <c r="H10" s="51" t="s">
        <v>6</v>
      </c>
      <c r="I10" s="51" t="s">
        <v>123</v>
      </c>
      <c r="J10" s="55" t="s">
        <v>3</v>
      </c>
      <c r="K10" s="93">
        <v>8</v>
      </c>
      <c r="L10" s="51" t="s">
        <v>4</v>
      </c>
      <c r="M10" s="93">
        <v>8</v>
      </c>
      <c r="N10" s="51" t="s">
        <v>5</v>
      </c>
      <c r="O10" s="93">
        <v>9</v>
      </c>
      <c r="P10" s="51" t="s">
        <v>6</v>
      </c>
      <c r="Q10" s="49"/>
    </row>
    <row r="11" spans="1:24" ht="26.25" customHeight="1" x14ac:dyDescent="0.15">
      <c r="A11" s="606"/>
      <c r="B11" s="606"/>
      <c r="C11" s="606"/>
      <c r="D11" s="606"/>
      <c r="E11" s="606"/>
      <c r="F11" s="606"/>
      <c r="G11" s="606"/>
      <c r="H11" s="606"/>
      <c r="I11" s="606"/>
      <c r="J11" s="606"/>
      <c r="K11" s="606"/>
      <c r="L11" s="606"/>
      <c r="M11" s="606"/>
      <c r="N11" s="606"/>
      <c r="O11" s="606"/>
      <c r="P11" s="606"/>
      <c r="Q11" s="606"/>
      <c r="U11" s="156"/>
    </row>
    <row r="12" spans="1:24" ht="21" customHeight="1" x14ac:dyDescent="0.15">
      <c r="A12" s="94" t="s">
        <v>303</v>
      </c>
      <c r="B12" s="698" t="s">
        <v>314</v>
      </c>
      <c r="C12" s="699"/>
      <c r="D12" s="699"/>
      <c r="E12" s="699"/>
      <c r="F12" s="699"/>
      <c r="G12" s="699"/>
      <c r="H12" s="699"/>
      <c r="I12" s="699"/>
      <c r="J12" s="699"/>
      <c r="K12" s="699"/>
      <c r="L12" s="699"/>
      <c r="M12" s="699"/>
      <c r="N12" s="699"/>
      <c r="O12" s="699"/>
      <c r="P12" s="699"/>
      <c r="Q12" s="700"/>
      <c r="R12" t="s">
        <v>170</v>
      </c>
      <c r="S12" s="48">
        <f>LENB(SUBSTITUTE(SUBSTITUTE(B12,"　","")," ",""))/2</f>
        <v>198.5</v>
      </c>
    </row>
    <row r="13" spans="1:24" ht="172.5" customHeight="1" x14ac:dyDescent="0.15">
      <c r="A13" s="56" t="s">
        <v>289</v>
      </c>
      <c r="B13" s="982"/>
      <c r="C13" s="868"/>
      <c r="D13" s="868"/>
      <c r="E13" s="868"/>
      <c r="F13" s="868"/>
      <c r="G13" s="868"/>
      <c r="H13" s="868"/>
      <c r="I13" s="868"/>
      <c r="J13" s="868"/>
      <c r="K13" s="868"/>
      <c r="L13" s="868"/>
      <c r="M13" s="868"/>
      <c r="N13" s="868"/>
      <c r="O13" s="868"/>
      <c r="P13" s="868"/>
      <c r="Q13" s="983"/>
      <c r="R13" s="984"/>
      <c r="S13" s="985"/>
      <c r="T13" s="985"/>
      <c r="U13" s="985"/>
      <c r="V13" s="985"/>
      <c r="W13" s="985"/>
      <c r="X13" s="985"/>
    </row>
    <row r="14" spans="1:24" ht="21" customHeight="1" x14ac:dyDescent="0.15">
      <c r="A14" s="94" t="s">
        <v>304</v>
      </c>
      <c r="B14" s="698" t="s">
        <v>255</v>
      </c>
      <c r="C14" s="699"/>
      <c r="D14" s="699"/>
      <c r="E14" s="699"/>
      <c r="F14" s="699"/>
      <c r="G14" s="699"/>
      <c r="H14" s="699"/>
      <c r="I14" s="699"/>
      <c r="J14" s="699"/>
      <c r="K14" s="699"/>
      <c r="L14" s="699"/>
      <c r="M14" s="699"/>
      <c r="N14" s="699"/>
      <c r="O14" s="699"/>
      <c r="P14" s="699"/>
      <c r="Q14" s="700"/>
      <c r="R14" t="s">
        <v>170</v>
      </c>
      <c r="S14" s="48">
        <f>LENB(SUBSTITUTE(SUBSTITUTE(B14,"　","")," ",""))/2</f>
        <v>114</v>
      </c>
    </row>
    <row r="15" spans="1:24" ht="112.5" customHeight="1" x14ac:dyDescent="0.15">
      <c r="A15" s="57" t="s">
        <v>254</v>
      </c>
      <c r="B15" s="982"/>
      <c r="C15" s="868"/>
      <c r="D15" s="868"/>
      <c r="E15" s="868"/>
      <c r="F15" s="868"/>
      <c r="G15" s="868"/>
      <c r="H15" s="868"/>
      <c r="I15" s="868"/>
      <c r="J15" s="868"/>
      <c r="K15" s="868"/>
      <c r="L15" s="868"/>
      <c r="M15" s="868"/>
      <c r="N15" s="868"/>
      <c r="O15" s="868"/>
      <c r="P15" s="868"/>
      <c r="Q15" s="983"/>
      <c r="T15" s="97"/>
    </row>
    <row r="16" spans="1:24" ht="21" customHeight="1" x14ac:dyDescent="0.15">
      <c r="A16" s="95" t="s">
        <v>305</v>
      </c>
      <c r="B16" s="698" t="s">
        <v>280</v>
      </c>
      <c r="C16" s="699"/>
      <c r="D16" s="699"/>
      <c r="E16" s="699"/>
      <c r="F16" s="699"/>
      <c r="G16" s="699"/>
      <c r="H16" s="699"/>
      <c r="I16" s="699"/>
      <c r="J16" s="699"/>
      <c r="K16" s="699"/>
      <c r="L16" s="699"/>
      <c r="M16" s="699"/>
      <c r="N16" s="699"/>
      <c r="O16" s="699"/>
      <c r="P16" s="699"/>
      <c r="Q16" s="700"/>
      <c r="R16" t="s">
        <v>170</v>
      </c>
      <c r="S16" s="48">
        <f>LENB(SUBSTITUTE(SUBSTITUTE(B16,"　","")," ",""))/2</f>
        <v>119</v>
      </c>
    </row>
    <row r="17" spans="1:17" ht="21" customHeight="1" x14ac:dyDescent="0.15">
      <c r="A17" s="58"/>
      <c r="B17" s="982"/>
      <c r="C17" s="868"/>
      <c r="D17" s="868"/>
      <c r="E17" s="868"/>
      <c r="F17" s="868"/>
      <c r="G17" s="868"/>
      <c r="H17" s="868"/>
      <c r="I17" s="868"/>
      <c r="J17" s="868"/>
      <c r="K17" s="868"/>
      <c r="L17" s="868"/>
      <c r="M17" s="868"/>
      <c r="N17" s="868"/>
      <c r="O17" s="868"/>
      <c r="P17" s="868"/>
      <c r="Q17" s="983"/>
    </row>
    <row r="18" spans="1:17" ht="75" customHeight="1" x14ac:dyDescent="0.15">
      <c r="A18" s="59" t="s">
        <v>253</v>
      </c>
      <c r="B18" s="982"/>
      <c r="C18" s="868"/>
      <c r="D18" s="868"/>
      <c r="E18" s="868"/>
      <c r="F18" s="868"/>
      <c r="G18" s="868"/>
      <c r="H18" s="868"/>
      <c r="I18" s="868"/>
      <c r="J18" s="868"/>
      <c r="K18" s="868"/>
      <c r="L18" s="868"/>
      <c r="M18" s="868"/>
      <c r="N18" s="868"/>
      <c r="O18" s="868"/>
      <c r="P18" s="868"/>
      <c r="Q18" s="983"/>
    </row>
    <row r="19" spans="1:17" ht="75" customHeight="1" x14ac:dyDescent="0.15">
      <c r="A19" s="60">
        <f>LEN(B16)</f>
        <v>121</v>
      </c>
      <c r="B19" s="691"/>
      <c r="C19" s="692"/>
      <c r="D19" s="692"/>
      <c r="E19" s="692"/>
      <c r="F19" s="692"/>
      <c r="G19" s="692"/>
      <c r="H19" s="692"/>
      <c r="I19" s="692"/>
      <c r="J19" s="692"/>
      <c r="K19" s="692"/>
      <c r="L19" s="692"/>
      <c r="M19" s="692"/>
      <c r="N19" s="692"/>
      <c r="O19" s="692"/>
      <c r="P19" s="692"/>
      <c r="Q19" s="693"/>
    </row>
    <row r="20" spans="1:17" x14ac:dyDescent="0.15">
      <c r="A20" s="61"/>
      <c r="B20" s="35"/>
      <c r="C20" s="35"/>
      <c r="D20" s="35"/>
      <c r="E20" s="35"/>
      <c r="F20" s="35"/>
      <c r="G20" s="35"/>
      <c r="H20" s="35"/>
      <c r="I20" s="35"/>
      <c r="J20" s="35"/>
      <c r="K20" s="35"/>
      <c r="L20" s="35"/>
      <c r="M20" s="35"/>
      <c r="N20" s="35"/>
      <c r="O20" s="35"/>
      <c r="P20" s="35"/>
      <c r="Q20" s="20"/>
    </row>
    <row r="21" spans="1:17" x14ac:dyDescent="0.15">
      <c r="A21" s="20"/>
      <c r="B21" s="35"/>
      <c r="C21" s="35"/>
      <c r="D21" s="35"/>
      <c r="E21" s="35"/>
      <c r="F21" s="35"/>
      <c r="G21" s="35"/>
      <c r="H21" s="35"/>
      <c r="I21" s="35"/>
      <c r="J21" s="35"/>
      <c r="K21" s="35"/>
      <c r="L21" s="35"/>
      <c r="M21" s="35"/>
      <c r="N21" s="35"/>
      <c r="O21" s="35"/>
      <c r="P21" s="35"/>
      <c r="Q21" s="20"/>
    </row>
    <row r="22" spans="1:17" x14ac:dyDescent="0.15">
      <c r="A22" s="20"/>
      <c r="B22" s="35"/>
      <c r="C22" s="35"/>
      <c r="D22" s="35"/>
      <c r="E22" s="35"/>
      <c r="F22" s="35"/>
      <c r="G22" s="35"/>
      <c r="H22" s="35"/>
      <c r="I22" s="35"/>
      <c r="J22" s="35"/>
      <c r="K22" s="35"/>
      <c r="L22" s="35"/>
      <c r="M22" s="35"/>
      <c r="N22" s="35"/>
      <c r="O22" s="35"/>
      <c r="P22" s="35"/>
      <c r="Q22" s="20"/>
    </row>
    <row r="23" spans="1:17" x14ac:dyDescent="0.15">
      <c r="A23" s="20"/>
      <c r="B23" s="35"/>
      <c r="C23" s="35"/>
      <c r="D23" s="35"/>
      <c r="E23" s="35"/>
      <c r="F23" s="35"/>
      <c r="G23" s="35"/>
      <c r="H23" s="35"/>
      <c r="I23" s="35"/>
      <c r="J23" s="35"/>
      <c r="K23" s="35"/>
      <c r="L23" s="35"/>
      <c r="M23" s="35"/>
      <c r="N23" s="35"/>
      <c r="O23" s="35"/>
      <c r="P23" s="35"/>
      <c r="Q23" s="20"/>
    </row>
    <row r="24" spans="1:17" x14ac:dyDescent="0.15">
      <c r="A24" s="20"/>
      <c r="B24" s="35"/>
      <c r="C24" s="35"/>
      <c r="D24" s="35"/>
      <c r="E24" s="35"/>
      <c r="F24" s="35"/>
      <c r="G24" s="35"/>
      <c r="H24" s="35"/>
      <c r="I24" s="35"/>
      <c r="J24" s="35"/>
      <c r="K24" s="35"/>
      <c r="L24" s="35"/>
      <c r="M24" s="35"/>
      <c r="N24" s="35"/>
      <c r="O24" s="35"/>
      <c r="P24" s="35"/>
      <c r="Q24" s="20"/>
    </row>
    <row r="25" spans="1:17" x14ac:dyDescent="0.15">
      <c r="A25" s="20"/>
      <c r="B25" s="35"/>
      <c r="C25" s="35"/>
      <c r="D25" s="35"/>
      <c r="E25" s="35"/>
      <c r="F25" s="35"/>
      <c r="G25" s="35"/>
      <c r="H25" s="35"/>
      <c r="I25" s="35"/>
      <c r="J25" s="35"/>
      <c r="K25" s="35"/>
      <c r="L25" s="35"/>
      <c r="M25" s="35"/>
      <c r="N25" s="35"/>
      <c r="O25" s="35"/>
      <c r="P25" s="35"/>
      <c r="Q25" s="20"/>
    </row>
    <row r="26" spans="1:17" x14ac:dyDescent="0.15">
      <c r="A26" s="20"/>
      <c r="B26" s="35"/>
      <c r="C26" s="35"/>
      <c r="D26" s="35"/>
      <c r="E26" s="35"/>
      <c r="F26" s="35"/>
      <c r="G26" s="35"/>
      <c r="H26" s="35"/>
      <c r="I26" s="35"/>
      <c r="J26" s="35"/>
      <c r="K26" s="35"/>
      <c r="L26" s="35"/>
      <c r="M26" s="35"/>
      <c r="N26" s="35"/>
      <c r="O26" s="35"/>
      <c r="P26" s="35"/>
      <c r="Q26" s="20"/>
    </row>
    <row r="27" spans="1:17" x14ac:dyDescent="0.15">
      <c r="A27" s="20"/>
      <c r="B27" s="35"/>
      <c r="C27" s="35"/>
      <c r="D27" s="35"/>
      <c r="E27" s="35"/>
      <c r="F27" s="35"/>
      <c r="G27" s="35"/>
      <c r="H27" s="35"/>
      <c r="I27" s="35"/>
      <c r="J27" s="35"/>
      <c r="K27" s="35"/>
      <c r="L27" s="35"/>
      <c r="M27" s="35"/>
      <c r="N27" s="35"/>
      <c r="O27" s="35"/>
      <c r="P27" s="35"/>
      <c r="Q27" s="20"/>
    </row>
    <row r="28" spans="1:17" x14ac:dyDescent="0.15">
      <c r="A28" s="20"/>
      <c r="B28" s="35"/>
      <c r="C28" s="35"/>
      <c r="D28" s="35"/>
      <c r="E28" s="35"/>
      <c r="F28" s="35"/>
      <c r="G28" s="35"/>
      <c r="H28" s="35"/>
      <c r="I28" s="35"/>
      <c r="J28" s="35"/>
      <c r="K28" s="35"/>
      <c r="L28" s="35"/>
      <c r="M28" s="35"/>
      <c r="N28" s="35"/>
      <c r="O28" s="35"/>
      <c r="P28" s="35"/>
      <c r="Q28" s="20"/>
    </row>
    <row r="29" spans="1:17" x14ac:dyDescent="0.15">
      <c r="A29" s="20"/>
      <c r="B29" s="35"/>
      <c r="C29" s="35"/>
      <c r="D29" s="35"/>
      <c r="E29" s="35"/>
      <c r="F29" s="35"/>
      <c r="G29" s="35"/>
      <c r="H29" s="35"/>
      <c r="I29" s="35"/>
      <c r="J29" s="35"/>
      <c r="K29" s="35"/>
      <c r="L29" s="35"/>
      <c r="M29" s="35"/>
      <c r="N29" s="35"/>
      <c r="O29" s="35"/>
      <c r="P29" s="35"/>
      <c r="Q29" s="20"/>
    </row>
    <row r="30" spans="1:17" x14ac:dyDescent="0.15">
      <c r="A30" s="20"/>
      <c r="B30" s="35"/>
      <c r="C30" s="35"/>
      <c r="D30" s="35"/>
      <c r="E30" s="35"/>
      <c r="F30" s="35"/>
      <c r="G30" s="35"/>
      <c r="H30" s="35"/>
      <c r="I30" s="35"/>
      <c r="J30" s="35"/>
      <c r="K30" s="35"/>
      <c r="L30" s="35"/>
      <c r="M30" s="35"/>
      <c r="N30" s="35"/>
      <c r="O30" s="35"/>
      <c r="P30" s="35"/>
      <c r="Q30" s="20"/>
    </row>
    <row r="31" spans="1:17" x14ac:dyDescent="0.15">
      <c r="A31" s="20"/>
      <c r="B31" s="35"/>
      <c r="C31" s="35"/>
      <c r="D31" s="35"/>
      <c r="E31" s="35"/>
      <c r="F31" s="35"/>
      <c r="G31" s="35"/>
      <c r="H31" s="35"/>
      <c r="I31" s="35"/>
      <c r="J31" s="35"/>
      <c r="K31" s="35"/>
      <c r="L31" s="35"/>
      <c r="M31" s="35"/>
      <c r="N31" s="35"/>
      <c r="O31" s="35"/>
      <c r="P31" s="35"/>
      <c r="Q31" s="20"/>
    </row>
  </sheetData>
  <mergeCells count="11">
    <mergeCell ref="A11:Q11"/>
    <mergeCell ref="B12:Q13"/>
    <mergeCell ref="R13:X13"/>
    <mergeCell ref="B14:Q15"/>
    <mergeCell ref="B16:Q19"/>
    <mergeCell ref="B6:Q6"/>
    <mergeCell ref="A7:A9"/>
    <mergeCell ref="B7:Q7"/>
    <mergeCell ref="B8:G9"/>
    <mergeCell ref="H8:Q8"/>
    <mergeCell ref="H9:Q9"/>
  </mergeCells>
  <phoneticPr fontId="5"/>
  <conditionalFormatting sqref="S6:S8">
    <cfRule type="cellIs" dxfId="4" priority="4" operator="lessThan">
      <formula>30</formula>
    </cfRule>
  </conditionalFormatting>
  <conditionalFormatting sqref="S12">
    <cfRule type="cellIs" dxfId="3" priority="3" operator="lessThan">
      <formula>30</formula>
    </cfRule>
  </conditionalFormatting>
  <conditionalFormatting sqref="S14">
    <cfRule type="cellIs" dxfId="2" priority="2" operator="lessThan">
      <formula>30</formula>
    </cfRule>
  </conditionalFormatting>
  <conditionalFormatting sqref="S16">
    <cfRule type="cellIs" dxfId="1" priority="1" operator="lessThan">
      <formula>30</formula>
    </cfRule>
  </conditionalFormatting>
  <dataValidations count="3">
    <dataValidation type="list" allowBlank="1" showInputMessage="1" showErrorMessage="1" sqref="B8" xr:uid="{43E12F87-3997-4AB7-B577-1AD7A0D4A5F7}">
      <formula1>"地域活性化関連,まちづくりの推進,買い物弱者支援,子育て支援,社会福祉関連,環境・エネルギー関連,その他"</formula1>
    </dataValidation>
    <dataValidation type="textLength" operator="lessThanOrEqual" allowBlank="1" showInputMessage="1" showErrorMessage="1" sqref="B12:Q19" xr:uid="{85300D44-E075-4178-A25A-8AD769B7616F}">
      <formula1>220</formula1>
    </dataValidation>
    <dataValidation type="textLength" operator="lessThanOrEqual" allowBlank="1" showInputMessage="1" showErrorMessage="1" sqref="C6:Q6 B6:B7" xr:uid="{E845761C-D56E-41E3-A7A2-FA7C88342E58}">
      <formula1>33</formula1>
    </dataValidation>
  </dataValidations>
  <pageMargins left="0.98425196850393704" right="0.70866141732283472" top="0.74803149606299213" bottom="0.74803149606299213" header="0.31496062992125984" footer="0.31496062992125984"/>
  <pageSetup paperSize="9" scale="9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B87D-24AF-43BB-98CD-17CF7C3B6A9A}">
  <sheetPr codeName="Sheet9">
    <tabColor theme="5"/>
  </sheetPr>
  <dimension ref="A1:C79"/>
  <sheetViews>
    <sheetView showGridLines="0" view="pageBreakPreview" topLeftCell="A16" zoomScaleNormal="100" zoomScaleSheetLayoutView="100" workbookViewId="0">
      <selection activeCell="E6" sqref="E6"/>
    </sheetView>
  </sheetViews>
  <sheetFormatPr defaultColWidth="8.6640625" defaultRowHeight="14.25" x14ac:dyDescent="0.15"/>
  <cols>
    <col min="1" max="1" width="50.5" customWidth="1"/>
    <col min="2" max="2" width="4.58203125" customWidth="1"/>
    <col min="3" max="3" width="3" bestFit="1" customWidth="1"/>
  </cols>
  <sheetData>
    <row r="1" spans="1:3" x14ac:dyDescent="0.15">
      <c r="A1" s="20"/>
    </row>
    <row r="2" spans="1:3" x14ac:dyDescent="0.15">
      <c r="A2" s="53" t="s">
        <v>336</v>
      </c>
      <c r="B2" t="s">
        <v>292</v>
      </c>
    </row>
    <row r="3" spans="1:3" x14ac:dyDescent="0.15">
      <c r="A3" s="20" t="s">
        <v>244</v>
      </c>
    </row>
    <row r="4" spans="1:3" ht="21.75" customHeight="1" x14ac:dyDescent="0.15">
      <c r="A4" s="100" t="s">
        <v>301</v>
      </c>
    </row>
    <row r="5" spans="1:3" ht="225" customHeight="1" x14ac:dyDescent="0.15">
      <c r="A5" s="111" t="s">
        <v>315</v>
      </c>
      <c r="B5" t="s">
        <v>291</v>
      </c>
    </row>
    <row r="6" spans="1:3" ht="41.25" customHeight="1" x14ac:dyDescent="0.15">
      <c r="A6" s="100" t="s">
        <v>302</v>
      </c>
    </row>
    <row r="7" spans="1:3" ht="273" customHeight="1" x14ac:dyDescent="0.15">
      <c r="A7" s="112" t="s">
        <v>385</v>
      </c>
      <c r="B7" t="s">
        <v>291</v>
      </c>
    </row>
    <row r="8" spans="1:3" ht="30" customHeight="1" x14ac:dyDescent="0.15">
      <c r="A8" s="101" t="s">
        <v>386</v>
      </c>
    </row>
    <row r="9" spans="1:3" ht="150" customHeight="1" x14ac:dyDescent="0.15">
      <c r="A9" s="112" t="s">
        <v>387</v>
      </c>
      <c r="B9" t="s">
        <v>291</v>
      </c>
    </row>
    <row r="10" spans="1:3" ht="30" customHeight="1" x14ac:dyDescent="0.15">
      <c r="A10" s="102" t="s">
        <v>388</v>
      </c>
    </row>
    <row r="11" spans="1:3" ht="225" customHeight="1" x14ac:dyDescent="0.15">
      <c r="A11" s="112" t="s">
        <v>316</v>
      </c>
      <c r="B11" t="s">
        <v>291</v>
      </c>
    </row>
    <row r="12" spans="1:3" ht="30" customHeight="1" x14ac:dyDescent="0.3">
      <c r="A12" s="102" t="s">
        <v>290</v>
      </c>
      <c r="B12" s="114" t="s">
        <v>170</v>
      </c>
      <c r="C12" s="138">
        <f>(LENB(SUBSTITUTE(SUBSTITUTE(A13,"　","")," ",""))/2)+(LENB(SUBSTITUTE(SUBSTITUTE(A14,"　","")," ",""))/2)</f>
        <v>68</v>
      </c>
    </row>
    <row r="13" spans="1:3" ht="75" customHeight="1" x14ac:dyDescent="0.15">
      <c r="A13" s="139" t="s">
        <v>288</v>
      </c>
      <c r="B13" t="s">
        <v>291</v>
      </c>
    </row>
    <row r="14" spans="1:3" ht="7.5" customHeight="1" x14ac:dyDescent="0.15">
      <c r="A14" s="140"/>
    </row>
    <row r="15" spans="1:3" ht="30" customHeight="1" x14ac:dyDescent="0.15">
      <c r="A15" s="102" t="s">
        <v>300</v>
      </c>
    </row>
    <row r="16" spans="1:3" ht="397.5" customHeight="1" x14ac:dyDescent="0.15">
      <c r="A16" s="112" t="s">
        <v>389</v>
      </c>
      <c r="B16" t="s">
        <v>291</v>
      </c>
    </row>
    <row r="17" spans="1:3" x14ac:dyDescent="0.15">
      <c r="A17" s="30"/>
      <c r="C17" s="154"/>
    </row>
    <row r="18" spans="1:3" ht="259.5" customHeight="1" x14ac:dyDescent="0.15">
      <c r="A18" s="30" t="s">
        <v>390</v>
      </c>
    </row>
    <row r="19" spans="1:3" ht="14.25" customHeight="1" x14ac:dyDescent="0.15">
      <c r="A19" s="30"/>
    </row>
    <row r="20" spans="1:3" x14ac:dyDescent="0.15">
      <c r="A20" s="30"/>
    </row>
    <row r="21" spans="1:3" x14ac:dyDescent="0.15">
      <c r="A21" s="30"/>
    </row>
    <row r="22" spans="1:3" x14ac:dyDescent="0.15">
      <c r="A22" s="30"/>
    </row>
    <row r="23" spans="1:3" x14ac:dyDescent="0.15">
      <c r="A23" s="30"/>
    </row>
    <row r="24" spans="1:3" x14ac:dyDescent="0.15">
      <c r="A24" s="30"/>
    </row>
    <row r="25" spans="1:3" x14ac:dyDescent="0.15">
      <c r="A25" s="30"/>
    </row>
    <row r="26" spans="1:3" x14ac:dyDescent="0.15">
      <c r="A26" s="30"/>
    </row>
    <row r="27" spans="1:3" x14ac:dyDescent="0.15">
      <c r="A27" s="30"/>
    </row>
    <row r="28" spans="1:3" x14ac:dyDescent="0.15">
      <c r="A28" s="30"/>
    </row>
    <row r="29" spans="1:3" x14ac:dyDescent="0.15">
      <c r="A29" s="30"/>
    </row>
    <row r="30" spans="1:3" x14ac:dyDescent="0.15">
      <c r="A30" s="30"/>
    </row>
    <row r="31" spans="1:3" x14ac:dyDescent="0.15">
      <c r="A31" s="30"/>
    </row>
    <row r="32" spans="1:3" x14ac:dyDescent="0.15">
      <c r="A32" s="30"/>
    </row>
    <row r="33" spans="1:1" x14ac:dyDescent="0.15">
      <c r="A33" s="30"/>
    </row>
    <row r="34" spans="1:1" x14ac:dyDescent="0.15">
      <c r="A34" s="30"/>
    </row>
    <row r="35" spans="1:1" x14ac:dyDescent="0.15">
      <c r="A35" s="30"/>
    </row>
    <row r="36" spans="1:1" x14ac:dyDescent="0.15">
      <c r="A36" s="30"/>
    </row>
    <row r="37" spans="1:1" x14ac:dyDescent="0.15">
      <c r="A37" s="30"/>
    </row>
    <row r="38" spans="1:1" x14ac:dyDescent="0.15">
      <c r="A38" s="30"/>
    </row>
    <row r="39" spans="1:1" x14ac:dyDescent="0.15">
      <c r="A39" s="30"/>
    </row>
    <row r="40" spans="1:1" x14ac:dyDescent="0.15">
      <c r="A40" s="30"/>
    </row>
    <row r="41" spans="1:1" x14ac:dyDescent="0.15">
      <c r="A41" s="30"/>
    </row>
    <row r="42" spans="1:1" x14ac:dyDescent="0.15">
      <c r="A42" s="30"/>
    </row>
    <row r="43" spans="1:1" x14ac:dyDescent="0.15">
      <c r="A43" s="30"/>
    </row>
    <row r="44" spans="1:1" x14ac:dyDescent="0.15">
      <c r="A44" s="30"/>
    </row>
    <row r="45" spans="1:1" x14ac:dyDescent="0.15">
      <c r="A45" s="30"/>
    </row>
    <row r="46" spans="1:1" x14ac:dyDescent="0.15">
      <c r="A46" s="30"/>
    </row>
    <row r="47" spans="1:1" x14ac:dyDescent="0.15">
      <c r="A47" s="30"/>
    </row>
    <row r="48" spans="1:1" x14ac:dyDescent="0.15">
      <c r="A48" s="30"/>
    </row>
    <row r="49" spans="1:1" x14ac:dyDescent="0.15">
      <c r="A49" s="30"/>
    </row>
    <row r="50" spans="1:1" x14ac:dyDescent="0.15">
      <c r="A50" s="30"/>
    </row>
    <row r="51" spans="1:1" x14ac:dyDescent="0.15">
      <c r="A51" s="30"/>
    </row>
    <row r="52" spans="1:1" x14ac:dyDescent="0.15">
      <c r="A52" s="30"/>
    </row>
    <row r="53" spans="1:1" x14ac:dyDescent="0.15">
      <c r="A53" s="30"/>
    </row>
    <row r="54" spans="1:1" x14ac:dyDescent="0.15">
      <c r="A54" s="30"/>
    </row>
    <row r="55" spans="1:1" x14ac:dyDescent="0.15">
      <c r="A55" s="30"/>
    </row>
    <row r="56" spans="1:1" x14ac:dyDescent="0.15">
      <c r="A56" s="30"/>
    </row>
    <row r="57" spans="1:1" x14ac:dyDescent="0.15">
      <c r="A57" s="30"/>
    </row>
    <row r="58" spans="1:1" x14ac:dyDescent="0.15">
      <c r="A58" s="30"/>
    </row>
    <row r="59" spans="1:1" x14ac:dyDescent="0.15">
      <c r="A59" s="30"/>
    </row>
    <row r="60" spans="1:1" x14ac:dyDescent="0.15">
      <c r="A60" s="30"/>
    </row>
    <row r="61" spans="1:1" x14ac:dyDescent="0.15">
      <c r="A61" s="30"/>
    </row>
    <row r="62" spans="1:1" x14ac:dyDescent="0.15">
      <c r="A62" s="30"/>
    </row>
    <row r="63" spans="1:1" x14ac:dyDescent="0.15">
      <c r="A63" s="30"/>
    </row>
    <row r="64" spans="1:1" x14ac:dyDescent="0.15">
      <c r="A64" s="30"/>
    </row>
    <row r="65" spans="1:1" x14ac:dyDescent="0.15">
      <c r="A65" s="30"/>
    </row>
    <row r="66" spans="1:1" x14ac:dyDescent="0.15">
      <c r="A66" s="30"/>
    </row>
    <row r="67" spans="1:1" x14ac:dyDescent="0.15">
      <c r="A67" s="30"/>
    </row>
    <row r="68" spans="1:1" x14ac:dyDescent="0.15">
      <c r="A68" s="30"/>
    </row>
    <row r="69" spans="1:1" x14ac:dyDescent="0.15">
      <c r="A69" s="30"/>
    </row>
    <row r="70" spans="1:1" x14ac:dyDescent="0.15">
      <c r="A70" s="30"/>
    </row>
    <row r="71" spans="1:1" x14ac:dyDescent="0.15">
      <c r="A71" s="30"/>
    </row>
    <row r="72" spans="1:1" x14ac:dyDescent="0.15">
      <c r="A72" s="30"/>
    </row>
    <row r="73" spans="1:1" x14ac:dyDescent="0.15">
      <c r="A73" s="30"/>
    </row>
    <row r="74" spans="1:1" x14ac:dyDescent="0.15">
      <c r="A74" s="30"/>
    </row>
    <row r="75" spans="1:1" x14ac:dyDescent="0.15">
      <c r="A75" s="30"/>
    </row>
    <row r="76" spans="1:1" x14ac:dyDescent="0.15">
      <c r="A76" s="30"/>
    </row>
    <row r="77" spans="1:1" x14ac:dyDescent="0.15">
      <c r="A77" s="30"/>
    </row>
    <row r="78" spans="1:1" x14ac:dyDescent="0.15">
      <c r="A78" s="30"/>
    </row>
    <row r="79" spans="1:1" x14ac:dyDescent="0.15">
      <c r="A79" s="13"/>
    </row>
  </sheetData>
  <sheetProtection selectLockedCells="1"/>
  <phoneticPr fontId="5"/>
  <conditionalFormatting sqref="C12">
    <cfRule type="cellIs" dxfId="0" priority="1" operator="lessThan">
      <formula>30</formula>
    </cfRule>
  </conditionalFormatting>
  <dataValidations count="1">
    <dataValidation allowBlank="1" showInputMessage="1" showErrorMessage="1" promptTitle="取組背景" prompt="・自社のこれまでの歩み、事業内容・商材・主要顧客、主力商品の近年の売上状況、現在直面している自社の課題、自社の強みや弱み、機会や脅威、本事業に取り組むきっかけや経緯、目標等について具体的に記載。_x000a__x000a_・社会課題解決（Ⅵ、Ⅶ）で申請する場合は、下記についても具体的に記載。_x000a_　　ア）取り組む社会課題の現状_x000a_　　イ）ア）の課題を解決する方法" sqref="A5" xr:uid="{1C59FD1D-D2A5-4E35-90E6-B11BED82A207}"/>
  </dataValidations>
  <pageMargins left="0.98425196850393704" right="0.70866141732283472" top="0.74803149606299213" bottom="0.74803149606299213" header="0.31496062992125984" footer="0.31496062992125984"/>
  <pageSetup paperSize="9" orientation="portrait" r:id="rId1"/>
  <rowBreaks count="2" manualBreakCount="2">
    <brk id="9" max="16383" man="1"/>
    <brk id="1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1704F-514F-467F-9064-EEF0284B58B6}">
  <sheetPr codeName="Sheet10">
    <tabColor theme="5"/>
  </sheetPr>
  <dimension ref="A1:CK19"/>
  <sheetViews>
    <sheetView showGridLines="0" showZeros="0" view="pageBreakPreview" topLeftCell="A19" zoomScaleNormal="100" zoomScaleSheetLayoutView="100" workbookViewId="0">
      <selection activeCell="BA6" sqref="BA6:BA13"/>
    </sheetView>
  </sheetViews>
  <sheetFormatPr defaultRowHeight="14.25" x14ac:dyDescent="0.15"/>
  <cols>
    <col min="1" max="1" width="0.4140625" customWidth="1"/>
    <col min="2" max="2" width="1.1640625" customWidth="1"/>
    <col min="3" max="3" width="0.75" customWidth="1"/>
    <col min="4" max="14" width="1.33203125" customWidth="1"/>
    <col min="15" max="50" width="1" customWidth="1"/>
    <col min="51" max="51" width="0.4140625" customWidth="1"/>
    <col min="52" max="52" width="0.25" customWidth="1"/>
    <col min="54" max="54" width="9.25" bestFit="1" customWidth="1"/>
  </cols>
  <sheetData>
    <row r="1" spans="1:56" x14ac:dyDescent="0.15">
      <c r="A1" s="29"/>
    </row>
    <row r="2" spans="1:56" x14ac:dyDescent="0.15">
      <c r="A2" s="53" t="s">
        <v>337</v>
      </c>
    </row>
    <row r="3" spans="1:56" ht="9" customHeight="1" x14ac:dyDescent="0.15">
      <c r="A3" s="1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8"/>
    </row>
    <row r="4" spans="1:56" ht="18" customHeight="1" x14ac:dyDescent="0.15">
      <c r="A4" s="14"/>
      <c r="O4" s="986" t="s">
        <v>415</v>
      </c>
      <c r="P4" s="987"/>
      <c r="Q4" s="987"/>
      <c r="R4" s="987"/>
      <c r="S4" s="988"/>
      <c r="T4" s="989" t="s">
        <v>416</v>
      </c>
      <c r="U4" s="989"/>
      <c r="V4" s="989"/>
      <c r="W4" s="989"/>
      <c r="X4" s="989"/>
      <c r="Y4" s="989"/>
      <c r="Z4" s="989"/>
      <c r="AA4" s="989"/>
      <c r="AB4" s="989"/>
      <c r="AC4" s="989"/>
      <c r="AD4" s="989"/>
      <c r="AE4" s="989"/>
      <c r="AF4" s="989" t="s">
        <v>417</v>
      </c>
      <c r="AG4" s="989"/>
      <c r="AH4" s="989"/>
      <c r="AI4" s="989"/>
      <c r="AJ4" s="989"/>
      <c r="AK4" s="989"/>
      <c r="AL4" s="989"/>
      <c r="AM4" s="989"/>
      <c r="AN4" s="989"/>
      <c r="AO4" s="989"/>
      <c r="AP4" s="989"/>
      <c r="AQ4" s="989"/>
      <c r="AR4" s="989" t="s">
        <v>418</v>
      </c>
      <c r="AS4" s="989"/>
      <c r="AT4" s="989"/>
      <c r="AU4" s="989"/>
      <c r="AV4" s="989"/>
      <c r="AW4" s="989"/>
      <c r="AX4" s="989"/>
      <c r="AY4" s="7"/>
    </row>
    <row r="5" spans="1:56" ht="41.25" customHeight="1" x14ac:dyDescent="0.15">
      <c r="A5" s="98"/>
      <c r="B5" s="990" t="s">
        <v>251</v>
      </c>
      <c r="C5" s="990"/>
      <c r="D5" s="990" t="s">
        <v>252</v>
      </c>
      <c r="E5" s="990"/>
      <c r="F5" s="990"/>
      <c r="G5" s="990"/>
      <c r="H5" s="990"/>
      <c r="I5" s="990"/>
      <c r="J5" s="990"/>
      <c r="K5" s="990"/>
      <c r="L5" s="990"/>
      <c r="M5" s="990"/>
      <c r="N5" s="990"/>
      <c r="O5" s="142" t="s">
        <v>269</v>
      </c>
      <c r="P5" s="142" t="s">
        <v>270</v>
      </c>
      <c r="Q5" s="142" t="s">
        <v>271</v>
      </c>
      <c r="R5" s="142" t="s">
        <v>272</v>
      </c>
      <c r="S5" s="143" t="s">
        <v>273</v>
      </c>
      <c r="T5" s="141" t="s">
        <v>274</v>
      </c>
      <c r="U5" s="142" t="s">
        <v>275</v>
      </c>
      <c r="V5" s="142" t="s">
        <v>276</v>
      </c>
      <c r="W5" s="142" t="s">
        <v>277</v>
      </c>
      <c r="X5" s="142" t="s">
        <v>278</v>
      </c>
      <c r="Y5" s="142" t="s">
        <v>279</v>
      </c>
      <c r="Z5" s="142" t="s">
        <v>268</v>
      </c>
      <c r="AA5" s="142" t="s">
        <v>269</v>
      </c>
      <c r="AB5" s="142" t="s">
        <v>270</v>
      </c>
      <c r="AC5" s="142" t="s">
        <v>271</v>
      </c>
      <c r="AD5" s="142" t="s">
        <v>272</v>
      </c>
      <c r="AE5" s="143" t="s">
        <v>273</v>
      </c>
      <c r="AF5" s="141" t="s">
        <v>274</v>
      </c>
      <c r="AG5" s="142" t="s">
        <v>275</v>
      </c>
      <c r="AH5" s="142" t="s">
        <v>276</v>
      </c>
      <c r="AI5" s="142" t="s">
        <v>277</v>
      </c>
      <c r="AJ5" s="142" t="s">
        <v>278</v>
      </c>
      <c r="AK5" s="142" t="s">
        <v>279</v>
      </c>
      <c r="AL5" s="142" t="s">
        <v>268</v>
      </c>
      <c r="AM5" s="142" t="s">
        <v>269</v>
      </c>
      <c r="AN5" s="142" t="s">
        <v>270</v>
      </c>
      <c r="AO5" s="142" t="s">
        <v>271</v>
      </c>
      <c r="AP5" s="142" t="s">
        <v>272</v>
      </c>
      <c r="AQ5" s="143" t="s">
        <v>273</v>
      </c>
      <c r="AR5" s="141" t="s">
        <v>274</v>
      </c>
      <c r="AS5" s="142" t="s">
        <v>275</v>
      </c>
      <c r="AT5" s="142" t="s">
        <v>276</v>
      </c>
      <c r="AU5" s="142" t="s">
        <v>277</v>
      </c>
      <c r="AV5" s="142" t="s">
        <v>278</v>
      </c>
      <c r="AW5" s="142" t="s">
        <v>279</v>
      </c>
      <c r="AX5" s="142" t="s">
        <v>268</v>
      </c>
      <c r="AY5" s="115"/>
      <c r="AZ5" s="20"/>
      <c r="BA5" s="34"/>
      <c r="BB5" s="32"/>
      <c r="BC5" s="33"/>
      <c r="BD5" s="20"/>
    </row>
    <row r="6" spans="1:56" ht="18" customHeight="1" x14ac:dyDescent="0.15">
      <c r="A6" s="98"/>
      <c r="B6" s="990">
        <v>1</v>
      </c>
      <c r="C6" s="990"/>
      <c r="D6" s="991" t="s">
        <v>310</v>
      </c>
      <c r="E6" s="992"/>
      <c r="F6" s="992"/>
      <c r="G6" s="992"/>
      <c r="H6" s="992"/>
      <c r="I6" s="992"/>
      <c r="J6" s="992"/>
      <c r="K6" s="992"/>
      <c r="L6" s="992"/>
      <c r="M6" s="992"/>
      <c r="N6" s="993"/>
      <c r="O6" s="145"/>
      <c r="P6" s="146"/>
      <c r="Q6" s="146"/>
      <c r="R6" s="145"/>
      <c r="S6" s="147"/>
      <c r="T6" s="144"/>
      <c r="U6" s="145"/>
      <c r="V6" s="145"/>
      <c r="W6" s="145"/>
      <c r="X6" s="145"/>
      <c r="Y6" s="145"/>
      <c r="Z6" s="145"/>
      <c r="AA6" s="145"/>
      <c r="AB6" s="145"/>
      <c r="AC6" s="145"/>
      <c r="AD6" s="145"/>
      <c r="AE6" s="147"/>
      <c r="AF6" s="144"/>
      <c r="AG6" s="145"/>
      <c r="AH6" s="145"/>
      <c r="AI6" s="145"/>
      <c r="AJ6" s="145"/>
      <c r="AK6" s="145"/>
      <c r="AL6" s="145"/>
      <c r="AM6" s="145"/>
      <c r="AN6" s="145"/>
      <c r="AO6" s="145"/>
      <c r="AP6" s="145"/>
      <c r="AQ6" s="147"/>
      <c r="AR6" s="144"/>
      <c r="AS6" s="145"/>
      <c r="AT6" s="145"/>
      <c r="AU6" s="145"/>
      <c r="AV6" s="145"/>
      <c r="AW6" s="166"/>
      <c r="AX6" s="147"/>
      <c r="AY6" s="115"/>
      <c r="AZ6" s="43"/>
      <c r="BA6" s="32"/>
      <c r="BB6" s="32"/>
      <c r="BC6" s="33"/>
      <c r="BD6" s="20"/>
    </row>
    <row r="7" spans="1:56" ht="18" customHeight="1" x14ac:dyDescent="0.15">
      <c r="A7" s="98"/>
      <c r="B7" s="990">
        <v>2</v>
      </c>
      <c r="C7" s="990"/>
      <c r="D7" s="991" t="s">
        <v>306</v>
      </c>
      <c r="E7" s="992"/>
      <c r="F7" s="992"/>
      <c r="G7" s="992"/>
      <c r="H7" s="992"/>
      <c r="I7" s="992"/>
      <c r="J7" s="992"/>
      <c r="K7" s="992"/>
      <c r="L7" s="992"/>
      <c r="M7" s="992"/>
      <c r="N7" s="993"/>
      <c r="O7" s="145"/>
      <c r="P7" s="146"/>
      <c r="Q7" s="146"/>
      <c r="R7" s="145"/>
      <c r="S7" s="147"/>
      <c r="T7" s="144"/>
      <c r="U7" s="145"/>
      <c r="V7" s="145"/>
      <c r="W7" s="145"/>
      <c r="X7" s="145"/>
      <c r="Y7" s="145"/>
      <c r="Z7" s="145"/>
      <c r="AA7" s="145"/>
      <c r="AB7" s="145"/>
      <c r="AC7" s="145"/>
      <c r="AD7" s="145"/>
      <c r="AE7" s="147"/>
      <c r="AF7" s="144"/>
      <c r="AG7" s="145"/>
      <c r="AH7" s="145"/>
      <c r="AI7" s="145"/>
      <c r="AJ7" s="145"/>
      <c r="AK7" s="145"/>
      <c r="AL7" s="145"/>
      <c r="AM7" s="145"/>
      <c r="AN7" s="145"/>
      <c r="AO7" s="145"/>
      <c r="AP7" s="145"/>
      <c r="AQ7" s="147"/>
      <c r="AR7" s="144"/>
      <c r="AS7" s="145"/>
      <c r="AT7" s="145"/>
      <c r="AU7" s="145"/>
      <c r="AV7" s="145"/>
      <c r="AW7" s="166"/>
      <c r="AX7" s="147"/>
      <c r="AY7" s="116"/>
      <c r="AZ7" s="43"/>
      <c r="BA7" s="32"/>
      <c r="BB7" s="32"/>
      <c r="BC7" s="33"/>
      <c r="BD7" s="20"/>
    </row>
    <row r="8" spans="1:56" ht="18" customHeight="1" x14ac:dyDescent="0.15">
      <c r="A8" s="98"/>
      <c r="B8" s="990">
        <v>3</v>
      </c>
      <c r="C8" s="990"/>
      <c r="D8" s="991" t="s">
        <v>307</v>
      </c>
      <c r="E8" s="992"/>
      <c r="F8" s="992"/>
      <c r="G8" s="992"/>
      <c r="H8" s="992"/>
      <c r="I8" s="992"/>
      <c r="J8" s="992"/>
      <c r="K8" s="992"/>
      <c r="L8" s="992"/>
      <c r="M8" s="992"/>
      <c r="N8" s="993"/>
      <c r="O8" s="145"/>
      <c r="P8" s="146"/>
      <c r="Q8" s="146"/>
      <c r="R8" s="145"/>
      <c r="S8" s="147"/>
      <c r="T8" s="144"/>
      <c r="U8" s="145"/>
      <c r="V8" s="145"/>
      <c r="W8" s="145"/>
      <c r="X8" s="145"/>
      <c r="Y8" s="145"/>
      <c r="Z8" s="145"/>
      <c r="AA8" s="145"/>
      <c r="AB8" s="145"/>
      <c r="AC8" s="145"/>
      <c r="AD8" s="145"/>
      <c r="AE8" s="147"/>
      <c r="AF8" s="144"/>
      <c r="AG8" s="145"/>
      <c r="AH8" s="145"/>
      <c r="AI8" s="145"/>
      <c r="AJ8" s="145"/>
      <c r="AK8" s="145"/>
      <c r="AL8" s="145"/>
      <c r="AM8" s="145"/>
      <c r="AN8" s="145"/>
      <c r="AO8" s="145"/>
      <c r="AP8" s="145"/>
      <c r="AQ8" s="147"/>
      <c r="AR8" s="144"/>
      <c r="AS8" s="145"/>
      <c r="AT8" s="145"/>
      <c r="AU8" s="145"/>
      <c r="AV8" s="145"/>
      <c r="AW8" s="166"/>
      <c r="AX8" s="147"/>
      <c r="AY8" s="116"/>
      <c r="AZ8" s="43"/>
      <c r="BA8" s="32"/>
      <c r="BB8" s="32"/>
      <c r="BC8" s="33"/>
      <c r="BD8" s="20"/>
    </row>
    <row r="9" spans="1:56" ht="18" customHeight="1" x14ac:dyDescent="0.15">
      <c r="A9" s="98"/>
      <c r="B9" s="990">
        <v>4</v>
      </c>
      <c r="C9" s="990"/>
      <c r="D9" s="991" t="s">
        <v>308</v>
      </c>
      <c r="E9" s="992"/>
      <c r="F9" s="992"/>
      <c r="G9" s="992"/>
      <c r="H9" s="992"/>
      <c r="I9" s="992"/>
      <c r="J9" s="992"/>
      <c r="K9" s="992"/>
      <c r="L9" s="992"/>
      <c r="M9" s="992"/>
      <c r="N9" s="993"/>
      <c r="O9" s="145"/>
      <c r="P9" s="146"/>
      <c r="Q9" s="146"/>
      <c r="R9" s="145"/>
      <c r="S9" s="147"/>
      <c r="T9" s="144"/>
      <c r="U9" s="145"/>
      <c r="V9" s="145"/>
      <c r="W9" s="145"/>
      <c r="X9" s="145"/>
      <c r="Y9" s="145"/>
      <c r="Z9" s="145"/>
      <c r="AA9" s="145"/>
      <c r="AB9" s="145"/>
      <c r="AC9" s="145"/>
      <c r="AD9" s="145"/>
      <c r="AE9" s="147"/>
      <c r="AF9" s="144"/>
      <c r="AG9" s="145"/>
      <c r="AH9" s="145"/>
      <c r="AI9" s="145"/>
      <c r="AJ9" s="145"/>
      <c r="AK9" s="145"/>
      <c r="AL9" s="145"/>
      <c r="AM9" s="145"/>
      <c r="AN9" s="145"/>
      <c r="AO9" s="145"/>
      <c r="AP9" s="145"/>
      <c r="AQ9" s="147"/>
      <c r="AR9" s="144"/>
      <c r="AS9" s="145"/>
      <c r="AT9" s="145"/>
      <c r="AU9" s="145"/>
      <c r="AV9" s="145"/>
      <c r="AW9" s="166"/>
      <c r="AX9" s="147"/>
      <c r="AY9" s="116"/>
      <c r="AZ9" s="43"/>
      <c r="BA9" s="32"/>
      <c r="BB9" s="32"/>
      <c r="BC9" s="20"/>
      <c r="BD9" s="20"/>
    </row>
    <row r="10" spans="1:56" ht="18" customHeight="1" x14ac:dyDescent="0.15">
      <c r="A10" s="98"/>
      <c r="B10" s="990">
        <v>5</v>
      </c>
      <c r="C10" s="990"/>
      <c r="D10" s="991" t="s">
        <v>319</v>
      </c>
      <c r="E10" s="992"/>
      <c r="F10" s="992"/>
      <c r="G10" s="992"/>
      <c r="H10" s="992"/>
      <c r="I10" s="992"/>
      <c r="J10" s="992"/>
      <c r="K10" s="992"/>
      <c r="L10" s="992"/>
      <c r="M10" s="992"/>
      <c r="N10" s="993"/>
      <c r="O10" s="145"/>
      <c r="P10" s="146"/>
      <c r="Q10" s="146"/>
      <c r="R10" s="145"/>
      <c r="S10" s="147"/>
      <c r="T10" s="144"/>
      <c r="U10" s="145"/>
      <c r="V10" s="145"/>
      <c r="W10" s="145"/>
      <c r="X10" s="145"/>
      <c r="Y10" s="145"/>
      <c r="Z10" s="145"/>
      <c r="AA10" s="145"/>
      <c r="AB10" s="145"/>
      <c r="AC10" s="145"/>
      <c r="AD10" s="145"/>
      <c r="AE10" s="147"/>
      <c r="AF10" s="144"/>
      <c r="AG10" s="145"/>
      <c r="AH10" s="145"/>
      <c r="AI10" s="145"/>
      <c r="AJ10" s="145"/>
      <c r="AK10" s="145"/>
      <c r="AL10" s="145"/>
      <c r="AM10" s="145"/>
      <c r="AN10" s="145"/>
      <c r="AO10" s="145"/>
      <c r="AP10" s="145"/>
      <c r="AQ10" s="147"/>
      <c r="AR10" s="144"/>
      <c r="AS10" s="145"/>
      <c r="AT10" s="145"/>
      <c r="AU10" s="145"/>
      <c r="AV10" s="145"/>
      <c r="AW10" s="166"/>
      <c r="AX10" s="147"/>
      <c r="AY10" s="116"/>
      <c r="AZ10" s="43"/>
      <c r="BA10" s="31"/>
      <c r="BB10" s="31"/>
    </row>
    <row r="11" spans="1:56" ht="18" customHeight="1" x14ac:dyDescent="0.15">
      <c r="A11" s="98"/>
      <c r="B11" s="990">
        <v>6</v>
      </c>
      <c r="C11" s="990"/>
      <c r="D11" s="991" t="s">
        <v>320</v>
      </c>
      <c r="E11" s="992"/>
      <c r="F11" s="992"/>
      <c r="G11" s="992"/>
      <c r="H11" s="992"/>
      <c r="I11" s="992"/>
      <c r="J11" s="992"/>
      <c r="K11" s="992"/>
      <c r="L11" s="992"/>
      <c r="M11" s="992"/>
      <c r="N11" s="993"/>
      <c r="O11" s="145"/>
      <c r="P11" s="146"/>
      <c r="Q11" s="146"/>
      <c r="R11" s="145"/>
      <c r="S11" s="147"/>
      <c r="T11" s="144"/>
      <c r="U11" s="145"/>
      <c r="V11" s="145"/>
      <c r="W11" s="145"/>
      <c r="X11" s="145"/>
      <c r="Y11" s="145"/>
      <c r="Z11" s="145"/>
      <c r="AA11" s="145"/>
      <c r="AB11" s="145"/>
      <c r="AC11" s="145"/>
      <c r="AD11" s="145"/>
      <c r="AE11" s="147"/>
      <c r="AF11" s="144"/>
      <c r="AG11" s="145"/>
      <c r="AH11" s="145"/>
      <c r="AI11" s="145"/>
      <c r="AJ11" s="145"/>
      <c r="AK11" s="145"/>
      <c r="AL11" s="145"/>
      <c r="AM11" s="145"/>
      <c r="AN11" s="145"/>
      <c r="AO11" s="145"/>
      <c r="AP11" s="145"/>
      <c r="AQ11" s="147"/>
      <c r="AR11" s="144"/>
      <c r="AS11" s="145"/>
      <c r="AT11" s="145"/>
      <c r="AU11" s="145"/>
      <c r="AV11" s="145"/>
      <c r="AW11" s="166"/>
      <c r="AX11" s="147"/>
      <c r="AY11" s="116"/>
      <c r="AZ11" s="43"/>
      <c r="BA11" s="32"/>
      <c r="BB11" s="32"/>
      <c r="BC11" s="20"/>
      <c r="BD11" s="20"/>
    </row>
    <row r="12" spans="1:56" ht="18" customHeight="1" x14ac:dyDescent="0.15">
      <c r="A12" s="98"/>
      <c r="B12" s="990">
        <v>7</v>
      </c>
      <c r="C12" s="990"/>
      <c r="D12" s="991" t="s">
        <v>318</v>
      </c>
      <c r="E12" s="992"/>
      <c r="F12" s="992"/>
      <c r="G12" s="992"/>
      <c r="H12" s="992"/>
      <c r="I12" s="992"/>
      <c r="J12" s="992"/>
      <c r="K12" s="992"/>
      <c r="L12" s="992"/>
      <c r="M12" s="992"/>
      <c r="N12" s="993"/>
      <c r="O12" s="145"/>
      <c r="P12" s="146"/>
      <c r="Q12" s="146"/>
      <c r="R12" s="145"/>
      <c r="S12" s="147"/>
      <c r="T12" s="144"/>
      <c r="U12" s="145"/>
      <c r="V12" s="145"/>
      <c r="W12" s="145"/>
      <c r="X12" s="145"/>
      <c r="Y12" s="145"/>
      <c r="Z12" s="145"/>
      <c r="AA12" s="145"/>
      <c r="AB12" s="145"/>
      <c r="AC12" s="145"/>
      <c r="AD12" s="145"/>
      <c r="AE12" s="147"/>
      <c r="AF12" s="144"/>
      <c r="AG12" s="145"/>
      <c r="AH12" s="145"/>
      <c r="AI12" s="145"/>
      <c r="AJ12" s="145"/>
      <c r="AK12" s="145"/>
      <c r="AL12" s="145"/>
      <c r="AM12" s="145"/>
      <c r="AN12" s="145"/>
      <c r="AO12" s="145"/>
      <c r="AP12" s="145"/>
      <c r="AQ12" s="147"/>
      <c r="AR12" s="144"/>
      <c r="AS12" s="145"/>
      <c r="AT12" s="145"/>
      <c r="AU12" s="145"/>
      <c r="AV12" s="145"/>
      <c r="AW12" s="166"/>
      <c r="AX12" s="147"/>
      <c r="AY12" s="116"/>
      <c r="AZ12" s="43"/>
      <c r="BA12" s="20"/>
      <c r="BB12" s="20"/>
      <c r="BC12" s="20"/>
      <c r="BD12" s="20"/>
    </row>
    <row r="13" spans="1:56" ht="18" customHeight="1" x14ac:dyDescent="0.15">
      <c r="A13" s="98"/>
      <c r="B13" s="990">
        <v>8</v>
      </c>
      <c r="C13" s="990"/>
      <c r="D13" s="991" t="s">
        <v>309</v>
      </c>
      <c r="E13" s="992"/>
      <c r="F13" s="992"/>
      <c r="G13" s="992"/>
      <c r="H13" s="992"/>
      <c r="I13" s="992"/>
      <c r="J13" s="992"/>
      <c r="K13" s="992"/>
      <c r="L13" s="992"/>
      <c r="M13" s="992"/>
      <c r="N13" s="993"/>
      <c r="O13" s="145"/>
      <c r="P13" s="146"/>
      <c r="Q13" s="146"/>
      <c r="R13" s="145"/>
      <c r="S13" s="147"/>
      <c r="T13" s="144"/>
      <c r="U13" s="145"/>
      <c r="V13" s="145"/>
      <c r="W13" s="145"/>
      <c r="X13" s="145"/>
      <c r="Y13" s="145"/>
      <c r="Z13" s="145"/>
      <c r="AA13" s="145"/>
      <c r="AB13" s="145"/>
      <c r="AC13" s="145"/>
      <c r="AD13" s="145"/>
      <c r="AE13" s="147"/>
      <c r="AF13" s="144"/>
      <c r="AG13" s="145"/>
      <c r="AH13" s="145"/>
      <c r="AI13" s="145"/>
      <c r="AJ13" s="145"/>
      <c r="AK13" s="145"/>
      <c r="AL13" s="145"/>
      <c r="AM13" s="145"/>
      <c r="AN13" s="145"/>
      <c r="AO13" s="145"/>
      <c r="AP13" s="145"/>
      <c r="AQ13" s="147"/>
      <c r="AR13" s="144"/>
      <c r="AS13" s="145"/>
      <c r="AT13" s="145"/>
      <c r="AU13" s="145"/>
      <c r="AV13" s="145"/>
      <c r="AW13" s="166"/>
      <c r="AX13" s="147"/>
      <c r="AY13" s="116"/>
      <c r="AZ13" s="43"/>
      <c r="BA13" s="20"/>
      <c r="BB13" s="20"/>
      <c r="BC13" s="20"/>
      <c r="BD13" s="20"/>
    </row>
    <row r="14" spans="1:56" ht="18" customHeight="1" x14ac:dyDescent="0.15">
      <c r="A14" s="98"/>
      <c r="B14" s="990">
        <v>9</v>
      </c>
      <c r="C14" s="990"/>
      <c r="D14" s="991"/>
      <c r="E14" s="992"/>
      <c r="F14" s="992"/>
      <c r="G14" s="992"/>
      <c r="H14" s="992"/>
      <c r="I14" s="992"/>
      <c r="J14" s="992"/>
      <c r="K14" s="992"/>
      <c r="L14" s="992"/>
      <c r="M14" s="992"/>
      <c r="N14" s="993"/>
      <c r="O14" s="145"/>
      <c r="P14" s="146"/>
      <c r="Q14" s="146"/>
      <c r="R14" s="145"/>
      <c r="S14" s="147"/>
      <c r="T14" s="144"/>
      <c r="U14" s="145"/>
      <c r="V14" s="145"/>
      <c r="W14" s="145"/>
      <c r="X14" s="145"/>
      <c r="Y14" s="145"/>
      <c r="Z14" s="145"/>
      <c r="AA14" s="145"/>
      <c r="AB14" s="145"/>
      <c r="AC14" s="145"/>
      <c r="AD14" s="145"/>
      <c r="AE14" s="147"/>
      <c r="AF14" s="144"/>
      <c r="AG14" s="145"/>
      <c r="AH14" s="145"/>
      <c r="AI14" s="145"/>
      <c r="AJ14" s="145"/>
      <c r="AK14" s="145"/>
      <c r="AL14" s="145"/>
      <c r="AM14" s="145"/>
      <c r="AN14" s="145"/>
      <c r="AO14" s="145"/>
      <c r="AP14" s="145"/>
      <c r="AQ14" s="147"/>
      <c r="AR14" s="144"/>
      <c r="AS14" s="145"/>
      <c r="AT14" s="145"/>
      <c r="AU14" s="145"/>
      <c r="AV14" s="145"/>
      <c r="AW14" s="166"/>
      <c r="AX14" s="147"/>
      <c r="AY14" s="115"/>
      <c r="AZ14" s="34"/>
      <c r="BA14" s="20"/>
      <c r="BB14" s="20"/>
      <c r="BC14" s="20"/>
      <c r="BD14" s="20"/>
    </row>
    <row r="15" spans="1:56" ht="18" customHeight="1" x14ac:dyDescent="0.15">
      <c r="A15" s="113"/>
      <c r="B15" s="990">
        <v>10</v>
      </c>
      <c r="C15" s="990"/>
      <c r="D15" s="991"/>
      <c r="E15" s="992"/>
      <c r="F15" s="992"/>
      <c r="G15" s="992"/>
      <c r="H15" s="992"/>
      <c r="I15" s="992"/>
      <c r="J15" s="992"/>
      <c r="K15" s="992"/>
      <c r="L15" s="992"/>
      <c r="M15" s="992"/>
      <c r="N15" s="993"/>
      <c r="O15" s="145"/>
      <c r="P15" s="146"/>
      <c r="Q15" s="146"/>
      <c r="R15" s="145"/>
      <c r="S15" s="147"/>
      <c r="T15" s="144"/>
      <c r="U15" s="145"/>
      <c r="V15" s="145"/>
      <c r="W15" s="145"/>
      <c r="X15" s="145"/>
      <c r="Y15" s="145"/>
      <c r="Z15" s="145"/>
      <c r="AA15" s="145"/>
      <c r="AB15" s="145"/>
      <c r="AC15" s="145"/>
      <c r="AD15" s="145"/>
      <c r="AE15" s="147"/>
      <c r="AF15" s="144"/>
      <c r="AG15" s="145"/>
      <c r="AH15" s="145"/>
      <c r="AI15" s="145"/>
      <c r="AJ15" s="145"/>
      <c r="AK15" s="145"/>
      <c r="AL15" s="145"/>
      <c r="AM15" s="145"/>
      <c r="AN15" s="145"/>
      <c r="AO15" s="145"/>
      <c r="AP15" s="145"/>
      <c r="AQ15" s="147"/>
      <c r="AR15" s="144"/>
      <c r="AS15" s="145"/>
      <c r="AT15" s="145"/>
      <c r="AU15" s="145"/>
      <c r="AV15" s="145"/>
      <c r="AW15" s="166"/>
      <c r="AX15" s="147"/>
      <c r="AY15" s="115"/>
      <c r="AZ15" s="20"/>
      <c r="BA15" s="21"/>
    </row>
    <row r="16" spans="1:56" ht="7.5" customHeight="1" x14ac:dyDescent="0.15">
      <c r="A16" s="14"/>
      <c r="AR16" s="117"/>
      <c r="AT16" s="994"/>
      <c r="AU16" s="994"/>
      <c r="AV16" s="17"/>
      <c r="AW16" s="17"/>
      <c r="AX16" s="16"/>
      <c r="AY16" s="7"/>
    </row>
    <row r="17" spans="1:89" ht="140.1" customHeight="1" x14ac:dyDescent="0.15">
      <c r="A17" s="995" t="s">
        <v>391</v>
      </c>
      <c r="B17" s="996"/>
      <c r="C17" s="996"/>
      <c r="D17" s="996"/>
      <c r="E17" s="996"/>
      <c r="F17" s="996"/>
      <c r="G17" s="996"/>
      <c r="H17" s="996"/>
      <c r="I17" s="996"/>
      <c r="J17" s="996"/>
      <c r="K17" s="996"/>
      <c r="L17" s="996"/>
      <c r="M17" s="996"/>
      <c r="N17" s="996"/>
      <c r="O17" s="996"/>
      <c r="P17" s="996"/>
      <c r="Q17" s="996"/>
      <c r="R17" s="996"/>
      <c r="S17" s="996"/>
      <c r="T17" s="996"/>
      <c r="U17" s="996"/>
      <c r="V17" s="996"/>
      <c r="W17" s="996"/>
      <c r="X17" s="996"/>
      <c r="Y17" s="996"/>
      <c r="Z17" s="996"/>
      <c r="AA17" s="996"/>
      <c r="AB17" s="996"/>
      <c r="AC17" s="996"/>
      <c r="AD17" s="996"/>
      <c r="AE17" s="996"/>
      <c r="AF17" s="996"/>
      <c r="AG17" s="996"/>
      <c r="AH17" s="996"/>
      <c r="AI17" s="996"/>
      <c r="AJ17" s="996"/>
      <c r="AK17" s="996"/>
      <c r="AL17" s="996"/>
      <c r="AM17" s="996"/>
      <c r="AN17" s="996"/>
      <c r="AO17" s="996"/>
      <c r="AP17" s="996"/>
      <c r="AQ17" s="996"/>
      <c r="AR17" s="996"/>
      <c r="AS17" s="996"/>
      <c r="AT17" s="996"/>
      <c r="AU17" s="996"/>
      <c r="AV17" s="996"/>
      <c r="AW17" s="996"/>
      <c r="AX17" s="996"/>
      <c r="AY17" s="118"/>
      <c r="BA17" t="s">
        <v>343</v>
      </c>
    </row>
    <row r="18" spans="1:89" ht="24" customHeight="1" x14ac:dyDescent="0.15">
      <c r="A18" s="53" t="s">
        <v>338</v>
      </c>
      <c r="BA18" s="997" t="s">
        <v>344</v>
      </c>
      <c r="BB18" s="998"/>
      <c r="BC18" s="998"/>
      <c r="BD18" s="998"/>
      <c r="BE18" s="998"/>
      <c r="BF18" s="998"/>
      <c r="BG18" s="998"/>
      <c r="BH18" s="998"/>
      <c r="BI18" s="998"/>
      <c r="BJ18" s="998"/>
      <c r="BK18" s="998"/>
      <c r="BL18" s="998"/>
      <c r="BM18" s="998"/>
      <c r="BN18" s="998"/>
      <c r="BO18" s="998"/>
      <c r="BP18" s="998"/>
      <c r="BQ18" s="998"/>
      <c r="BR18" s="998"/>
      <c r="BS18" s="998"/>
      <c r="BT18" s="998"/>
      <c r="BU18" s="998"/>
      <c r="BV18" s="998"/>
      <c r="BW18" s="998"/>
      <c r="BX18" s="998"/>
      <c r="BY18" s="998"/>
      <c r="BZ18" s="998"/>
      <c r="CA18" s="998"/>
      <c r="CB18" s="998"/>
      <c r="CC18" s="998"/>
      <c r="CD18" s="998"/>
      <c r="CE18" s="998"/>
      <c r="CF18" s="998"/>
      <c r="CG18" s="998"/>
      <c r="CH18" s="998"/>
      <c r="CI18" s="998"/>
      <c r="CJ18" s="998"/>
      <c r="CK18" s="998"/>
    </row>
    <row r="19" spans="1:89" s="103" customFormat="1" ht="300" customHeight="1" x14ac:dyDescent="0.15">
      <c r="A19" s="999" t="s">
        <v>287</v>
      </c>
      <c r="B19" s="1000"/>
      <c r="C19" s="1000"/>
      <c r="D19" s="1000"/>
      <c r="E19" s="1000"/>
      <c r="F19" s="1000"/>
      <c r="G19" s="1000"/>
      <c r="H19" s="1000"/>
      <c r="I19" s="1000"/>
      <c r="J19" s="1000"/>
      <c r="K19" s="1000"/>
      <c r="L19" s="1000"/>
      <c r="M19" s="1000"/>
      <c r="N19" s="1000"/>
      <c r="O19" s="1000"/>
      <c r="P19" s="1000"/>
      <c r="Q19" s="1000"/>
      <c r="R19" s="1000"/>
      <c r="S19" s="1000"/>
      <c r="T19" s="1000"/>
      <c r="U19" s="1000"/>
      <c r="V19" s="1000"/>
      <c r="W19" s="1000"/>
      <c r="X19" s="1000"/>
      <c r="Y19" s="1000"/>
      <c r="Z19" s="1000"/>
      <c r="AA19" s="1000"/>
      <c r="AB19" s="1000"/>
      <c r="AC19" s="1000"/>
      <c r="AD19" s="1000"/>
      <c r="AE19" s="1000"/>
      <c r="AF19" s="1000"/>
      <c r="AG19" s="1000"/>
      <c r="AH19" s="1000"/>
      <c r="AI19" s="1000"/>
      <c r="AJ19" s="1000"/>
      <c r="AK19" s="1000"/>
      <c r="AL19" s="1000"/>
      <c r="AM19" s="1000"/>
      <c r="AN19" s="1000"/>
      <c r="AO19" s="1000"/>
      <c r="AP19" s="1000"/>
      <c r="AQ19" s="1000"/>
      <c r="AR19" s="1000"/>
      <c r="AS19" s="1000"/>
      <c r="AT19" s="1000"/>
      <c r="AU19" s="1000"/>
      <c r="AV19" s="1000"/>
      <c r="AW19" s="1000"/>
      <c r="AX19" s="1000"/>
      <c r="AY19" s="119"/>
      <c r="BA19" s="998"/>
      <c r="BB19" s="998"/>
      <c r="BC19" s="998"/>
      <c r="BD19" s="998"/>
      <c r="BE19" s="998"/>
      <c r="BF19" s="998"/>
      <c r="BG19" s="998"/>
      <c r="BH19" s="998"/>
      <c r="BI19" s="998"/>
      <c r="BJ19" s="998"/>
      <c r="BK19" s="998"/>
      <c r="BL19" s="998"/>
      <c r="BM19" s="998"/>
      <c r="BN19" s="998"/>
      <c r="BO19" s="998"/>
      <c r="BP19" s="998"/>
      <c r="BQ19" s="998"/>
      <c r="BR19" s="998"/>
      <c r="BS19" s="998"/>
      <c r="BT19" s="998"/>
      <c r="BU19" s="998"/>
      <c r="BV19" s="998"/>
      <c r="BW19" s="998"/>
      <c r="BX19" s="998"/>
      <c r="BY19" s="998"/>
      <c r="BZ19" s="998"/>
      <c r="CA19" s="998"/>
      <c r="CB19" s="998"/>
      <c r="CC19" s="998"/>
      <c r="CD19" s="998"/>
      <c r="CE19" s="998"/>
      <c r="CF19" s="998"/>
      <c r="CG19" s="998"/>
      <c r="CH19" s="998"/>
      <c r="CI19" s="998"/>
      <c r="CJ19" s="998"/>
      <c r="CK19" s="998"/>
    </row>
  </sheetData>
  <mergeCells count="30">
    <mergeCell ref="B15:C15"/>
    <mergeCell ref="D15:N15"/>
    <mergeCell ref="AT16:AU16"/>
    <mergeCell ref="A17:AX17"/>
    <mergeCell ref="BA18:CK19"/>
    <mergeCell ref="A19:AX19"/>
    <mergeCell ref="B12:C12"/>
    <mergeCell ref="D12:N12"/>
    <mergeCell ref="B13:C13"/>
    <mergeCell ref="D13:N13"/>
    <mergeCell ref="B14:C14"/>
    <mergeCell ref="D14:N14"/>
    <mergeCell ref="B9:C9"/>
    <mergeCell ref="D9:N9"/>
    <mergeCell ref="B10:C10"/>
    <mergeCell ref="D10:N10"/>
    <mergeCell ref="B11:C11"/>
    <mergeCell ref="D11:N11"/>
    <mergeCell ref="B6:C6"/>
    <mergeCell ref="D6:N6"/>
    <mergeCell ref="B7:C7"/>
    <mergeCell ref="D7:N7"/>
    <mergeCell ref="B8:C8"/>
    <mergeCell ref="D8:N8"/>
    <mergeCell ref="O4:S4"/>
    <mergeCell ref="T4:AE4"/>
    <mergeCell ref="AF4:AQ4"/>
    <mergeCell ref="AR4:AX4"/>
    <mergeCell ref="B5:C5"/>
    <mergeCell ref="D5:N5"/>
  </mergeCells>
  <phoneticPr fontId="5"/>
  <dataValidations disablePrompts="1" count="1">
    <dataValidation type="custom" allowBlank="1" showInputMessage="1" showErrorMessage="1" sqref="AR16" xr:uid="{EB85B6A8-C329-404E-8ACA-2F10F239BD60}">
      <formula1>"2/3,3/4"</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105B-EEA9-43B6-9E0E-6FE993B48212}">
  <sheetPr codeName="Sheet11">
    <tabColor theme="5"/>
  </sheetPr>
  <dimension ref="A1:K28"/>
  <sheetViews>
    <sheetView showGridLines="0" view="pageBreakPreview" zoomScaleNormal="100" zoomScaleSheetLayoutView="100" workbookViewId="0">
      <selection activeCell="N18" sqref="N18"/>
    </sheetView>
  </sheetViews>
  <sheetFormatPr defaultRowHeight="14.25" x14ac:dyDescent="0.15"/>
  <cols>
    <col min="1" max="1" width="2" customWidth="1"/>
    <col min="2" max="2" width="0.83203125" customWidth="1"/>
    <col min="3" max="3" width="10.83203125" customWidth="1"/>
    <col min="4" max="9" width="6.6640625" customWidth="1"/>
    <col min="10" max="10" width="0.75" customWidth="1"/>
  </cols>
  <sheetData>
    <row r="1" spans="1:11" x14ac:dyDescent="0.15">
      <c r="A1" s="20"/>
      <c r="B1" s="20"/>
      <c r="C1" s="20"/>
      <c r="D1" s="20"/>
      <c r="E1" s="20"/>
      <c r="F1" s="20"/>
      <c r="G1" s="20"/>
      <c r="H1" s="20"/>
      <c r="I1" s="20"/>
      <c r="J1" s="20"/>
      <c r="K1" s="20"/>
    </row>
    <row r="2" spans="1:11" x14ac:dyDescent="0.15">
      <c r="A2" s="20"/>
      <c r="B2" s="20"/>
      <c r="C2" s="20"/>
      <c r="D2" s="20"/>
      <c r="E2" s="20"/>
      <c r="F2" s="20"/>
      <c r="G2" s="20"/>
      <c r="H2" s="20"/>
      <c r="I2" s="20"/>
      <c r="J2" s="20"/>
      <c r="K2" s="20"/>
    </row>
    <row r="3" spans="1:11" x14ac:dyDescent="0.15">
      <c r="A3" s="104" t="s">
        <v>339</v>
      </c>
      <c r="B3" s="20"/>
      <c r="C3" s="20"/>
      <c r="D3" s="20"/>
      <c r="E3" s="20"/>
      <c r="F3" s="20"/>
      <c r="G3" s="20"/>
      <c r="H3" s="151"/>
      <c r="I3" s="164"/>
      <c r="J3" s="20"/>
      <c r="K3" s="20"/>
    </row>
    <row r="4" spans="1:11" ht="18.75" customHeight="1" thickBot="1" x14ac:dyDescent="0.2">
      <c r="A4" s="53"/>
      <c r="B4" s="20"/>
      <c r="C4" s="163"/>
      <c r="D4" s="20"/>
      <c r="E4" s="20"/>
      <c r="F4" s="20"/>
      <c r="G4" s="20"/>
      <c r="H4" s="20"/>
      <c r="I4" s="165" t="s">
        <v>256</v>
      </c>
      <c r="J4" s="20"/>
      <c r="K4" s="20"/>
    </row>
    <row r="5" spans="1:11" ht="20.25" customHeight="1" x14ac:dyDescent="0.15">
      <c r="A5" s="1005"/>
      <c r="B5" s="1005"/>
      <c r="C5" s="1006"/>
      <c r="D5" s="149">
        <v>5</v>
      </c>
      <c r="E5" s="150">
        <f>D5+1</f>
        <v>6</v>
      </c>
      <c r="F5" s="150">
        <f t="shared" ref="F5:I6" si="0">E5+1</f>
        <v>7</v>
      </c>
      <c r="G5" s="150">
        <f t="shared" si="0"/>
        <v>8</v>
      </c>
      <c r="H5" s="150">
        <f t="shared" si="0"/>
        <v>9</v>
      </c>
      <c r="I5" s="150">
        <f t="shared" si="0"/>
        <v>10</v>
      </c>
      <c r="J5" s="20"/>
      <c r="K5" s="20"/>
    </row>
    <row r="6" spans="1:11" ht="20.25" customHeight="1" thickBot="1" x14ac:dyDescent="0.2">
      <c r="A6" s="1007"/>
      <c r="B6" s="1007"/>
      <c r="C6" s="1008"/>
      <c r="D6" s="148">
        <v>6</v>
      </c>
      <c r="E6" s="148">
        <f>D6+1</f>
        <v>7</v>
      </c>
      <c r="F6" s="148">
        <f t="shared" si="0"/>
        <v>8</v>
      </c>
      <c r="G6" s="148">
        <f t="shared" si="0"/>
        <v>9</v>
      </c>
      <c r="H6" s="148">
        <f t="shared" si="0"/>
        <v>10</v>
      </c>
      <c r="I6" s="148">
        <f t="shared" si="0"/>
        <v>11</v>
      </c>
      <c r="J6" s="20"/>
      <c r="K6" s="20"/>
    </row>
    <row r="7" spans="1:11" ht="27" customHeight="1" x14ac:dyDescent="0.15">
      <c r="A7" s="1009" t="s">
        <v>257</v>
      </c>
      <c r="B7" s="1012" t="s">
        <v>258</v>
      </c>
      <c r="C7" s="1013"/>
      <c r="D7" s="125">
        <f>D8+D9</f>
        <v>285000</v>
      </c>
      <c r="E7" s="125">
        <f t="shared" ref="E7:I7" si="1">E8+E9</f>
        <v>280000</v>
      </c>
      <c r="F7" s="125">
        <f t="shared" si="1"/>
        <v>285000</v>
      </c>
      <c r="G7" s="125">
        <f t="shared" si="1"/>
        <v>293000</v>
      </c>
      <c r="H7" s="125">
        <f t="shared" si="1"/>
        <v>303000</v>
      </c>
      <c r="I7" s="125">
        <f t="shared" si="1"/>
        <v>314000</v>
      </c>
      <c r="J7" s="20"/>
      <c r="K7" s="20"/>
    </row>
    <row r="8" spans="1:11" ht="27" customHeight="1" x14ac:dyDescent="0.15">
      <c r="A8" s="1010"/>
      <c r="B8" s="105"/>
      <c r="C8" s="122" t="s">
        <v>259</v>
      </c>
      <c r="D8" s="126">
        <v>285000</v>
      </c>
      <c r="E8" s="126">
        <v>280000</v>
      </c>
      <c r="F8" s="126">
        <v>285000</v>
      </c>
      <c r="G8" s="126">
        <v>290000</v>
      </c>
      <c r="H8" s="126">
        <v>295000</v>
      </c>
      <c r="I8" s="126">
        <v>300000</v>
      </c>
      <c r="J8" s="20"/>
      <c r="K8" s="20"/>
    </row>
    <row r="9" spans="1:11" ht="27" customHeight="1" thickBot="1" x14ac:dyDescent="0.2">
      <c r="A9" s="1010"/>
      <c r="B9" s="106"/>
      <c r="C9" s="124" t="s">
        <v>260</v>
      </c>
      <c r="D9" s="127">
        <v>0</v>
      </c>
      <c r="E9" s="127">
        <f t="shared" ref="E9:F9" si="2">E15</f>
        <v>0</v>
      </c>
      <c r="F9" s="127">
        <f t="shared" si="2"/>
        <v>0</v>
      </c>
      <c r="G9" s="127">
        <f>G15</f>
        <v>3000</v>
      </c>
      <c r="H9" s="127">
        <f>H15</f>
        <v>8000</v>
      </c>
      <c r="I9" s="127">
        <f>I15</f>
        <v>14000</v>
      </c>
      <c r="J9" s="43"/>
      <c r="K9" s="20"/>
    </row>
    <row r="10" spans="1:11" ht="27" customHeight="1" thickBot="1" x14ac:dyDescent="0.2">
      <c r="A10" s="1010"/>
      <c r="B10" s="1014" t="s">
        <v>261</v>
      </c>
      <c r="C10" s="1015"/>
      <c r="D10" s="128">
        <v>174000</v>
      </c>
      <c r="E10" s="128">
        <v>171000</v>
      </c>
      <c r="F10" s="128">
        <v>174000</v>
      </c>
      <c r="G10" s="128">
        <v>178250</v>
      </c>
      <c r="H10" s="128">
        <v>183550</v>
      </c>
      <c r="I10" s="128">
        <v>186300</v>
      </c>
      <c r="J10" s="43"/>
      <c r="K10" s="20"/>
    </row>
    <row r="11" spans="1:11" ht="27" customHeight="1" thickBot="1" x14ac:dyDescent="0.2">
      <c r="A11" s="1010"/>
      <c r="B11" s="1012" t="s">
        <v>392</v>
      </c>
      <c r="C11" s="1013"/>
      <c r="D11" s="129">
        <f>D7-D10</f>
        <v>111000</v>
      </c>
      <c r="E11" s="129">
        <f t="shared" ref="E11:I11" si="3">E7-E10</f>
        <v>109000</v>
      </c>
      <c r="F11" s="129">
        <f t="shared" si="3"/>
        <v>111000</v>
      </c>
      <c r="G11" s="129">
        <f t="shared" si="3"/>
        <v>114750</v>
      </c>
      <c r="H11" s="129">
        <f t="shared" si="3"/>
        <v>119450</v>
      </c>
      <c r="I11" s="129">
        <f t="shared" si="3"/>
        <v>127700</v>
      </c>
      <c r="J11" s="43"/>
      <c r="K11" s="20"/>
    </row>
    <row r="12" spans="1:11" ht="27" customHeight="1" thickBot="1" x14ac:dyDescent="0.2">
      <c r="A12" s="1010"/>
      <c r="B12" s="1014" t="s">
        <v>262</v>
      </c>
      <c r="C12" s="1015"/>
      <c r="D12" s="128">
        <v>105000</v>
      </c>
      <c r="E12" s="128">
        <v>106000</v>
      </c>
      <c r="F12" s="128">
        <v>107000</v>
      </c>
      <c r="G12" s="128">
        <v>109000</v>
      </c>
      <c r="H12" s="128">
        <v>111000</v>
      </c>
      <c r="I12" s="128">
        <v>113000</v>
      </c>
      <c r="J12" s="43"/>
      <c r="K12" s="20"/>
    </row>
    <row r="13" spans="1:11" ht="27" customHeight="1" thickBot="1" x14ac:dyDescent="0.2">
      <c r="A13" s="1010"/>
      <c r="B13" s="1012" t="s">
        <v>295</v>
      </c>
      <c r="C13" s="1013"/>
      <c r="D13" s="130">
        <f t="shared" ref="D13:I13" si="4">D11-D12</f>
        <v>6000</v>
      </c>
      <c r="E13" s="130">
        <f t="shared" si="4"/>
        <v>3000</v>
      </c>
      <c r="F13" s="130">
        <f t="shared" si="4"/>
        <v>4000</v>
      </c>
      <c r="G13" s="130">
        <f t="shared" si="4"/>
        <v>5750</v>
      </c>
      <c r="H13" s="130">
        <f t="shared" si="4"/>
        <v>8450</v>
      </c>
      <c r="I13" s="130">
        <f t="shared" si="4"/>
        <v>14700</v>
      </c>
      <c r="J13" s="43"/>
      <c r="K13" s="20"/>
    </row>
    <row r="14" spans="1:11" ht="18" customHeight="1" x14ac:dyDescent="0.15">
      <c r="A14" s="1010"/>
      <c r="B14" s="134" t="s">
        <v>281</v>
      </c>
      <c r="C14" s="135"/>
      <c r="D14" s="107"/>
      <c r="E14" s="107"/>
      <c r="F14" s="107"/>
      <c r="G14" s="107"/>
      <c r="H14" s="107"/>
      <c r="I14" s="108"/>
      <c r="J14" s="43"/>
      <c r="K14" s="20"/>
    </row>
    <row r="15" spans="1:11" ht="27" customHeight="1" x14ac:dyDescent="0.15">
      <c r="A15" s="1010"/>
      <c r="B15" s="1016"/>
      <c r="C15" s="121" t="s">
        <v>293</v>
      </c>
      <c r="D15" s="131">
        <f t="shared" ref="D15:F15" si="5">D17*D18/1000</f>
        <v>0</v>
      </c>
      <c r="E15" s="131">
        <f t="shared" si="5"/>
        <v>0</v>
      </c>
      <c r="F15" s="131">
        <f t="shared" si="5"/>
        <v>0</v>
      </c>
      <c r="G15" s="131">
        <f>G17*G18/1000</f>
        <v>3000</v>
      </c>
      <c r="H15" s="131">
        <f>H17*H18/1000</f>
        <v>8000</v>
      </c>
      <c r="I15" s="131">
        <f>I17*I18/1000</f>
        <v>14000</v>
      </c>
      <c r="J15" s="34"/>
      <c r="K15" s="20"/>
    </row>
    <row r="16" spans="1:11" ht="27" customHeight="1" x14ac:dyDescent="0.15">
      <c r="A16" s="1010"/>
      <c r="B16" s="1016"/>
      <c r="C16" s="121" t="s">
        <v>294</v>
      </c>
      <c r="D16" s="132">
        <f t="shared" ref="D16:I16" si="6">D15/D7</f>
        <v>0</v>
      </c>
      <c r="E16" s="132">
        <f t="shared" si="6"/>
        <v>0</v>
      </c>
      <c r="F16" s="132">
        <f t="shared" si="6"/>
        <v>0</v>
      </c>
      <c r="G16" s="132">
        <f t="shared" si="6"/>
        <v>1.0238907849829351E-2</v>
      </c>
      <c r="H16" s="132">
        <f t="shared" si="6"/>
        <v>2.6402640264026403E-2</v>
      </c>
      <c r="I16" s="132">
        <f t="shared" si="6"/>
        <v>4.4585987261146494E-2</v>
      </c>
      <c r="J16" s="20"/>
      <c r="K16" s="20"/>
    </row>
    <row r="17" spans="1:11" ht="27" customHeight="1" x14ac:dyDescent="0.15">
      <c r="A17" s="1010"/>
      <c r="B17" s="1016"/>
      <c r="C17" s="122" t="s">
        <v>282</v>
      </c>
      <c r="D17" s="137">
        <v>0</v>
      </c>
      <c r="E17" s="137">
        <v>0</v>
      </c>
      <c r="F17" s="137">
        <v>0</v>
      </c>
      <c r="G17" s="137">
        <v>3000</v>
      </c>
      <c r="H17" s="137">
        <v>4000</v>
      </c>
      <c r="I17" s="137">
        <v>3500</v>
      </c>
      <c r="J17" s="20"/>
      <c r="K17" s="20"/>
    </row>
    <row r="18" spans="1:11" ht="27" customHeight="1" thickBot="1" x14ac:dyDescent="0.2">
      <c r="A18" s="1011"/>
      <c r="B18" s="1017"/>
      <c r="C18" s="123" t="s">
        <v>263</v>
      </c>
      <c r="D18" s="136">
        <v>0</v>
      </c>
      <c r="E18" s="136">
        <v>0</v>
      </c>
      <c r="F18" s="136">
        <v>0</v>
      </c>
      <c r="G18" s="136">
        <v>1000</v>
      </c>
      <c r="H18" s="136">
        <v>2000</v>
      </c>
      <c r="I18" s="136">
        <v>4000</v>
      </c>
      <c r="J18" s="20"/>
      <c r="K18" s="20"/>
    </row>
    <row r="19" spans="1:11" ht="17.25" customHeight="1" x14ac:dyDescent="0.15">
      <c r="A19" s="20"/>
      <c r="B19" s="40"/>
      <c r="C19" s="40" t="s">
        <v>264</v>
      </c>
      <c r="D19" s="110"/>
      <c r="E19" s="110"/>
      <c r="F19" s="110"/>
      <c r="G19" s="110"/>
      <c r="H19" s="110"/>
      <c r="I19" s="110"/>
      <c r="J19" s="20"/>
      <c r="K19" s="20"/>
    </row>
    <row r="20" spans="1:11" ht="17.25" customHeight="1" x14ac:dyDescent="0.15">
      <c r="A20" s="20"/>
      <c r="B20" s="40"/>
      <c r="C20" s="40"/>
      <c r="D20" s="110"/>
      <c r="E20" s="110"/>
      <c r="F20" s="110"/>
      <c r="G20" s="110"/>
      <c r="H20" s="110"/>
      <c r="I20" s="110"/>
      <c r="J20" s="20"/>
      <c r="K20" s="20"/>
    </row>
    <row r="21" spans="1:11" ht="15" thickBot="1" x14ac:dyDescent="0.2">
      <c r="A21" s="20"/>
      <c r="B21" s="20" t="s">
        <v>296</v>
      </c>
      <c r="C21" s="20"/>
      <c r="D21" s="110"/>
      <c r="E21" s="110"/>
      <c r="F21" s="110"/>
      <c r="G21" s="110"/>
      <c r="H21" s="110"/>
      <c r="I21" s="110"/>
      <c r="J21" s="20"/>
      <c r="K21" s="20"/>
    </row>
    <row r="22" spans="1:11" ht="27" customHeight="1" thickBot="1" x14ac:dyDescent="0.2">
      <c r="A22" s="20"/>
      <c r="B22" s="1001" t="s">
        <v>265</v>
      </c>
      <c r="C22" s="1002"/>
      <c r="D22" s="109"/>
      <c r="E22" s="133">
        <f>(E7-D7)/D7</f>
        <v>-1.7543859649122806E-2</v>
      </c>
      <c r="F22" s="133">
        <f>(F7-E7)/E7</f>
        <v>1.7857142857142856E-2</v>
      </c>
      <c r="G22" s="133">
        <f>(G7-F7)/F7</f>
        <v>2.8070175438596492E-2</v>
      </c>
      <c r="H22" s="133">
        <f>(H7-G7)/G7</f>
        <v>3.4129692832764506E-2</v>
      </c>
      <c r="I22" s="133">
        <f>(I7-H7)/H7</f>
        <v>3.6303630363036306E-2</v>
      </c>
      <c r="J22" s="20"/>
      <c r="K22" s="20"/>
    </row>
    <row r="23" spans="1:11" ht="9.75" customHeight="1" thickBot="1" x14ac:dyDescent="0.2">
      <c r="A23" s="20"/>
      <c r="B23" s="120"/>
      <c r="C23" s="41"/>
      <c r="D23" s="110"/>
      <c r="E23" s="110"/>
      <c r="F23" s="110"/>
      <c r="G23" s="110"/>
      <c r="H23" s="110"/>
      <c r="I23" s="110"/>
      <c r="J23" s="20"/>
      <c r="K23" s="20"/>
    </row>
    <row r="24" spans="1:11" ht="27" customHeight="1" thickBot="1" x14ac:dyDescent="0.2">
      <c r="A24" s="20"/>
      <c r="B24" s="1003" t="s">
        <v>266</v>
      </c>
      <c r="C24" s="1004"/>
      <c r="D24" s="133">
        <f t="shared" ref="D24:I24" si="7">D11/D7</f>
        <v>0.38947368421052631</v>
      </c>
      <c r="E24" s="133">
        <f t="shared" si="7"/>
        <v>0.38928571428571429</v>
      </c>
      <c r="F24" s="133">
        <f t="shared" si="7"/>
        <v>0.38947368421052631</v>
      </c>
      <c r="G24" s="133">
        <f t="shared" si="7"/>
        <v>0.39163822525597269</v>
      </c>
      <c r="H24" s="133">
        <f t="shared" si="7"/>
        <v>0.3942244224422442</v>
      </c>
      <c r="I24" s="133">
        <f t="shared" si="7"/>
        <v>0.406687898089172</v>
      </c>
      <c r="J24" s="20"/>
      <c r="K24" s="20"/>
    </row>
    <row r="25" spans="1:11" ht="9.75" customHeight="1" thickBot="1" x14ac:dyDescent="0.2">
      <c r="A25" s="20"/>
      <c r="B25" s="41"/>
      <c r="C25" s="41"/>
      <c r="D25" s="110"/>
      <c r="E25" s="110"/>
      <c r="F25" s="110"/>
      <c r="G25" s="110"/>
      <c r="H25" s="110"/>
      <c r="I25" s="110"/>
      <c r="J25" s="20"/>
      <c r="K25" s="20"/>
    </row>
    <row r="26" spans="1:11" ht="27" customHeight="1" thickBot="1" x14ac:dyDescent="0.2">
      <c r="A26" s="20"/>
      <c r="B26" s="1003" t="s">
        <v>267</v>
      </c>
      <c r="C26" s="1004"/>
      <c r="D26" s="133">
        <f t="shared" ref="D26:I26" si="8">D13/D7</f>
        <v>2.1052631578947368E-2</v>
      </c>
      <c r="E26" s="133">
        <f t="shared" si="8"/>
        <v>1.0714285714285714E-2</v>
      </c>
      <c r="F26" s="133">
        <f t="shared" si="8"/>
        <v>1.4035087719298246E-2</v>
      </c>
      <c r="G26" s="133">
        <f t="shared" si="8"/>
        <v>1.9624573378839591E-2</v>
      </c>
      <c r="H26" s="133">
        <f t="shared" si="8"/>
        <v>2.7887788778877889E-2</v>
      </c>
      <c r="I26" s="133">
        <f t="shared" si="8"/>
        <v>4.6815286624203818E-2</v>
      </c>
      <c r="J26" s="20"/>
      <c r="K26" s="20"/>
    </row>
    <row r="27" spans="1:11" ht="17.25" customHeight="1" x14ac:dyDescent="0.15">
      <c r="A27" s="20"/>
      <c r="B27" s="20"/>
      <c r="C27" s="40"/>
      <c r="D27" s="20"/>
      <c r="E27" s="20"/>
      <c r="F27" s="20"/>
      <c r="G27" s="20"/>
      <c r="H27" s="20"/>
      <c r="I27" s="20"/>
      <c r="J27" s="20"/>
      <c r="K27" s="20"/>
    </row>
    <row r="28" spans="1:11" x14ac:dyDescent="0.15">
      <c r="C28" s="99"/>
    </row>
  </sheetData>
  <mergeCells count="11">
    <mergeCell ref="B22:C22"/>
    <mergeCell ref="B24:C24"/>
    <mergeCell ref="B26:C26"/>
    <mergeCell ref="A5:C6"/>
    <mergeCell ref="A7:A18"/>
    <mergeCell ref="B7:C7"/>
    <mergeCell ref="B10:C10"/>
    <mergeCell ref="B11:C11"/>
    <mergeCell ref="B12:C12"/>
    <mergeCell ref="B13:C13"/>
    <mergeCell ref="B15:B18"/>
  </mergeCells>
  <phoneticPr fontId="5"/>
  <pageMargins left="0.98425196850393704" right="0.70866141732283472" top="0.74803149606299213" bottom="0.74803149606299213" header="0.31496062992125984" footer="0.31496062992125984"/>
  <pageSetup paperSize="9" scale="9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1E6E-12E4-433E-8F6C-62DC13C9E96B}">
  <sheetPr>
    <tabColor rgb="FFFFFF00"/>
  </sheetPr>
  <dimension ref="A1:AJ91"/>
  <sheetViews>
    <sheetView tabSelected="1" view="pageBreakPreview" topLeftCell="A19" zoomScaleNormal="100" zoomScaleSheetLayoutView="100" workbookViewId="0">
      <selection activeCell="U38" sqref="U38:X38"/>
    </sheetView>
  </sheetViews>
  <sheetFormatPr defaultColWidth="8.6640625" defaultRowHeight="14.25" x14ac:dyDescent="0.15"/>
  <cols>
    <col min="1" max="1" width="2.25" style="20" customWidth="1"/>
    <col min="2" max="2" width="0.58203125" style="20" customWidth="1"/>
    <col min="3" max="3" width="2.83203125" style="20" customWidth="1"/>
    <col min="4" max="25" width="2.5" style="20" customWidth="1"/>
    <col min="26" max="30" width="5.6640625" style="20" customWidth="1"/>
    <col min="31" max="16384" width="8.6640625" style="20"/>
  </cols>
  <sheetData>
    <row r="1" spans="1:30" ht="14.1" customHeight="1" thickBot="1" x14ac:dyDescent="0.2">
      <c r="A1" s="34" t="s">
        <v>427</v>
      </c>
      <c r="B1" s="20" t="s">
        <v>586</v>
      </c>
      <c r="F1" s="309"/>
      <c r="G1" s="309"/>
      <c r="R1" s="310"/>
      <c r="S1" s="310"/>
      <c r="T1" s="310" t="s">
        <v>191</v>
      </c>
      <c r="U1" s="1162" t="s">
        <v>428</v>
      </c>
      <c r="V1" s="1163"/>
      <c r="W1" s="1164" t="e">
        <f>VLOOKUP('様式1号_交付(表紙)'!F25,メニュー選択!A3:C9,2,FALSE)</f>
        <v>#N/A</v>
      </c>
      <c r="X1" s="1165"/>
      <c r="Y1" s="511"/>
      <c r="Z1" s="512"/>
      <c r="AA1" s="512"/>
      <c r="AB1" s="512"/>
      <c r="AC1" s="512"/>
      <c r="AD1" s="512"/>
    </row>
    <row r="2" spans="1:30" ht="14.1" customHeight="1" x14ac:dyDescent="0.15">
      <c r="A2" s="1166" t="s">
        <v>407</v>
      </c>
      <c r="B2" s="513"/>
      <c r="C2" s="390"/>
      <c r="D2" s="786" t="s">
        <v>209</v>
      </c>
      <c r="E2" s="786"/>
      <c r="F2" s="786"/>
      <c r="G2" s="506"/>
      <c r="H2" s="514"/>
      <c r="I2" s="1169" t="s">
        <v>474</v>
      </c>
      <c r="J2" s="1170"/>
      <c r="K2" s="1170"/>
      <c r="L2" s="1170"/>
      <c r="M2" s="1170"/>
      <c r="N2" s="1171"/>
      <c r="O2" s="1169" t="s">
        <v>501</v>
      </c>
      <c r="P2" s="1170"/>
      <c r="Q2" s="1170"/>
      <c r="R2" s="1170"/>
      <c r="S2" s="1170"/>
      <c r="T2" s="1170"/>
      <c r="U2" s="1172" t="s">
        <v>430</v>
      </c>
      <c r="V2" s="1173"/>
      <c r="W2" s="1173"/>
      <c r="X2" s="1174"/>
      <c r="Y2" s="515"/>
    </row>
    <row r="3" spans="1:30" ht="14.1" customHeight="1" thickBot="1" x14ac:dyDescent="0.2">
      <c r="A3" s="1167"/>
      <c r="B3" s="509"/>
      <c r="C3" s="510"/>
      <c r="D3" s="1168"/>
      <c r="E3" s="1168"/>
      <c r="F3" s="1168"/>
      <c r="G3" s="516"/>
      <c r="H3" s="517"/>
      <c r="I3" s="1178" t="s">
        <v>429</v>
      </c>
      <c r="J3" s="1168"/>
      <c r="K3" s="1168"/>
      <c r="L3" s="1179" t="s">
        <v>488</v>
      </c>
      <c r="M3" s="1180"/>
      <c r="N3" s="1181"/>
      <c r="O3" s="1179" t="s">
        <v>500</v>
      </c>
      <c r="P3" s="1180"/>
      <c r="Q3" s="1180"/>
      <c r="R3" s="1099" t="s">
        <v>488</v>
      </c>
      <c r="S3" s="1099"/>
      <c r="T3" s="1099"/>
      <c r="U3" s="1175"/>
      <c r="V3" s="1176"/>
      <c r="W3" s="1176"/>
      <c r="X3" s="1177"/>
      <c r="Y3" s="518"/>
    </row>
    <row r="4" spans="1:30" ht="17.25" customHeight="1" thickTop="1" x14ac:dyDescent="0.15">
      <c r="A4" s="865" t="s">
        <v>401</v>
      </c>
      <c r="B4" s="277"/>
      <c r="C4" s="507" t="s">
        <v>431</v>
      </c>
      <c r="D4" s="519"/>
      <c r="E4" s="519"/>
      <c r="F4" s="77"/>
      <c r="G4" s="398"/>
      <c r="H4" s="398"/>
      <c r="I4" s="1157">
        <f>SUMIF(経費明細_変更!$B$7:$B$100,C4,経費明細_変更!$F$7:$F$100)</f>
        <v>0</v>
      </c>
      <c r="J4" s="1158"/>
      <c r="K4" s="1159"/>
      <c r="L4" s="1160">
        <f>SUMIF(経費明細_変更!$B$7:$B$100,C4,経費明細_変更!$G$7:$G$100)</f>
        <v>0</v>
      </c>
      <c r="M4" s="1161"/>
      <c r="N4" s="1161"/>
      <c r="O4" s="1160">
        <f>SUMIF(経費明細_変更!$B$7:$B$100,C4,経費明細_変更!$H$7:$H$100)</f>
        <v>0</v>
      </c>
      <c r="P4" s="1161"/>
      <c r="Q4" s="1161"/>
      <c r="R4" s="1160">
        <f>SUMIF(経費明細_変更!$B$7:$B$100,C4,経費明細_変更!$I$7:$I$100)</f>
        <v>0</v>
      </c>
      <c r="S4" s="1161"/>
      <c r="T4" s="1161"/>
      <c r="U4" s="1148"/>
      <c r="V4" s="1149"/>
      <c r="W4" s="1149"/>
      <c r="X4" s="1150"/>
      <c r="Y4" s="520"/>
    </row>
    <row r="5" spans="1:30" ht="17.25" customHeight="1" x14ac:dyDescent="0.15">
      <c r="A5" s="865"/>
      <c r="B5" s="277"/>
      <c r="C5" s="503" t="s">
        <v>406</v>
      </c>
      <c r="D5" s="519"/>
      <c r="E5" s="519"/>
      <c r="F5" s="77"/>
      <c r="G5" s="77"/>
      <c r="H5" s="77"/>
      <c r="I5" s="1127">
        <f>SUMIF(経費明細_変更!$B$7:$B$100,C5,経費明細_変更!$F$7:$F$100)</f>
        <v>0</v>
      </c>
      <c r="J5" s="1128"/>
      <c r="K5" s="1129"/>
      <c r="L5" s="1133">
        <f>SUMIF(経費明細_変更!$B$7:$B$100,C5,経費明細_変更!$G$7:$G$100)</f>
        <v>0</v>
      </c>
      <c r="M5" s="1134"/>
      <c r="N5" s="1134"/>
      <c r="O5" s="1133">
        <f>SUMIF(経費明細_変更!$B$7:$B$101,C5,経費明細_変更!$H$7:$H$101)</f>
        <v>0</v>
      </c>
      <c r="P5" s="1134"/>
      <c r="Q5" s="1134"/>
      <c r="R5" s="1127">
        <f>SUMIF(経費明細_変更!$B$7:$B$100,C5,経費明細_変更!$I$7:$I$100)</f>
        <v>0</v>
      </c>
      <c r="S5" s="1128"/>
      <c r="T5" s="1128"/>
      <c r="U5" s="1151"/>
      <c r="V5" s="1152"/>
      <c r="W5" s="1152"/>
      <c r="X5" s="1153"/>
      <c r="Y5" s="520"/>
    </row>
    <row r="6" spans="1:30" ht="17.25" customHeight="1" x14ac:dyDescent="0.15">
      <c r="A6" s="865"/>
      <c r="B6" s="277"/>
      <c r="C6" s="503" t="s">
        <v>432</v>
      </c>
      <c r="D6" s="519"/>
      <c r="E6" s="519"/>
      <c r="F6" s="77"/>
      <c r="G6" s="77"/>
      <c r="H6" s="77"/>
      <c r="I6" s="1127">
        <f>SUMIF(経費明細_変更!$B$7:$B$100,C6,経費明細_変更!$F$7:$F$100)</f>
        <v>0</v>
      </c>
      <c r="J6" s="1128"/>
      <c r="K6" s="1129"/>
      <c r="L6" s="1133">
        <f>SUMIF(経費明細_変更!$B$7:$B$100,C6,経費明細_変更!$G$7:$G$100)</f>
        <v>0</v>
      </c>
      <c r="M6" s="1134"/>
      <c r="N6" s="1134"/>
      <c r="O6" s="1133">
        <f>SUMIF(経費明細_変更!$B$7:$B$101,C6,経費明細_変更!$H$7:$H$101)</f>
        <v>0</v>
      </c>
      <c r="P6" s="1134"/>
      <c r="Q6" s="1134"/>
      <c r="R6" s="1127">
        <f>SUMIF(経費明細_変更!$B$7:$B$100,C6,経費明細_変更!$I$7:$I$100)</f>
        <v>0</v>
      </c>
      <c r="S6" s="1128"/>
      <c r="T6" s="1128"/>
      <c r="U6" s="1151"/>
      <c r="V6" s="1152"/>
      <c r="W6" s="1152"/>
      <c r="X6" s="1153"/>
      <c r="Y6" s="520"/>
    </row>
    <row r="7" spans="1:30" ht="17.25" customHeight="1" x14ac:dyDescent="0.15">
      <c r="A7" s="865"/>
      <c r="B7" s="277"/>
      <c r="C7" s="503" t="s">
        <v>211</v>
      </c>
      <c r="D7" s="519"/>
      <c r="E7" s="519"/>
      <c r="F7" s="77"/>
      <c r="G7" s="77"/>
      <c r="H7" s="77"/>
      <c r="I7" s="1127">
        <f>SUMIF(経費明細_変更!$B$7:$B$100,C7,経費明細_変更!$F$7:$F$100)</f>
        <v>0</v>
      </c>
      <c r="J7" s="1128"/>
      <c r="K7" s="1129"/>
      <c r="L7" s="1133">
        <f>SUMIF(経費明細_変更!$B$7:$B$100,C7,経費明細_変更!$G$7:$G$100)</f>
        <v>0</v>
      </c>
      <c r="M7" s="1134"/>
      <c r="N7" s="1134"/>
      <c r="O7" s="1133">
        <f>SUMIF(経費明細_変更!$B$7:$B$101,C7,経費明細_変更!$H$7:$H$101)</f>
        <v>0</v>
      </c>
      <c r="P7" s="1134"/>
      <c r="Q7" s="1134"/>
      <c r="R7" s="1127">
        <f>SUMIF(経費明細_変更!$B$7:$B$100,C7,経費明細_変更!$I$7:$I$100)</f>
        <v>0</v>
      </c>
      <c r="S7" s="1128"/>
      <c r="T7" s="1128"/>
      <c r="U7" s="1151"/>
      <c r="V7" s="1152"/>
      <c r="W7" s="1152"/>
      <c r="X7" s="1153"/>
      <c r="Y7" s="520"/>
    </row>
    <row r="8" spans="1:30" ht="17.25" customHeight="1" x14ac:dyDescent="0.15">
      <c r="A8" s="865"/>
      <c r="B8" s="277"/>
      <c r="C8" s="503" t="s">
        <v>212</v>
      </c>
      <c r="D8" s="519"/>
      <c r="E8" s="519"/>
      <c r="F8" s="77"/>
      <c r="G8" s="77"/>
      <c r="H8" s="77"/>
      <c r="I8" s="1127">
        <f>SUMIF(経費明細_変更!$B$7:$B$100,C8,経費明細_変更!$F$7:$F$100)</f>
        <v>0</v>
      </c>
      <c r="J8" s="1128"/>
      <c r="K8" s="1129"/>
      <c r="L8" s="1133">
        <f>SUMIF(経費明細_変更!$B$7:$B$100,C8,経費明細_変更!$G$7:$G$100)</f>
        <v>0</v>
      </c>
      <c r="M8" s="1134"/>
      <c r="N8" s="1134"/>
      <c r="O8" s="1133">
        <f>SUMIF(経費明細_変更!$B$7:$B$101,C8,経費明細_変更!$H$7:$H$101)</f>
        <v>0</v>
      </c>
      <c r="P8" s="1134"/>
      <c r="Q8" s="1134"/>
      <c r="R8" s="1127">
        <f>SUMIF(経費明細_変更!$B$7:$B$100,C8,経費明細_変更!$I$7:$I$100)</f>
        <v>0</v>
      </c>
      <c r="S8" s="1128"/>
      <c r="T8" s="1128"/>
      <c r="U8" s="1151"/>
      <c r="V8" s="1152"/>
      <c r="W8" s="1152"/>
      <c r="X8" s="1153"/>
      <c r="Y8" s="520"/>
    </row>
    <row r="9" spans="1:30" ht="17.25" customHeight="1" x14ac:dyDescent="0.15">
      <c r="A9" s="865"/>
      <c r="B9" s="277"/>
      <c r="C9" s="503" t="s">
        <v>213</v>
      </c>
      <c r="D9" s="519"/>
      <c r="E9" s="519"/>
      <c r="F9" s="77"/>
      <c r="G9" s="77"/>
      <c r="H9" s="77"/>
      <c r="I9" s="1127">
        <f>SUMIF(経費明細_変更!$B$7:$B$100,C9,経費明細_変更!$F$7:$F$100)</f>
        <v>0</v>
      </c>
      <c r="J9" s="1128"/>
      <c r="K9" s="1129"/>
      <c r="L9" s="1133">
        <f>SUMIF(経費明細_変更!$B$7:$B$100,C9,経費明細_変更!$G$7:$G$100)</f>
        <v>0</v>
      </c>
      <c r="M9" s="1134"/>
      <c r="N9" s="1134"/>
      <c r="O9" s="1133">
        <f>SUMIF(経費明細_変更!$B$7:$B$101,C9,経費明細_変更!$H$7:$H$101)</f>
        <v>0</v>
      </c>
      <c r="P9" s="1134"/>
      <c r="Q9" s="1134"/>
      <c r="R9" s="1127">
        <f>SUMIF(経費明細_変更!$B$7:$B$100,C9,経費明細_変更!$I$7:$I$100)</f>
        <v>0</v>
      </c>
      <c r="S9" s="1128"/>
      <c r="T9" s="1128"/>
      <c r="U9" s="1151"/>
      <c r="V9" s="1152"/>
      <c r="W9" s="1152"/>
      <c r="X9" s="1153"/>
      <c r="Y9" s="520"/>
    </row>
    <row r="10" spans="1:30" ht="17.25" customHeight="1" x14ac:dyDescent="0.15">
      <c r="A10" s="865"/>
      <c r="B10" s="277"/>
      <c r="C10" s="503" t="s">
        <v>214</v>
      </c>
      <c r="D10" s="519"/>
      <c r="E10" s="519"/>
      <c r="F10" s="77"/>
      <c r="G10" s="77"/>
      <c r="H10" s="77"/>
      <c r="I10" s="1127">
        <f>SUMIF(経費明細_変更!$B$7:$B$100,C10,経費明細_変更!$F$7:$F$100)</f>
        <v>0</v>
      </c>
      <c r="J10" s="1128"/>
      <c r="K10" s="1129"/>
      <c r="L10" s="1133">
        <f>SUMIF(経費明細_変更!$B$7:$B$100,C10,経費明細_変更!$G$7:$G$100)</f>
        <v>0</v>
      </c>
      <c r="M10" s="1134"/>
      <c r="N10" s="1134"/>
      <c r="O10" s="1133">
        <f>SUMIF(経費明細_変更!$B$7:$B$101,C10,経費明細_変更!$H$7:$H$101)</f>
        <v>0</v>
      </c>
      <c r="P10" s="1134"/>
      <c r="Q10" s="1134"/>
      <c r="R10" s="1127">
        <f>SUMIF(経費明細_変更!$B$7:$B$100,C10,経費明細_変更!$I$7:$I$100)</f>
        <v>0</v>
      </c>
      <c r="S10" s="1128"/>
      <c r="T10" s="1128"/>
      <c r="U10" s="1151"/>
      <c r="V10" s="1152"/>
      <c r="W10" s="1152"/>
      <c r="X10" s="1153"/>
      <c r="Y10" s="520"/>
    </row>
    <row r="11" spans="1:30" ht="17.25" customHeight="1" x14ac:dyDescent="0.15">
      <c r="A11" s="865"/>
      <c r="B11" s="277"/>
      <c r="C11" s="503" t="s">
        <v>215</v>
      </c>
      <c r="D11" s="519"/>
      <c r="E11" s="519"/>
      <c r="F11" s="77"/>
      <c r="G11" s="77"/>
      <c r="H11" s="77"/>
      <c r="I11" s="1127">
        <f>SUMIF(経費明細_変更!$B$7:$B$100,C11,経費明細_変更!$F$7:$F$100)</f>
        <v>0</v>
      </c>
      <c r="J11" s="1128"/>
      <c r="K11" s="1129"/>
      <c r="L11" s="1133">
        <f>SUMIF(経費明細_変更!$B$7:$B$100,C11,経費明細_変更!$G$7:$G$100)</f>
        <v>0</v>
      </c>
      <c r="M11" s="1134"/>
      <c r="N11" s="1134"/>
      <c r="O11" s="1133">
        <f>SUMIF(経費明細_変更!$B$7:$B$101,C11,経費明細_変更!$H$7:$H$101)</f>
        <v>0</v>
      </c>
      <c r="P11" s="1134"/>
      <c r="Q11" s="1134"/>
      <c r="R11" s="1127">
        <f>SUMIF(経費明細_変更!$B$7:$B$100,C11,経費明細_変更!$I$7:$I$100)</f>
        <v>0</v>
      </c>
      <c r="S11" s="1128"/>
      <c r="T11" s="1128"/>
      <c r="U11" s="1151"/>
      <c r="V11" s="1152"/>
      <c r="W11" s="1152"/>
      <c r="X11" s="1153"/>
      <c r="Y11" s="520"/>
    </row>
    <row r="12" spans="1:30" ht="17.25" customHeight="1" x14ac:dyDescent="0.15">
      <c r="A12" s="865"/>
      <c r="B12" s="277"/>
      <c r="C12" s="503" t="s">
        <v>216</v>
      </c>
      <c r="D12" s="519"/>
      <c r="E12" s="519"/>
      <c r="F12" s="77"/>
      <c r="G12" s="77"/>
      <c r="H12" s="77"/>
      <c r="I12" s="1127">
        <f>SUMIF(経費明細_変更!$B$7:$B$100,C12,経費明細_変更!$F$7:$F$100)</f>
        <v>0</v>
      </c>
      <c r="J12" s="1128"/>
      <c r="K12" s="1129"/>
      <c r="L12" s="1133">
        <f>SUMIF(経費明細_変更!$B$7:$B$100,C12,経費明細_変更!$G$7:$G$100)</f>
        <v>0</v>
      </c>
      <c r="M12" s="1134"/>
      <c r="N12" s="1134"/>
      <c r="O12" s="1133">
        <f>SUMIF(経費明細_変更!$B$7:$B$101,C12,経費明細_変更!$H$7:$H$101)</f>
        <v>0</v>
      </c>
      <c r="P12" s="1134"/>
      <c r="Q12" s="1134"/>
      <c r="R12" s="1127">
        <f>SUMIF(経費明細_変更!$B$7:$B$100,C12,経費明細_変更!$I$7:$I$100)</f>
        <v>0</v>
      </c>
      <c r="S12" s="1128"/>
      <c r="T12" s="1128"/>
      <c r="U12" s="1151"/>
      <c r="V12" s="1152"/>
      <c r="W12" s="1152"/>
      <c r="X12" s="1153"/>
      <c r="Y12" s="520"/>
    </row>
    <row r="13" spans="1:30" ht="17.25" customHeight="1" x14ac:dyDescent="0.15">
      <c r="A13" s="865"/>
      <c r="B13" s="277"/>
      <c r="C13" s="503" t="s">
        <v>217</v>
      </c>
      <c r="D13" s="519"/>
      <c r="E13" s="519"/>
      <c r="F13" s="77"/>
      <c r="G13" s="77"/>
      <c r="H13" s="77"/>
      <c r="I13" s="1127">
        <f>SUMIF(経費明細_変更!$B$7:$B$100,C13,経費明細_変更!$F$7:$F$100)</f>
        <v>0</v>
      </c>
      <c r="J13" s="1128"/>
      <c r="K13" s="1129"/>
      <c r="L13" s="1133">
        <f>SUMIF(経費明細_変更!$B$7:$B$100,C13,経費明細_変更!$G$7:$G$100)</f>
        <v>0</v>
      </c>
      <c r="M13" s="1134"/>
      <c r="N13" s="1134"/>
      <c r="O13" s="1133">
        <f>SUMIF(経費明細_変更!$B$7:$B$101,C13,経費明細_変更!$H$7:$H$101)</f>
        <v>0</v>
      </c>
      <c r="P13" s="1134"/>
      <c r="Q13" s="1134"/>
      <c r="R13" s="1127">
        <f>SUMIF(経費明細_変更!$B$7:$B$100,C13,経費明細_変更!$I$7:$I$100)</f>
        <v>0</v>
      </c>
      <c r="S13" s="1128"/>
      <c r="T13" s="1128"/>
      <c r="U13" s="1151"/>
      <c r="V13" s="1152"/>
      <c r="W13" s="1152"/>
      <c r="X13" s="1153"/>
      <c r="Y13" s="520"/>
    </row>
    <row r="14" spans="1:30" ht="17.25" customHeight="1" x14ac:dyDescent="0.15">
      <c r="A14" s="865"/>
      <c r="B14" s="277"/>
      <c r="C14" s="503" t="s">
        <v>218</v>
      </c>
      <c r="D14" s="519"/>
      <c r="E14" s="519"/>
      <c r="F14" s="77"/>
      <c r="G14" s="77"/>
      <c r="H14" s="77"/>
      <c r="I14" s="1127">
        <f>SUMIF(経費明細_変更!$B$7:$B$100,C14,経費明細_変更!$F$7:$F$100)</f>
        <v>0</v>
      </c>
      <c r="J14" s="1128"/>
      <c r="K14" s="1129"/>
      <c r="L14" s="1133">
        <f>SUMIF(経費明細_変更!$B$7:$B$100,C14,経費明細_変更!$G$7:$G$100)</f>
        <v>0</v>
      </c>
      <c r="M14" s="1134"/>
      <c r="N14" s="1134"/>
      <c r="O14" s="1133">
        <f>SUMIF(経費明細_変更!$B$7:$B$101,C14,経費明細_変更!$H$7:$H$101)</f>
        <v>0</v>
      </c>
      <c r="P14" s="1134"/>
      <c r="Q14" s="1134"/>
      <c r="R14" s="1127">
        <f>SUMIF(経費明細_変更!$B$7:$B$100,C14,経費明細_変更!$I$7:$I$100)</f>
        <v>0</v>
      </c>
      <c r="S14" s="1128"/>
      <c r="T14" s="1128"/>
      <c r="U14" s="1151"/>
      <c r="V14" s="1152"/>
      <c r="W14" s="1152"/>
      <c r="X14" s="1153"/>
      <c r="Y14" s="520"/>
    </row>
    <row r="15" spans="1:30" ht="17.25" customHeight="1" x14ac:dyDescent="0.15">
      <c r="A15" s="865"/>
      <c r="B15" s="277"/>
      <c r="C15" s="503" t="s">
        <v>219</v>
      </c>
      <c r="D15" s="519"/>
      <c r="E15" s="519"/>
      <c r="F15" s="77"/>
      <c r="G15" s="77"/>
      <c r="H15" s="77"/>
      <c r="I15" s="1127">
        <f>SUMIF(経費明細_変更!$B$7:$B$100,C15,経費明細_変更!$F$7:$F$100)</f>
        <v>0</v>
      </c>
      <c r="J15" s="1128"/>
      <c r="K15" s="1129"/>
      <c r="L15" s="1133">
        <f>SUMIF(経費明細_変更!$B$7:$B$100,C15,経費明細_変更!$G$7:$G$100)</f>
        <v>0</v>
      </c>
      <c r="M15" s="1134"/>
      <c r="N15" s="1134"/>
      <c r="O15" s="1133">
        <f>SUMIF(経費明細_変更!$B$7:$B$101,C15,経費明細_変更!$H$7:$H$101)</f>
        <v>0</v>
      </c>
      <c r="P15" s="1134"/>
      <c r="Q15" s="1134"/>
      <c r="R15" s="1127">
        <f>SUMIF(経費明細_変更!$B$7:$B$100,C15,経費明細_変更!$I$7:$I$100)</f>
        <v>0</v>
      </c>
      <c r="S15" s="1128"/>
      <c r="T15" s="1128"/>
      <c r="U15" s="1151"/>
      <c r="V15" s="1152"/>
      <c r="W15" s="1152"/>
      <c r="X15" s="1153"/>
      <c r="Y15" s="520"/>
    </row>
    <row r="16" spans="1:30" ht="17.25" customHeight="1" x14ac:dyDescent="0.15">
      <c r="A16" s="865"/>
      <c r="B16" s="277"/>
      <c r="C16" s="503" t="s">
        <v>220</v>
      </c>
      <c r="D16" s="519"/>
      <c r="E16" s="519"/>
      <c r="F16" s="77"/>
      <c r="G16" s="77"/>
      <c r="H16" s="77"/>
      <c r="I16" s="1127">
        <f>SUMIF(経費明細_変更!$B$7:$B$100,C16,経費明細_変更!$F$7:$F$100)</f>
        <v>0</v>
      </c>
      <c r="J16" s="1128"/>
      <c r="K16" s="1129"/>
      <c r="L16" s="1133">
        <f>SUMIF(経費明細_変更!$B$7:$B$100,C16,経費明細_変更!$G$7:$G$100)</f>
        <v>0</v>
      </c>
      <c r="M16" s="1134"/>
      <c r="N16" s="1134"/>
      <c r="O16" s="1133">
        <f>SUMIF(経費明細_変更!$B$7:$B$101,C16,経費明細_変更!$H$7:$H$101)</f>
        <v>0</v>
      </c>
      <c r="P16" s="1134"/>
      <c r="Q16" s="1134"/>
      <c r="R16" s="1127">
        <f>SUMIF(経費明細_変更!$B$7:$B$100,C16,経費明細_変更!$I$7:$I$100)</f>
        <v>0</v>
      </c>
      <c r="S16" s="1128"/>
      <c r="T16" s="1128"/>
      <c r="U16" s="1151"/>
      <c r="V16" s="1152"/>
      <c r="W16" s="1152"/>
      <c r="X16" s="1153"/>
      <c r="Y16" s="520"/>
    </row>
    <row r="17" spans="1:32" ht="17.25" customHeight="1" x14ac:dyDescent="0.15">
      <c r="A17" s="865"/>
      <c r="B17" s="277"/>
      <c r="C17" s="503" t="s">
        <v>221</v>
      </c>
      <c r="D17" s="519"/>
      <c r="E17" s="519"/>
      <c r="F17" s="77"/>
      <c r="G17" s="77"/>
      <c r="H17" s="77"/>
      <c r="I17" s="1127">
        <f>SUMIF(経費明細_変更!$B$7:$B$100,C17,経費明細_変更!$F$7:$F$100)</f>
        <v>0</v>
      </c>
      <c r="J17" s="1128"/>
      <c r="K17" s="1129"/>
      <c r="L17" s="1133">
        <f>SUMIF(経費明細_変更!$B$7:$B$100,C17,経費明細_変更!$G$7:$G$100)</f>
        <v>0</v>
      </c>
      <c r="M17" s="1134"/>
      <c r="N17" s="1134"/>
      <c r="O17" s="1133">
        <f>SUMIF(経費明細_変更!$B$7:$B$101,C17,経費明細_変更!$H$7:$H$101)</f>
        <v>0</v>
      </c>
      <c r="P17" s="1134"/>
      <c r="Q17" s="1134"/>
      <c r="R17" s="1127">
        <f>SUMIF(経費明細_変更!$B$7:$B$100,C17,経費明細_変更!$I$7:$I$100)</f>
        <v>0</v>
      </c>
      <c r="S17" s="1128"/>
      <c r="T17" s="1128"/>
      <c r="U17" s="1151"/>
      <c r="V17" s="1152"/>
      <c r="W17" s="1152"/>
      <c r="X17" s="1153"/>
      <c r="Y17" s="520"/>
    </row>
    <row r="18" spans="1:32" ht="17.25" customHeight="1" x14ac:dyDescent="0.15">
      <c r="A18" s="865"/>
      <c r="B18" s="277"/>
      <c r="C18" s="503" t="s">
        <v>232</v>
      </c>
      <c r="D18" s="519"/>
      <c r="E18" s="519"/>
      <c r="F18" s="77"/>
      <c r="G18" s="77"/>
      <c r="H18" s="77"/>
      <c r="I18" s="1127">
        <f>SUMIF(経費明細_変更!$B$7:$B$100,C18,経費明細_変更!$F$7:$F$100)</f>
        <v>0</v>
      </c>
      <c r="J18" s="1128"/>
      <c r="K18" s="1129"/>
      <c r="L18" s="1133">
        <f>SUMIF(経費明細_変更!$B$7:$B$100,C18,経費明細_変更!$G$7:$G$100)</f>
        <v>0</v>
      </c>
      <c r="M18" s="1134"/>
      <c r="N18" s="1134"/>
      <c r="O18" s="1133">
        <f>SUMIF(経費明細_変更!$B$7:$B$101,C18,経費明細_変更!$H$7:$H$101)</f>
        <v>0</v>
      </c>
      <c r="P18" s="1134"/>
      <c r="Q18" s="1134"/>
      <c r="R18" s="1127">
        <f>SUMIF(経費明細_変更!$B$7:$B$100,C18,経費明細_変更!$I$7:$I$100)</f>
        <v>0</v>
      </c>
      <c r="S18" s="1128"/>
      <c r="T18" s="1128"/>
      <c r="U18" s="1151"/>
      <c r="V18" s="1152"/>
      <c r="W18" s="1152"/>
      <c r="X18" s="1153"/>
      <c r="Y18" s="520"/>
    </row>
    <row r="19" spans="1:32" ht="17.25" customHeight="1" x14ac:dyDescent="0.15">
      <c r="A19" s="865"/>
      <c r="B19" s="277"/>
      <c r="C19" s="503" t="s">
        <v>222</v>
      </c>
      <c r="D19" s="519"/>
      <c r="E19" s="519"/>
      <c r="F19" s="77"/>
      <c r="G19" s="77"/>
      <c r="H19" s="77"/>
      <c r="I19" s="1127">
        <f>SUMIF(経費明細_変更!$B$7:$B$100,C19,経費明細_変更!$F$7:$F$100)</f>
        <v>0</v>
      </c>
      <c r="J19" s="1128"/>
      <c r="K19" s="1129"/>
      <c r="L19" s="1133">
        <f>SUMIF(経費明細_変更!$B$7:$B$100,C19,経費明細_変更!$G$7:$G$100)</f>
        <v>0</v>
      </c>
      <c r="M19" s="1134"/>
      <c r="N19" s="1134"/>
      <c r="O19" s="1133">
        <f>SUMIF(経費明細_変更!$B$7:$B$101,C19,経費明細_変更!$H$7:$H$101)</f>
        <v>0</v>
      </c>
      <c r="P19" s="1134"/>
      <c r="Q19" s="1134"/>
      <c r="R19" s="1127">
        <f>SUMIF(経費明細_変更!$B$7:$B$100,C19,経費明細_変更!$I$7:$I$100)</f>
        <v>0</v>
      </c>
      <c r="S19" s="1128"/>
      <c r="T19" s="1128"/>
      <c r="U19" s="1151"/>
      <c r="V19" s="1152"/>
      <c r="W19" s="1152"/>
      <c r="X19" s="1153"/>
      <c r="Y19" s="520"/>
    </row>
    <row r="20" spans="1:32" ht="17.25" customHeight="1" x14ac:dyDescent="0.15">
      <c r="A20" s="865"/>
      <c r="B20" s="277"/>
      <c r="C20" s="741" t="s">
        <v>231</v>
      </c>
      <c r="D20" s="741"/>
      <c r="E20" s="741"/>
      <c r="F20" s="741"/>
      <c r="G20" s="741"/>
      <c r="H20" s="1126"/>
      <c r="I20" s="1127">
        <f>SUMIF(経費明細_変更!$B$7:$B$100,C20,経費明細_変更!$F$7:$F$100)</f>
        <v>0</v>
      </c>
      <c r="J20" s="1128"/>
      <c r="K20" s="1129"/>
      <c r="L20" s="1133">
        <f>SUMIF(経費明細_変更!$B$7:$B$100,C20,経費明細_変更!$G$7:$G$100)</f>
        <v>0</v>
      </c>
      <c r="M20" s="1134"/>
      <c r="N20" s="1134"/>
      <c r="O20" s="1133">
        <f>SUMIF(経費明細_変更!$B$7:$B$101,C20,経費明細_変更!$H$7:$H$101)</f>
        <v>0</v>
      </c>
      <c r="P20" s="1134"/>
      <c r="Q20" s="1134"/>
      <c r="R20" s="1127">
        <f>SUMIF(経費明細_変更!$B$7:$B$100,C20,経費明細_変更!$I$7:$I$100)</f>
        <v>0</v>
      </c>
      <c r="S20" s="1128"/>
      <c r="T20" s="1128"/>
      <c r="U20" s="1151"/>
      <c r="V20" s="1152"/>
      <c r="W20" s="1152"/>
      <c r="X20" s="1153"/>
      <c r="Y20" s="520"/>
    </row>
    <row r="21" spans="1:32" ht="17.25" customHeight="1" x14ac:dyDescent="0.15">
      <c r="A21" s="865"/>
      <c r="B21" s="277"/>
      <c r="C21" s="503" t="s">
        <v>233</v>
      </c>
      <c r="D21" s="519"/>
      <c r="E21" s="519"/>
      <c r="F21" s="77"/>
      <c r="G21" s="77"/>
      <c r="H21" s="77"/>
      <c r="I21" s="1127">
        <f>SUMIF(経費明細_変更!$B$7:$B$100,C21,経費明細_変更!$F$7:$F$100)</f>
        <v>0</v>
      </c>
      <c r="J21" s="1128"/>
      <c r="K21" s="1129"/>
      <c r="L21" s="1133">
        <f>SUMIF(経費明細_変更!$B$7:$B$100,C21,経費明細_変更!$G$7:$G$100)</f>
        <v>0</v>
      </c>
      <c r="M21" s="1134"/>
      <c r="N21" s="1134"/>
      <c r="O21" s="1133">
        <f>SUMIF(経費明細_変更!$B$7:$B$101,C21,経費明細_変更!$H$7:$H$101)</f>
        <v>0</v>
      </c>
      <c r="P21" s="1134"/>
      <c r="Q21" s="1134"/>
      <c r="R21" s="1127">
        <f>SUMIF(経費明細_変更!$B$7:$B$100,C21,経費明細_変更!$I$7:$I$100)</f>
        <v>0</v>
      </c>
      <c r="S21" s="1128"/>
      <c r="T21" s="1128"/>
      <c r="U21" s="1151"/>
      <c r="V21" s="1152"/>
      <c r="W21" s="1152"/>
      <c r="X21" s="1153"/>
      <c r="Y21" s="520"/>
      <c r="AF21" s="41"/>
    </row>
    <row r="22" spans="1:32" ht="17.25" customHeight="1" thickBot="1" x14ac:dyDescent="0.2">
      <c r="A22" s="865"/>
      <c r="B22" s="313"/>
      <c r="C22" s="505" t="s">
        <v>223</v>
      </c>
      <c r="D22" s="504"/>
      <c r="E22" s="504"/>
      <c r="F22" s="521"/>
      <c r="G22" s="521"/>
      <c r="H22" s="521"/>
      <c r="I22" s="1130">
        <f>SUMIF(経費明細_変更!$B$7:$B$100,C22,経費明細_変更!$F$7:$F$100)</f>
        <v>0</v>
      </c>
      <c r="J22" s="1131"/>
      <c r="K22" s="1132"/>
      <c r="L22" s="1130">
        <f>SUMIF(経費明細_変更!$B$7:$B$100,C22,経費明細_変更!$G$7:$G$100)</f>
        <v>0</v>
      </c>
      <c r="M22" s="1131"/>
      <c r="N22" s="1131"/>
      <c r="O22" s="1130">
        <f>SUMIF(経費明細_変更!$B$7:$B$101,C22,経費明細_変更!$H$7:$H$101)</f>
        <v>0</v>
      </c>
      <c r="P22" s="1131"/>
      <c r="Q22" s="1131"/>
      <c r="R22" s="1130">
        <f>SUMIF(経費明細_変更!$B$7:$B$100,C22,経費明細_変更!$I$7:$I$100)</f>
        <v>0</v>
      </c>
      <c r="S22" s="1131"/>
      <c r="T22" s="1132"/>
      <c r="U22" s="1154"/>
      <c r="V22" s="1155"/>
      <c r="W22" s="1155"/>
      <c r="X22" s="1156"/>
      <c r="Y22" s="520"/>
    </row>
    <row r="23" spans="1:32" ht="17.25" customHeight="1" thickTop="1" thickBot="1" x14ac:dyDescent="0.2">
      <c r="A23" s="522"/>
      <c r="B23" s="523"/>
      <c r="C23" s="524"/>
      <c r="D23" s="344"/>
      <c r="E23" s="344"/>
      <c r="F23" s="344" t="s">
        <v>408</v>
      </c>
      <c r="G23" s="344"/>
      <c r="H23" s="344"/>
      <c r="I23" s="1120">
        <f>SUM(I4:K22)</f>
        <v>0</v>
      </c>
      <c r="J23" s="1121"/>
      <c r="K23" s="1122"/>
      <c r="L23" s="1120">
        <f>SUM(L4:N22)</f>
        <v>0</v>
      </c>
      <c r="M23" s="1121"/>
      <c r="N23" s="1121"/>
      <c r="O23" s="1120">
        <f>SUM(O4:Q22)</f>
        <v>0</v>
      </c>
      <c r="P23" s="1121"/>
      <c r="Q23" s="1121"/>
      <c r="R23" s="1120">
        <f>SUM(R4:T22)</f>
        <v>0</v>
      </c>
      <c r="S23" s="1121"/>
      <c r="T23" s="1147"/>
      <c r="U23" s="1104" t="e">
        <f>ROUNDDOWN(R23*W1,-3)</f>
        <v>#N/A</v>
      </c>
      <c r="V23" s="1105"/>
      <c r="W23" s="1105"/>
      <c r="X23" s="1106"/>
      <c r="Y23" s="525"/>
      <c r="Z23" s="526" t="e">
        <f>(O23/I23-1)*1</f>
        <v>#DIV/0!</v>
      </c>
      <c r="AA23" s="526"/>
      <c r="AB23" s="526"/>
      <c r="AC23" s="526"/>
      <c r="AD23" s="526"/>
    </row>
    <row r="24" spans="1:32" ht="17.25" customHeight="1" x14ac:dyDescent="0.15">
      <c r="A24" s="865" t="s">
        <v>230</v>
      </c>
      <c r="B24" s="527"/>
      <c r="C24" s="528" t="s">
        <v>433</v>
      </c>
      <c r="D24" s="39"/>
      <c r="E24" s="39"/>
      <c r="F24" s="398"/>
      <c r="G24" s="398"/>
      <c r="H24" s="398"/>
      <c r="I24" s="1133">
        <f>SUM(AI50:AI51)</f>
        <v>0</v>
      </c>
      <c r="J24" s="1134"/>
      <c r="K24" s="1135"/>
      <c r="L24" s="1133">
        <f>SUM(AJ50:AJ51)</f>
        <v>0</v>
      </c>
      <c r="M24" s="1134"/>
      <c r="N24" s="1134"/>
      <c r="O24" s="1133">
        <f>SUM(AI54:AI55)</f>
        <v>0</v>
      </c>
      <c r="P24" s="1134"/>
      <c r="Q24" s="1134"/>
      <c r="R24" s="1136">
        <f>SUM(AJ54:AJ55)</f>
        <v>0</v>
      </c>
      <c r="S24" s="1137"/>
      <c r="T24" s="1137"/>
      <c r="U24" s="1138"/>
      <c r="V24" s="1139"/>
      <c r="W24" s="1139"/>
      <c r="X24" s="1140"/>
      <c r="Y24" s="529"/>
    </row>
    <row r="25" spans="1:32" ht="17.25" customHeight="1" x14ac:dyDescent="0.15">
      <c r="A25" s="865"/>
      <c r="B25" s="277"/>
      <c r="C25" s="741" t="s">
        <v>234</v>
      </c>
      <c r="D25" s="741"/>
      <c r="E25" s="741"/>
      <c r="F25" s="741"/>
      <c r="G25" s="741"/>
      <c r="H25" s="1126"/>
      <c r="I25" s="1127">
        <f>SUMIF(経費明細_変更!$B$7:$B$100,C25,経費明細_変更!$F$7:$F$100)</f>
        <v>0</v>
      </c>
      <c r="J25" s="1128"/>
      <c r="K25" s="1129"/>
      <c r="L25" s="1127">
        <f>SUMIF(経費明細_変更!$B$7:$B$100,C25,経費明細_変更!$G$7:$G$100)</f>
        <v>0</v>
      </c>
      <c r="M25" s="1128"/>
      <c r="N25" s="1128"/>
      <c r="O25" s="1127">
        <f>SUMIF(経費明細_変更!$B$7:$B$101,C25,経費明細_変更!$H$7:$H$101)</f>
        <v>0</v>
      </c>
      <c r="P25" s="1128"/>
      <c r="Q25" s="1128"/>
      <c r="R25" s="1127">
        <f>SUMIF(経費明細_変更!$B$7:$B$101,C25,経費明細_変更!$I$7:$I$101)</f>
        <v>0</v>
      </c>
      <c r="S25" s="1128"/>
      <c r="T25" s="1128"/>
      <c r="U25" s="1141"/>
      <c r="V25" s="1142"/>
      <c r="W25" s="1142"/>
      <c r="X25" s="1143"/>
      <c r="Y25" s="529"/>
    </row>
    <row r="26" spans="1:32" ht="17.25" customHeight="1" x14ac:dyDescent="0.15">
      <c r="A26" s="865"/>
      <c r="B26" s="277"/>
      <c r="C26" s="503" t="s">
        <v>224</v>
      </c>
      <c r="D26" s="45"/>
      <c r="E26" s="45"/>
      <c r="F26" s="77"/>
      <c r="G26" s="77"/>
      <c r="H26" s="77"/>
      <c r="I26" s="1127">
        <f>SUMIF(経費明細_変更!$B$7:$B$100,C26,経費明細_変更!$F$7:$F$100)</f>
        <v>0</v>
      </c>
      <c r="J26" s="1128"/>
      <c r="K26" s="1129"/>
      <c r="L26" s="1127">
        <f>SUMIF(経費明細_変更!$B$7:$B$100,C26,経費明細_変更!$G$7:$G$100)</f>
        <v>0</v>
      </c>
      <c r="M26" s="1128"/>
      <c r="N26" s="1128"/>
      <c r="O26" s="1127">
        <f>SUMIF(経費明細_変更!$B$7:$B$101,C26,経費明細_変更!$H$7:$H$101)</f>
        <v>0</v>
      </c>
      <c r="P26" s="1128"/>
      <c r="Q26" s="1128"/>
      <c r="R26" s="1127">
        <f>SUMIF(経費明細_変更!$B$7:$B$101,C26,経費明細_変更!$I$7:$I$101)</f>
        <v>0</v>
      </c>
      <c r="S26" s="1128"/>
      <c r="T26" s="1128"/>
      <c r="U26" s="1141"/>
      <c r="V26" s="1142"/>
      <c r="W26" s="1142"/>
      <c r="X26" s="1143"/>
      <c r="Y26" s="529"/>
    </row>
    <row r="27" spans="1:32" ht="17.25" customHeight="1" x14ac:dyDescent="0.15">
      <c r="A27" s="865"/>
      <c r="B27" s="277"/>
      <c r="C27" s="503" t="s">
        <v>403</v>
      </c>
      <c r="D27" s="45"/>
      <c r="E27" s="45"/>
      <c r="F27" s="77"/>
      <c r="G27" s="77"/>
      <c r="H27" s="77"/>
      <c r="I27" s="1127">
        <f>SUMIF(経費明細_変更!$B$7:$B$100,C27,経費明細_変更!$F$7:$F$100)</f>
        <v>0</v>
      </c>
      <c r="J27" s="1128"/>
      <c r="K27" s="1129"/>
      <c r="L27" s="1127">
        <f>SUMIF(経費明細_変更!$B$7:$B$100,C27,経費明細_変更!$G$7:$G$100)</f>
        <v>0</v>
      </c>
      <c r="M27" s="1128"/>
      <c r="N27" s="1128"/>
      <c r="O27" s="1127">
        <f>SUMIF(経費明細_変更!$B$7:$B$101,C27,経費明細_変更!$H$7:$H$101)</f>
        <v>0</v>
      </c>
      <c r="P27" s="1128"/>
      <c r="Q27" s="1128"/>
      <c r="R27" s="1127">
        <f>SUMIF(経費明細_変更!$B$7:$B$101,C27,経費明細_変更!$I$7:$I$101)</f>
        <v>0</v>
      </c>
      <c r="S27" s="1128"/>
      <c r="T27" s="1128"/>
      <c r="U27" s="1141"/>
      <c r="V27" s="1142"/>
      <c r="W27" s="1142"/>
      <c r="X27" s="1143"/>
      <c r="Y27" s="529"/>
    </row>
    <row r="28" spans="1:32" ht="17.25" customHeight="1" x14ac:dyDescent="0.15">
      <c r="A28" s="865"/>
      <c r="B28" s="277"/>
      <c r="C28" s="503" t="s">
        <v>225</v>
      </c>
      <c r="D28" s="45"/>
      <c r="E28" s="45"/>
      <c r="F28" s="77"/>
      <c r="G28" s="77"/>
      <c r="H28" s="77"/>
      <c r="I28" s="1127">
        <f>SUMIF(経費明細_変更!$B$7:$B$100,C28,経費明細_変更!$F$7:$F$100)</f>
        <v>0</v>
      </c>
      <c r="J28" s="1128"/>
      <c r="K28" s="1129"/>
      <c r="L28" s="1127">
        <f>SUMIF(経費明細_変更!$B$7:$B$100,C28,経費明細_変更!$G$7:$G$100)</f>
        <v>0</v>
      </c>
      <c r="M28" s="1128"/>
      <c r="N28" s="1128"/>
      <c r="O28" s="1127">
        <f>SUMIF(経費明細_変更!$B$7:$B$101,C28,経費明細_変更!$H$7:$H$101)</f>
        <v>0</v>
      </c>
      <c r="P28" s="1128"/>
      <c r="Q28" s="1128"/>
      <c r="R28" s="1127">
        <f>SUMIF(経費明細_変更!$B$7:$B$101,C28,経費明細_変更!$I$7:$I$101)</f>
        <v>0</v>
      </c>
      <c r="S28" s="1128"/>
      <c r="T28" s="1128"/>
      <c r="U28" s="1141"/>
      <c r="V28" s="1142"/>
      <c r="W28" s="1142"/>
      <c r="X28" s="1143"/>
      <c r="Y28" s="529"/>
    </row>
    <row r="29" spans="1:32" ht="17.25" customHeight="1" x14ac:dyDescent="0.15">
      <c r="A29" s="865"/>
      <c r="B29" s="277"/>
      <c r="C29" s="503" t="s">
        <v>226</v>
      </c>
      <c r="D29" s="45"/>
      <c r="E29" s="45"/>
      <c r="F29" s="77"/>
      <c r="G29" s="77"/>
      <c r="H29" s="77"/>
      <c r="I29" s="1127">
        <f>SUMIF(経費明細_変更!$B$7:$B$100,C29,経費明細_変更!$F$7:$F$100)</f>
        <v>0</v>
      </c>
      <c r="J29" s="1128"/>
      <c r="K29" s="1129"/>
      <c r="L29" s="1127">
        <f>SUMIF(経費明細_変更!$B$7:$B$100,C29,経費明細_変更!$G$7:$G$100)</f>
        <v>0</v>
      </c>
      <c r="M29" s="1128"/>
      <c r="N29" s="1128"/>
      <c r="O29" s="1127">
        <f>SUMIF(経費明細_変更!$B$7:$B$101,C29,経費明細_変更!$H$7:$H$101)</f>
        <v>0</v>
      </c>
      <c r="P29" s="1128"/>
      <c r="Q29" s="1128"/>
      <c r="R29" s="1127">
        <f>SUMIF(経費明細_変更!$B$7:$B$101,C29,経費明細_変更!$I$7:$I$101)</f>
        <v>0</v>
      </c>
      <c r="S29" s="1128"/>
      <c r="T29" s="1128"/>
      <c r="U29" s="1141"/>
      <c r="V29" s="1142"/>
      <c r="W29" s="1142"/>
      <c r="X29" s="1143"/>
      <c r="Y29" s="529"/>
    </row>
    <row r="30" spans="1:32" ht="17.25" customHeight="1" x14ac:dyDescent="0.15">
      <c r="A30" s="865"/>
      <c r="B30" s="277"/>
      <c r="C30" s="503" t="s">
        <v>227</v>
      </c>
      <c r="D30" s="45"/>
      <c r="E30" s="45"/>
      <c r="F30" s="77"/>
      <c r="G30" s="77"/>
      <c r="H30" s="77"/>
      <c r="I30" s="1127">
        <f>SUMIF(経費明細_変更!$B$7:$B$100,C30,経費明細_変更!$F$7:$F$100)</f>
        <v>0</v>
      </c>
      <c r="J30" s="1128"/>
      <c r="K30" s="1129"/>
      <c r="L30" s="1127">
        <f>SUMIF(経費明細_変更!$B$7:$B$100,C30,経費明細_変更!$G$7:$G$100)</f>
        <v>0</v>
      </c>
      <c r="M30" s="1128"/>
      <c r="N30" s="1128"/>
      <c r="O30" s="1127">
        <f>SUMIF(経費明細_変更!$B$7:$B$101,C30,経費明細_変更!$H$7:$H$101)</f>
        <v>0</v>
      </c>
      <c r="P30" s="1128"/>
      <c r="Q30" s="1128"/>
      <c r="R30" s="1127">
        <f>SUMIF(経費明細_変更!$B$7:$B$101,C30,経費明細_変更!$I$7:$I$101)</f>
        <v>0</v>
      </c>
      <c r="S30" s="1128"/>
      <c r="T30" s="1128"/>
      <c r="U30" s="1141"/>
      <c r="V30" s="1142"/>
      <c r="W30" s="1142"/>
      <c r="X30" s="1143"/>
      <c r="Y30" s="529"/>
    </row>
    <row r="31" spans="1:32" ht="17.25" customHeight="1" x14ac:dyDescent="0.15">
      <c r="A31" s="865"/>
      <c r="B31" s="277"/>
      <c r="C31" s="503" t="s">
        <v>228</v>
      </c>
      <c r="D31" s="45"/>
      <c r="E31" s="45"/>
      <c r="F31" s="77"/>
      <c r="G31" s="77"/>
      <c r="H31" s="77"/>
      <c r="I31" s="1127">
        <f>SUMIF(経費明細_変更!$B$7:$B$100,C31,経費明細_変更!$F$7:$F$100)</f>
        <v>0</v>
      </c>
      <c r="J31" s="1128"/>
      <c r="K31" s="1129"/>
      <c r="L31" s="1127">
        <f>SUMIF(経費明細_変更!$B$7:$B$100,C31,経費明細_変更!$G$7:$G$100)</f>
        <v>0</v>
      </c>
      <c r="M31" s="1128"/>
      <c r="N31" s="1128"/>
      <c r="O31" s="1127">
        <f>SUMIF(経費明細_変更!$B$7:$B$101,C31,経費明細_変更!$H$7:$H$101)</f>
        <v>0</v>
      </c>
      <c r="P31" s="1128"/>
      <c r="Q31" s="1128"/>
      <c r="R31" s="1127">
        <f>SUMIF(経費明細_変更!$B$7:$B$101,C31,経費明細_変更!$I$7:$I$101)</f>
        <v>0</v>
      </c>
      <c r="S31" s="1128"/>
      <c r="T31" s="1128"/>
      <c r="U31" s="1141"/>
      <c r="V31" s="1142"/>
      <c r="W31" s="1142"/>
      <c r="X31" s="1143"/>
      <c r="Y31" s="529"/>
    </row>
    <row r="32" spans="1:32" ht="17.25" customHeight="1" x14ac:dyDescent="0.15">
      <c r="A32" s="865"/>
      <c r="B32" s="277"/>
      <c r="C32" s="503" t="s">
        <v>229</v>
      </c>
      <c r="D32" s="45"/>
      <c r="E32" s="45"/>
      <c r="F32" s="77"/>
      <c r="G32" s="77"/>
      <c r="H32" s="77"/>
      <c r="I32" s="1127">
        <f>SUMIF(経費明細_変更!$B$7:$B$100,C32,経費明細_変更!$F$7:$F$100)</f>
        <v>0</v>
      </c>
      <c r="J32" s="1128"/>
      <c r="K32" s="1129"/>
      <c r="L32" s="1127">
        <f>SUMIF(経費明細_変更!$B$7:$B$100,C32,経費明細_変更!$G$7:$G$100)</f>
        <v>0</v>
      </c>
      <c r="M32" s="1128"/>
      <c r="N32" s="1128"/>
      <c r="O32" s="1127">
        <f>SUMIF(経費明細_変更!$B$7:$B$101,C32,経費明細_変更!$H$7:$H$101)</f>
        <v>0</v>
      </c>
      <c r="P32" s="1128"/>
      <c r="Q32" s="1128"/>
      <c r="R32" s="1127">
        <f>SUMIF(経費明細_変更!$B$7:$B$101,C32,経費明細_変更!$I$7:$I$101)</f>
        <v>0</v>
      </c>
      <c r="S32" s="1128"/>
      <c r="T32" s="1128"/>
      <c r="U32" s="1141"/>
      <c r="V32" s="1142"/>
      <c r="W32" s="1142"/>
      <c r="X32" s="1143"/>
      <c r="Y32" s="529"/>
    </row>
    <row r="33" spans="1:31" ht="17.25" customHeight="1" x14ac:dyDescent="0.15">
      <c r="A33" s="865"/>
      <c r="B33" s="277"/>
      <c r="C33" s="741" t="s">
        <v>404</v>
      </c>
      <c r="D33" s="741"/>
      <c r="E33" s="741"/>
      <c r="F33" s="741"/>
      <c r="G33" s="741"/>
      <c r="H33" s="1126"/>
      <c r="I33" s="1127">
        <f>SUMIF(経費明細_変更!$B$7:$B$100,C33,経費明細_変更!$F$7:$F$100)</f>
        <v>0</v>
      </c>
      <c r="J33" s="1128"/>
      <c r="K33" s="1129"/>
      <c r="L33" s="1127">
        <f>SUMIF(経費明細_変更!$B$7:$B$100,C33,経費明細_変更!$G$7:$G$100)</f>
        <v>0</v>
      </c>
      <c r="M33" s="1128"/>
      <c r="N33" s="1128"/>
      <c r="O33" s="1127">
        <f>SUMIF(経費明細_変更!$B$7:$B$101,C33,経費明細_変更!$H$7:$H$101)</f>
        <v>0</v>
      </c>
      <c r="P33" s="1128"/>
      <c r="Q33" s="1128"/>
      <c r="R33" s="1127">
        <f>SUMIF(経費明細_変更!$B$7:$B$101,C33,経費明細_変更!$I$7:$I$101)</f>
        <v>0</v>
      </c>
      <c r="S33" s="1128"/>
      <c r="T33" s="1128"/>
      <c r="U33" s="1141"/>
      <c r="V33" s="1142"/>
      <c r="W33" s="1142"/>
      <c r="X33" s="1143"/>
      <c r="Y33" s="529"/>
      <c r="AE33" s="278"/>
    </row>
    <row r="34" spans="1:31" ht="17.25" customHeight="1" thickBot="1" x14ac:dyDescent="0.2">
      <c r="A34" s="865"/>
      <c r="B34" s="313"/>
      <c r="C34" s="504" t="s">
        <v>405</v>
      </c>
      <c r="D34" s="338"/>
      <c r="E34" s="338"/>
      <c r="F34" s="521"/>
      <c r="G34" s="521"/>
      <c r="H34" s="521"/>
      <c r="I34" s="1130">
        <f>SUMIF(経費明細_変更!$B$7:$B$100,C34,経費明細_変更!$F$7:$F$100)</f>
        <v>0</v>
      </c>
      <c r="J34" s="1131"/>
      <c r="K34" s="1132"/>
      <c r="L34" s="1130">
        <f>SUMIF(経費明細_変更!$B$7:$B$100,C34,経費明細_変更!$G$7:$G$100)</f>
        <v>0</v>
      </c>
      <c r="M34" s="1131"/>
      <c r="N34" s="1131"/>
      <c r="O34" s="1130">
        <f>SUMIF(経費明細_変更!$B$7:$B$101,C34,経費明細_変更!$H$7:$H$101)</f>
        <v>0</v>
      </c>
      <c r="P34" s="1131"/>
      <c r="Q34" s="1131"/>
      <c r="R34" s="1130">
        <f>SUMIF(経費明細_変更!$B$7:$B$101,C34,経費明細_変更!$I$7:$I$101)</f>
        <v>0</v>
      </c>
      <c r="S34" s="1131"/>
      <c r="T34" s="1132"/>
      <c r="U34" s="1144"/>
      <c r="V34" s="1145"/>
      <c r="W34" s="1145"/>
      <c r="X34" s="1146"/>
      <c r="Y34" s="529"/>
    </row>
    <row r="35" spans="1:31" ht="17.25" customHeight="1" thickTop="1" thickBot="1" x14ac:dyDescent="0.2">
      <c r="A35" s="316"/>
      <c r="B35" s="317"/>
      <c r="C35" s="318"/>
      <c r="D35" s="318"/>
      <c r="E35" s="318"/>
      <c r="F35" s="318" t="s">
        <v>408</v>
      </c>
      <c r="G35" s="318"/>
      <c r="H35" s="318"/>
      <c r="I35" s="1116">
        <f>SUM(I24:K34)</f>
        <v>0</v>
      </c>
      <c r="J35" s="1117"/>
      <c r="K35" s="1118"/>
      <c r="L35" s="1116">
        <f>SUM(L24:N34)</f>
        <v>0</v>
      </c>
      <c r="M35" s="1117"/>
      <c r="N35" s="1118"/>
      <c r="O35" s="1116">
        <f>SUM(O24:Q34)</f>
        <v>0</v>
      </c>
      <c r="P35" s="1117"/>
      <c r="Q35" s="1117"/>
      <c r="R35" s="1116">
        <f>SUM(R24:T34)</f>
        <v>0</v>
      </c>
      <c r="S35" s="1117"/>
      <c r="T35" s="1119"/>
      <c r="U35" s="1104" t="e">
        <f>ROUNDDOWN(R35*W1,-3)</f>
        <v>#N/A</v>
      </c>
      <c r="V35" s="1105"/>
      <c r="W35" s="1105"/>
      <c r="X35" s="1106"/>
      <c r="Y35" s="525"/>
      <c r="Z35" s="526" t="e">
        <f>(O35/I35-1)*1</f>
        <v>#DIV/0!</v>
      </c>
      <c r="AA35" s="526"/>
      <c r="AB35" s="526"/>
      <c r="AC35" s="526"/>
      <c r="AD35" s="526"/>
    </row>
    <row r="36" spans="1:31" ht="17.25" customHeight="1" thickTop="1" thickBot="1" x14ac:dyDescent="0.2">
      <c r="A36" s="342"/>
      <c r="B36" s="344"/>
      <c r="C36" s="344"/>
      <c r="D36" s="344"/>
      <c r="E36" s="344"/>
      <c r="F36" s="344" t="s">
        <v>504</v>
      </c>
      <c r="G36" s="344"/>
      <c r="H36" s="344"/>
      <c r="I36" s="1120">
        <f>SUM(I35,I23)</f>
        <v>0</v>
      </c>
      <c r="J36" s="1121"/>
      <c r="K36" s="1122"/>
      <c r="L36" s="1120">
        <f>SUM(L35,L23)</f>
        <v>0</v>
      </c>
      <c r="M36" s="1121"/>
      <c r="N36" s="1122"/>
      <c r="O36" s="1120">
        <f>SUM(O35,O23)</f>
        <v>0</v>
      </c>
      <c r="P36" s="1121"/>
      <c r="Q36" s="1121"/>
      <c r="R36" s="1120">
        <f>SUM(R35,R23)</f>
        <v>0</v>
      </c>
      <c r="S36" s="1121"/>
      <c r="T36" s="1121"/>
      <c r="U36" s="1123"/>
      <c r="V36" s="1124"/>
      <c r="W36" s="1124"/>
      <c r="X36" s="1125"/>
      <c r="Y36" s="529"/>
    </row>
    <row r="37" spans="1:31" ht="17.25" customHeight="1" thickBot="1" x14ac:dyDescent="0.2">
      <c r="A37" s="319" t="s">
        <v>435</v>
      </c>
      <c r="B37" s="34"/>
      <c r="C37" s="41"/>
      <c r="D37" s="34"/>
      <c r="E37" s="34"/>
      <c r="F37" s="34"/>
      <c r="G37" s="34"/>
      <c r="H37" s="34"/>
      <c r="I37" s="350"/>
      <c r="J37" s="350"/>
      <c r="K37" s="350"/>
      <c r="L37" s="350"/>
      <c r="M37" s="350"/>
      <c r="N37" s="350"/>
      <c r="O37" s="350"/>
      <c r="P37" s="350"/>
      <c r="Q37" s="350"/>
      <c r="R37" s="1101" t="s">
        <v>436</v>
      </c>
      <c r="S37" s="1102"/>
      <c r="T37" s="1103"/>
      <c r="U37" s="1104" t="e">
        <f>SUM(U23,U35)</f>
        <v>#N/A</v>
      </c>
      <c r="V37" s="1105"/>
      <c r="W37" s="1105"/>
      <c r="X37" s="1106"/>
      <c r="Y37" s="530"/>
    </row>
    <row r="38" spans="1:31" ht="17.25" customHeight="1" thickBot="1" x14ac:dyDescent="0.2">
      <c r="A38" s="170"/>
      <c r="B38" s="34"/>
      <c r="C38" s="41"/>
      <c r="D38" s="34"/>
      <c r="E38" s="34"/>
      <c r="F38" s="34"/>
      <c r="G38" s="34"/>
      <c r="H38" s="34"/>
      <c r="I38" s="350"/>
      <c r="J38" s="350"/>
      <c r="K38" s="350"/>
      <c r="L38" s="350"/>
      <c r="M38" s="350"/>
      <c r="N38" s="350"/>
      <c r="O38" s="350"/>
      <c r="P38" s="350"/>
      <c r="Q38" s="350"/>
      <c r="R38" s="1107" t="s">
        <v>506</v>
      </c>
      <c r="S38" s="1108"/>
      <c r="T38" s="1109"/>
      <c r="U38" s="1110"/>
      <c r="V38" s="1111"/>
      <c r="W38" s="1111"/>
      <c r="X38" s="1112"/>
      <c r="Y38" s="171" t="s">
        <v>558</v>
      </c>
      <c r="AE38" s="531" t="str">
        <f>IF(U38="","",U38)</f>
        <v/>
      </c>
    </row>
    <row r="39" spans="1:31" ht="22.5" customHeight="1" thickBot="1" x14ac:dyDescent="0.2">
      <c r="A39" s="34"/>
      <c r="B39" s="34"/>
      <c r="C39" s="41"/>
      <c r="D39" s="34"/>
      <c r="E39" s="34"/>
      <c r="F39" s="34"/>
      <c r="G39" s="34"/>
      <c r="H39" s="34"/>
      <c r="I39" s="350"/>
      <c r="J39" s="350"/>
      <c r="K39" s="350"/>
      <c r="L39" s="350"/>
      <c r="M39" s="350"/>
      <c r="N39" s="350"/>
      <c r="O39" s="350"/>
      <c r="P39" s="350"/>
      <c r="Q39" s="350"/>
      <c r="R39" s="841" t="s">
        <v>664</v>
      </c>
      <c r="S39" s="842"/>
      <c r="T39" s="843"/>
      <c r="U39" s="1113" t="e">
        <f>MIN(U37:X38)</f>
        <v>#N/A</v>
      </c>
      <c r="V39" s="1114"/>
      <c r="W39" s="1114"/>
      <c r="X39" s="1115"/>
      <c r="Y39" s="530"/>
      <c r="AE39" s="532">
        <f>MIN(AE37:AH38)</f>
        <v>0</v>
      </c>
    </row>
    <row r="40" spans="1:31" ht="4.5" customHeight="1" x14ac:dyDescent="0.15">
      <c r="A40" s="34"/>
      <c r="B40" s="34"/>
      <c r="C40" s="41"/>
      <c r="D40" s="35"/>
      <c r="E40" s="35"/>
      <c r="F40" s="321"/>
      <c r="G40" s="321"/>
      <c r="H40" s="321"/>
      <c r="I40" s="321"/>
      <c r="J40" s="321"/>
      <c r="K40" s="321"/>
      <c r="L40" s="321"/>
      <c r="M40" s="321"/>
      <c r="N40" s="321"/>
      <c r="O40" s="321"/>
      <c r="P40" s="321"/>
      <c r="Q40" s="321"/>
      <c r="R40" s="321"/>
      <c r="S40" s="321"/>
      <c r="T40" s="321"/>
      <c r="U40" s="321"/>
      <c r="V40" s="322"/>
      <c r="W40" s="322"/>
      <c r="X40" s="320"/>
      <c r="Y40" s="320"/>
      <c r="Z40" s="320"/>
      <c r="AA40" s="320"/>
      <c r="AB40" s="320"/>
      <c r="AC40" s="320"/>
      <c r="AD40" s="320"/>
    </row>
    <row r="41" spans="1:31" ht="14.1" customHeight="1" thickBot="1" x14ac:dyDescent="0.2">
      <c r="A41" s="34" t="s">
        <v>457</v>
      </c>
      <c r="B41" s="308" t="s">
        <v>503</v>
      </c>
      <c r="C41" s="41"/>
      <c r="D41" s="34"/>
      <c r="E41" s="34"/>
      <c r="F41" s="34"/>
      <c r="G41" s="34"/>
      <c r="H41" s="34"/>
      <c r="I41" s="34"/>
      <c r="J41" s="34"/>
      <c r="K41" s="34"/>
      <c r="L41" s="34"/>
      <c r="M41" s="34"/>
      <c r="N41" s="34"/>
      <c r="O41" s="34"/>
      <c r="P41" s="34"/>
      <c r="Q41" s="34"/>
      <c r="R41" s="34"/>
      <c r="S41" s="34"/>
      <c r="T41" s="34"/>
      <c r="U41" s="34"/>
      <c r="V41" s="320"/>
      <c r="W41" s="320"/>
      <c r="X41" s="320"/>
      <c r="Y41" s="320"/>
      <c r="Z41" s="320"/>
      <c r="AA41" s="320"/>
      <c r="AB41" s="320"/>
      <c r="AC41" s="320"/>
      <c r="AD41" s="320"/>
    </row>
    <row r="42" spans="1:31" ht="18" customHeight="1" x14ac:dyDescent="0.15">
      <c r="A42" s="1089" t="s">
        <v>505</v>
      </c>
      <c r="B42" s="892"/>
      <c r="C42" s="1090"/>
      <c r="D42" s="1093" t="s">
        <v>459</v>
      </c>
      <c r="E42" s="1094"/>
      <c r="F42" s="1094"/>
      <c r="G42" s="1094"/>
      <c r="H42" s="1094"/>
      <c r="I42" s="1095"/>
      <c r="J42" s="1093" t="s">
        <v>460</v>
      </c>
      <c r="K42" s="1094"/>
      <c r="L42" s="1094"/>
      <c r="M42" s="1094"/>
      <c r="N42" s="1094"/>
      <c r="O42" s="1095"/>
      <c r="P42" s="1093" t="s">
        <v>438</v>
      </c>
      <c r="Q42" s="1094"/>
      <c r="R42" s="1094"/>
      <c r="S42" s="1094"/>
      <c r="T42" s="1094"/>
      <c r="U42" s="1094"/>
      <c r="V42" s="891" t="s">
        <v>450</v>
      </c>
      <c r="W42" s="892"/>
      <c r="X42" s="1096"/>
    </row>
    <row r="43" spans="1:31" ht="15" customHeight="1" thickBot="1" x14ac:dyDescent="0.2">
      <c r="A43" s="1091"/>
      <c r="B43" s="894"/>
      <c r="C43" s="1092"/>
      <c r="D43" s="1098" t="s">
        <v>458</v>
      </c>
      <c r="E43" s="1099"/>
      <c r="F43" s="1100"/>
      <c r="G43" s="1098" t="s">
        <v>451</v>
      </c>
      <c r="H43" s="1099"/>
      <c r="I43" s="1100"/>
      <c r="J43" s="1098" t="s">
        <v>458</v>
      </c>
      <c r="K43" s="1099"/>
      <c r="L43" s="1100"/>
      <c r="M43" s="1098" t="s">
        <v>451</v>
      </c>
      <c r="N43" s="1099"/>
      <c r="O43" s="1100"/>
      <c r="P43" s="1098" t="s">
        <v>458</v>
      </c>
      <c r="Q43" s="1099"/>
      <c r="R43" s="1100"/>
      <c r="S43" s="1098" t="s">
        <v>451</v>
      </c>
      <c r="T43" s="1099"/>
      <c r="U43" s="1099"/>
      <c r="V43" s="893"/>
      <c r="W43" s="894"/>
      <c r="X43" s="1097"/>
    </row>
    <row r="44" spans="1:31" ht="18" customHeight="1" thickTop="1" x14ac:dyDescent="0.15">
      <c r="A44" s="1077" t="s">
        <v>401</v>
      </c>
      <c r="B44" s="1078"/>
      <c r="C44" s="1079"/>
      <c r="D44" s="1080">
        <f>経費区分_交付!H23</f>
        <v>0</v>
      </c>
      <c r="E44" s="1081"/>
      <c r="F44" s="1082"/>
      <c r="G44" s="1083">
        <f>O23</f>
        <v>0</v>
      </c>
      <c r="H44" s="1084"/>
      <c r="I44" s="1085"/>
      <c r="J44" s="1086">
        <f>経費区分_交付!K23</f>
        <v>0</v>
      </c>
      <c r="K44" s="1087"/>
      <c r="L44" s="1088"/>
      <c r="M44" s="1086">
        <f>R23</f>
        <v>0</v>
      </c>
      <c r="N44" s="1087"/>
      <c r="O44" s="1088"/>
      <c r="P44" s="1086" t="e">
        <f>経費区分_交付!N23</f>
        <v>#N/A</v>
      </c>
      <c r="Q44" s="1087"/>
      <c r="R44" s="1088"/>
      <c r="S44" s="1086" t="e">
        <f>U23</f>
        <v>#N/A</v>
      </c>
      <c r="T44" s="1087"/>
      <c r="U44" s="1087"/>
      <c r="V44" s="1062" t="str">
        <f>IFERROR((G44/D44-1)*1,"")</f>
        <v/>
      </c>
      <c r="W44" s="1063"/>
      <c r="X44" s="1064"/>
      <c r="Z44" s="526"/>
      <c r="AA44" s="526"/>
      <c r="AB44" s="526"/>
      <c r="AC44" s="526"/>
      <c r="AD44" s="526"/>
    </row>
    <row r="45" spans="1:31" ht="20.25" customHeight="1" thickBot="1" x14ac:dyDescent="0.2">
      <c r="A45" s="1065" t="s">
        <v>502</v>
      </c>
      <c r="B45" s="1066"/>
      <c r="C45" s="1067"/>
      <c r="D45" s="1068">
        <f>経費区分_交付!H35</f>
        <v>0</v>
      </c>
      <c r="E45" s="1069"/>
      <c r="F45" s="1070"/>
      <c r="G45" s="1068">
        <f>O35</f>
        <v>0</v>
      </c>
      <c r="H45" s="1069"/>
      <c r="I45" s="1070"/>
      <c r="J45" s="1071">
        <f>経費区分_交付!K35</f>
        <v>0</v>
      </c>
      <c r="K45" s="1072"/>
      <c r="L45" s="1073"/>
      <c r="M45" s="1071">
        <f>R35</f>
        <v>0</v>
      </c>
      <c r="N45" s="1072"/>
      <c r="O45" s="1073"/>
      <c r="P45" s="1071" t="e">
        <f>経費区分_交付!N35</f>
        <v>#N/A</v>
      </c>
      <c r="Q45" s="1072"/>
      <c r="R45" s="1073"/>
      <c r="S45" s="1071" t="e">
        <f>U35</f>
        <v>#N/A</v>
      </c>
      <c r="T45" s="1072"/>
      <c r="U45" s="1072"/>
      <c r="V45" s="1074" t="str">
        <f>IFERROR((G45/D45-1)*1,"")</f>
        <v/>
      </c>
      <c r="W45" s="1075"/>
      <c r="X45" s="1076"/>
      <c r="Z45" s="526"/>
      <c r="AA45" s="526"/>
      <c r="AB45" s="526"/>
      <c r="AC45" s="526"/>
      <c r="AD45" s="526"/>
    </row>
    <row r="46" spans="1:31" ht="18" customHeight="1" thickTop="1" thickBot="1" x14ac:dyDescent="0.2">
      <c r="A46" s="1056" t="s">
        <v>409</v>
      </c>
      <c r="B46" s="727"/>
      <c r="C46" s="1057"/>
      <c r="D46" s="1058">
        <f>SUM(D44:F45)</f>
        <v>0</v>
      </c>
      <c r="E46" s="1059"/>
      <c r="F46" s="1060"/>
      <c r="G46" s="1058">
        <f>SUM(G44:I45)</f>
        <v>0</v>
      </c>
      <c r="H46" s="1059"/>
      <c r="I46" s="1060"/>
      <c r="J46" s="1044">
        <f>SUM(J44:L45)</f>
        <v>0</v>
      </c>
      <c r="K46" s="1045"/>
      <c r="L46" s="1061"/>
      <c r="M46" s="1044">
        <f>SUM(M44:O45)</f>
        <v>0</v>
      </c>
      <c r="N46" s="1045"/>
      <c r="O46" s="1061"/>
      <c r="P46" s="1044" t="e">
        <f>SUM(P44:R45)</f>
        <v>#N/A</v>
      </c>
      <c r="Q46" s="1045"/>
      <c r="R46" s="1061"/>
      <c r="S46" s="1044" t="e">
        <f>U39</f>
        <v>#N/A</v>
      </c>
      <c r="T46" s="1045"/>
      <c r="U46" s="1045"/>
      <c r="V46" s="1046"/>
      <c r="W46" s="1047"/>
      <c r="X46" s="1048"/>
    </row>
    <row r="47" spans="1:31" ht="4.5" customHeight="1" x14ac:dyDescent="0.15"/>
    <row r="48" spans="1:31" ht="13.5" customHeight="1" x14ac:dyDescent="0.15"/>
    <row r="49" spans="1:36" ht="13.5" customHeight="1" x14ac:dyDescent="0.15">
      <c r="AH49" s="20" t="s">
        <v>458</v>
      </c>
    </row>
    <row r="50" spans="1:36" ht="13.5" customHeight="1" x14ac:dyDescent="0.15">
      <c r="AH50" s="202" t="s">
        <v>423</v>
      </c>
      <c r="AI50" s="203">
        <f>SUMIF(経費明細_変更!$B$7:$B$99,AH50,経費明細_変更!$F$7:$F$99)</f>
        <v>0</v>
      </c>
      <c r="AJ50" s="174">
        <f>SUMIF(経費明細_変更!$B$7:$B$99,AH50,経費明細_変更!$G$7:$G$99)</f>
        <v>0</v>
      </c>
    </row>
    <row r="51" spans="1:36" ht="13.5" customHeight="1" x14ac:dyDescent="0.15">
      <c r="AH51" s="202" t="s">
        <v>424</v>
      </c>
      <c r="AI51" s="203">
        <f>SUMIF(経費明細_変更!$B$7:$B$99,AH51,経費明細_変更!$F$7:$F$99)</f>
        <v>0</v>
      </c>
      <c r="AJ51" s="174">
        <f>SUMIF(経費明細_変更!$B$7:$B$99,AH51,経費明細_変更!$G$7:$G$99)</f>
        <v>0</v>
      </c>
    </row>
    <row r="52" spans="1:36" ht="13.5" customHeight="1" x14ac:dyDescent="0.15"/>
    <row r="53" spans="1:36" ht="13.5" customHeight="1" x14ac:dyDescent="0.15">
      <c r="AH53" s="20" t="s">
        <v>451</v>
      </c>
      <c r="AJ53" s="533"/>
    </row>
    <row r="54" spans="1:36" ht="13.5" customHeight="1" x14ac:dyDescent="0.15">
      <c r="AH54" s="202" t="s">
        <v>423</v>
      </c>
      <c r="AI54" s="203">
        <f>SUMIF(経費明細_変更!$B$7:$B$99,AH54,経費明細_変更!$H$7:$H$99)</f>
        <v>0</v>
      </c>
      <c r="AJ54" s="174">
        <f>SUMIF(経費明細_変更!$B$7:$B$99,AH54,経費明細_変更!$I$7:$I$99)</f>
        <v>0</v>
      </c>
    </row>
    <row r="55" spans="1:36" ht="13.5" customHeight="1" x14ac:dyDescent="0.15">
      <c r="AH55" s="202" t="s">
        <v>424</v>
      </c>
      <c r="AI55" s="203">
        <f>SUMIF(経費明細_変更!$B$7:$B$99,AH55,経費明細_変更!$H$7:$H$99)</f>
        <v>0</v>
      </c>
      <c r="AJ55" s="174">
        <f>SUMIF(経費明細_変更!$B$7:$B$99,AH55,経費明細_変更!$I$7:$I$99)</f>
        <v>0</v>
      </c>
    </row>
    <row r="56" spans="1:36" ht="13.5" customHeight="1" x14ac:dyDescent="0.15"/>
    <row r="57" spans="1:36" ht="14.1" customHeight="1" x14ac:dyDescent="0.15">
      <c r="A57" s="34" t="s">
        <v>443</v>
      </c>
      <c r="B57" s="308" t="s">
        <v>439</v>
      </c>
      <c r="C57" s="41"/>
      <c r="D57" s="34"/>
      <c r="E57" s="34"/>
      <c r="F57" s="34"/>
      <c r="G57" s="34"/>
      <c r="H57" s="34"/>
      <c r="I57" s="34"/>
      <c r="J57" s="34"/>
      <c r="K57" s="34"/>
      <c r="L57" s="34"/>
      <c r="M57" s="34"/>
      <c r="N57" s="34"/>
      <c r="O57" s="34"/>
      <c r="P57" s="34"/>
      <c r="Q57" s="34"/>
      <c r="R57" s="34"/>
      <c r="S57" s="34"/>
      <c r="T57" s="34"/>
      <c r="U57" s="34"/>
      <c r="V57" s="320"/>
      <c r="W57" s="320"/>
    </row>
    <row r="58" spans="1:36" ht="14.1" customHeight="1" x14ac:dyDescent="0.15">
      <c r="A58" s="534"/>
      <c r="B58" s="535"/>
      <c r="C58" s="536"/>
      <c r="D58" s="990" t="s">
        <v>440</v>
      </c>
      <c r="E58" s="990"/>
      <c r="F58" s="990"/>
      <c r="G58" s="990"/>
      <c r="H58" s="1049" t="s">
        <v>441</v>
      </c>
      <c r="I58" s="1050"/>
      <c r="J58" s="1050"/>
      <c r="K58" s="1051"/>
      <c r="L58" s="1049" t="s">
        <v>430</v>
      </c>
      <c r="M58" s="1050"/>
      <c r="N58" s="1050"/>
      <c r="O58" s="1051"/>
      <c r="R58" s="320"/>
      <c r="S58" s="320"/>
    </row>
    <row r="59" spans="1:36" ht="14.1" customHeight="1" x14ac:dyDescent="0.15">
      <c r="A59" s="1018" t="s">
        <v>415</v>
      </c>
      <c r="B59" s="1019"/>
      <c r="C59" s="1020"/>
      <c r="D59" s="1052">
        <f>O36</f>
        <v>0</v>
      </c>
      <c r="E59" s="1052"/>
      <c r="F59" s="1052"/>
      <c r="G59" s="1052"/>
      <c r="H59" s="1053">
        <f>R36</f>
        <v>0</v>
      </c>
      <c r="I59" s="1054"/>
      <c r="J59" s="1054"/>
      <c r="K59" s="1055"/>
      <c r="L59" s="1053" t="e">
        <f>U39</f>
        <v>#N/A</v>
      </c>
      <c r="M59" s="1054"/>
      <c r="N59" s="1054"/>
      <c r="O59" s="1055"/>
      <c r="Q59" s="399"/>
      <c r="R59" s="320"/>
      <c r="S59" s="320"/>
    </row>
    <row r="60" spans="1:36" ht="14.1" customHeight="1" x14ac:dyDescent="0.15">
      <c r="A60" s="1018" t="s">
        <v>416</v>
      </c>
      <c r="B60" s="1019"/>
      <c r="C60" s="1020"/>
      <c r="D60" s="1021"/>
      <c r="E60" s="1021"/>
      <c r="F60" s="1021"/>
      <c r="G60" s="1021"/>
      <c r="H60" s="1022"/>
      <c r="I60" s="1023"/>
      <c r="J60" s="1023"/>
      <c r="K60" s="1024"/>
      <c r="L60" s="1022"/>
      <c r="M60" s="1023"/>
      <c r="N60" s="1023"/>
      <c r="O60" s="1024"/>
      <c r="Q60" s="399"/>
      <c r="R60" s="320"/>
      <c r="S60" s="320"/>
    </row>
    <row r="61" spans="1:36" ht="14.1" customHeight="1" x14ac:dyDescent="0.15">
      <c r="A61" s="1018" t="s">
        <v>417</v>
      </c>
      <c r="B61" s="1019"/>
      <c r="C61" s="1020"/>
      <c r="D61" s="1021"/>
      <c r="E61" s="1021"/>
      <c r="F61" s="1021"/>
      <c r="G61" s="1021"/>
      <c r="H61" s="1022"/>
      <c r="I61" s="1023"/>
      <c r="J61" s="1023"/>
      <c r="K61" s="1024"/>
      <c r="L61" s="1022"/>
      <c r="M61" s="1023"/>
      <c r="N61" s="1023"/>
      <c r="O61" s="1024"/>
      <c r="Q61" s="399"/>
      <c r="R61" s="320"/>
      <c r="S61" s="320"/>
    </row>
    <row r="62" spans="1:36" ht="14.1" customHeight="1" x14ac:dyDescent="0.15">
      <c r="A62" s="1018" t="s">
        <v>418</v>
      </c>
      <c r="B62" s="1019"/>
      <c r="C62" s="1020"/>
      <c r="D62" s="1021"/>
      <c r="E62" s="1021"/>
      <c r="F62" s="1021"/>
      <c r="G62" s="1021"/>
      <c r="H62" s="1022"/>
      <c r="I62" s="1023"/>
      <c r="J62" s="1023"/>
      <c r="K62" s="1024"/>
      <c r="L62" s="1022"/>
      <c r="M62" s="1023"/>
      <c r="N62" s="1023"/>
      <c r="O62" s="1024"/>
      <c r="Q62" s="399"/>
      <c r="R62" s="320"/>
      <c r="S62" s="320"/>
      <c r="Z62" s="21" t="s">
        <v>442</v>
      </c>
      <c r="AA62" s="21"/>
      <c r="AB62" s="21"/>
      <c r="AC62" s="21"/>
      <c r="AD62" s="21"/>
    </row>
    <row r="63" spans="1:36" ht="14.1" customHeight="1" x14ac:dyDescent="0.15">
      <c r="A63" s="605" t="s">
        <v>434</v>
      </c>
      <c r="B63" s="606"/>
      <c r="C63" s="607"/>
      <c r="D63" s="1025"/>
      <c r="E63" s="1025"/>
      <c r="F63" s="1025"/>
      <c r="G63" s="1025"/>
      <c r="H63" s="1026"/>
      <c r="I63" s="1027"/>
      <c r="J63" s="1027"/>
      <c r="K63" s="1028"/>
      <c r="L63" s="1026"/>
      <c r="M63" s="1027"/>
      <c r="N63" s="1027"/>
      <c r="O63" s="1028"/>
      <c r="Q63" s="322"/>
      <c r="R63" s="320"/>
      <c r="S63" s="320"/>
    </row>
    <row r="64" spans="1:36" ht="15" customHeight="1" x14ac:dyDescent="0.15">
      <c r="X64" s="320"/>
      <c r="Y64" s="320"/>
      <c r="Z64" s="320"/>
      <c r="AA64" s="320"/>
      <c r="AB64" s="320"/>
      <c r="AC64" s="320"/>
      <c r="AD64" s="320"/>
    </row>
    <row r="65" spans="1:30" ht="15" customHeight="1" x14ac:dyDescent="0.15">
      <c r="X65" s="320"/>
      <c r="Y65" s="320"/>
      <c r="Z65" s="320"/>
      <c r="AA65" s="320"/>
      <c r="AB65" s="320"/>
      <c r="AC65" s="320"/>
      <c r="AD65" s="320"/>
    </row>
    <row r="66" spans="1:30" ht="15" customHeight="1" x14ac:dyDescent="0.15">
      <c r="A66" s="34"/>
      <c r="B66" s="34"/>
      <c r="C66" s="41"/>
      <c r="Q66" s="321"/>
      <c r="R66" s="321"/>
      <c r="S66" s="321"/>
      <c r="T66" s="321"/>
      <c r="U66" s="321"/>
      <c r="V66" s="322"/>
      <c r="W66" s="322"/>
      <c r="X66" s="320"/>
      <c r="Y66" s="320"/>
      <c r="Z66" s="320"/>
      <c r="AA66" s="320"/>
      <c r="AB66" s="320"/>
      <c r="AC66" s="320"/>
      <c r="AD66" s="320"/>
    </row>
    <row r="67" spans="1:30" ht="15" customHeight="1" x14ac:dyDescent="0.15">
      <c r="A67" s="34"/>
      <c r="B67" s="34"/>
      <c r="C67" s="41"/>
      <c r="Q67" s="321"/>
      <c r="R67" s="321"/>
      <c r="S67" s="321"/>
      <c r="T67" s="321"/>
      <c r="U67" s="321"/>
      <c r="V67" s="322"/>
      <c r="W67" s="322"/>
      <c r="X67" s="320"/>
      <c r="Y67" s="320"/>
      <c r="Z67" s="320"/>
      <c r="AA67" s="320"/>
      <c r="AB67" s="320"/>
      <c r="AC67" s="320"/>
      <c r="AD67" s="320"/>
    </row>
    <row r="68" spans="1:30" ht="15" customHeight="1" x14ac:dyDescent="0.15">
      <c r="A68" s="34"/>
      <c r="B68" s="34"/>
      <c r="C68" s="41"/>
      <c r="Q68" s="321"/>
      <c r="R68" s="321"/>
      <c r="S68" s="321"/>
      <c r="T68" s="321"/>
      <c r="U68" s="321"/>
      <c r="V68" s="322"/>
      <c r="W68" s="322"/>
      <c r="X68" s="320"/>
      <c r="Y68" s="320"/>
      <c r="Z68" s="320"/>
      <c r="AA68" s="320"/>
      <c r="AB68" s="320"/>
      <c r="AC68" s="320"/>
      <c r="AD68" s="320"/>
    </row>
    <row r="69" spans="1:30" ht="15" customHeight="1" x14ac:dyDescent="0.15">
      <c r="A69" s="34"/>
      <c r="B69" s="34"/>
      <c r="C69" s="41"/>
      <c r="Q69" s="321"/>
      <c r="R69" s="321"/>
      <c r="S69" s="321"/>
      <c r="T69" s="321"/>
      <c r="U69" s="321"/>
      <c r="V69" s="322"/>
      <c r="W69" s="322"/>
      <c r="X69" s="320"/>
      <c r="Y69" s="320"/>
      <c r="Z69" s="320"/>
      <c r="AA69" s="320"/>
      <c r="AB69" s="320"/>
      <c r="AC69" s="320"/>
      <c r="AD69" s="320"/>
    </row>
    <row r="70" spans="1:30" ht="15" customHeight="1" x14ac:dyDescent="0.15">
      <c r="A70" s="34"/>
      <c r="B70" s="34"/>
      <c r="C70" s="41"/>
      <c r="Q70" s="34"/>
      <c r="R70" s="34"/>
      <c r="S70" s="34"/>
      <c r="T70" s="34"/>
      <c r="U70" s="34"/>
      <c r="V70" s="320"/>
      <c r="W70" s="320"/>
      <c r="X70" s="320"/>
      <c r="Y70" s="320"/>
      <c r="Z70" s="320"/>
      <c r="AA70" s="320"/>
      <c r="AB70" s="320"/>
      <c r="AC70" s="320"/>
      <c r="AD70" s="320"/>
    </row>
    <row r="71" spans="1:30" x14ac:dyDescent="0.15">
      <c r="A71" s="537"/>
      <c r="B71" s="537"/>
      <c r="C71" s="537"/>
      <c r="M71" s="537"/>
      <c r="N71" s="537"/>
      <c r="O71" s="537"/>
      <c r="P71" s="537"/>
      <c r="Q71" s="537"/>
      <c r="R71" s="537"/>
      <c r="S71" s="537"/>
      <c r="T71" s="537"/>
      <c r="U71" s="537"/>
    </row>
    <row r="72" spans="1:30" x14ac:dyDescent="0.15">
      <c r="A72" s="36"/>
      <c r="B72" s="36"/>
      <c r="C72" s="36"/>
    </row>
    <row r="73" spans="1:30" x14ac:dyDescent="0.15">
      <c r="A73" s="347"/>
      <c r="B73" s="347"/>
      <c r="C73" s="347"/>
    </row>
    <row r="74" spans="1:30" x14ac:dyDescent="0.15">
      <c r="A74" s="347"/>
      <c r="B74" s="347"/>
      <c r="C74" s="347"/>
    </row>
    <row r="75" spans="1:30" x14ac:dyDescent="0.15">
      <c r="A75" s="347"/>
      <c r="B75" s="347"/>
      <c r="C75" s="347"/>
    </row>
    <row r="76" spans="1:30" x14ac:dyDescent="0.15">
      <c r="A76" s="347"/>
      <c r="B76" s="347"/>
      <c r="C76" s="347"/>
    </row>
    <row r="77" spans="1:30" x14ac:dyDescent="0.15">
      <c r="A77" s="347"/>
      <c r="B77" s="347"/>
      <c r="C77" s="347"/>
    </row>
    <row r="78" spans="1:30" x14ac:dyDescent="0.15">
      <c r="A78" s="347"/>
      <c r="B78" s="347"/>
      <c r="C78" s="347"/>
    </row>
    <row r="79" spans="1:30" x14ac:dyDescent="0.15">
      <c r="A79" s="347"/>
      <c r="B79" s="347"/>
      <c r="C79" s="347"/>
      <c r="V79" s="348"/>
      <c r="W79" s="348"/>
      <c r="X79" s="349"/>
      <c r="Y79" s="349"/>
    </row>
    <row r="80" spans="1:30" x14ac:dyDescent="0.15">
      <c r="A80" s="347"/>
      <c r="B80" s="347"/>
      <c r="C80" s="347"/>
      <c r="V80" s="348"/>
      <c r="W80" s="348"/>
      <c r="X80" s="349"/>
      <c r="Y80" s="349"/>
    </row>
    <row r="81" spans="1:25" x14ac:dyDescent="0.15">
      <c r="A81" s="347"/>
      <c r="B81" s="347"/>
      <c r="C81" s="347"/>
      <c r="V81" s="508"/>
      <c r="W81" s="508"/>
      <c r="X81" s="350"/>
      <c r="Y81" s="350"/>
    </row>
    <row r="82" spans="1:25" x14ac:dyDescent="0.15">
      <c r="A82" s="347"/>
      <c r="B82" s="347"/>
      <c r="C82" s="347"/>
    </row>
    <row r="83" spans="1:25" x14ac:dyDescent="0.15">
      <c r="A83" s="347"/>
      <c r="B83" s="347"/>
      <c r="C83" s="347"/>
    </row>
    <row r="85" spans="1:25" x14ac:dyDescent="0.15">
      <c r="A85" s="34" t="s">
        <v>443</v>
      </c>
      <c r="B85" s="308" t="s">
        <v>444</v>
      </c>
      <c r="C85" s="41"/>
      <c r="D85" s="61"/>
      <c r="E85" s="61"/>
      <c r="F85" s="321"/>
      <c r="G85" s="321"/>
      <c r="H85" s="321"/>
      <c r="I85" s="321"/>
      <c r="J85" s="321"/>
      <c r="K85" s="321"/>
      <c r="L85" s="321"/>
      <c r="M85" s="321"/>
      <c r="N85" s="321"/>
      <c r="O85" s="321"/>
      <c r="P85" s="321"/>
      <c r="Q85" s="321"/>
      <c r="R85" s="321"/>
      <c r="S85" s="321"/>
      <c r="T85" s="321"/>
      <c r="U85" s="321"/>
    </row>
    <row r="86" spans="1:25" x14ac:dyDescent="0.15">
      <c r="A86" s="34"/>
      <c r="B86" s="34"/>
      <c r="C86" s="1029" t="s">
        <v>407</v>
      </c>
      <c r="D86" s="1030"/>
      <c r="E86" s="538"/>
      <c r="F86" s="1036" t="s">
        <v>363</v>
      </c>
      <c r="G86" s="1036"/>
      <c r="H86" s="1036"/>
      <c r="I86" s="1037" t="s">
        <v>445</v>
      </c>
      <c r="J86" s="1038"/>
      <c r="K86" s="1038"/>
      <c r="L86" s="1038"/>
      <c r="M86" s="1038"/>
      <c r="N86" s="1038"/>
      <c r="O86" s="1038"/>
      <c r="P86" s="1038"/>
      <c r="Q86" s="1038"/>
      <c r="R86" s="1038"/>
      <c r="S86" s="1038"/>
      <c r="T86" s="1038"/>
      <c r="U86" s="400"/>
    </row>
    <row r="87" spans="1:25" x14ac:dyDescent="0.15">
      <c r="A87" s="34"/>
      <c r="B87" s="34"/>
      <c r="C87" s="1039" t="s">
        <v>430</v>
      </c>
      <c r="D87" s="1040"/>
      <c r="E87" s="539"/>
      <c r="F87" s="1041"/>
      <c r="G87" s="1041"/>
      <c r="H87" s="1041"/>
      <c r="I87" s="1042" t="s">
        <v>446</v>
      </c>
      <c r="J87" s="1043"/>
      <c r="K87" s="1043"/>
      <c r="L87" s="1043"/>
      <c r="M87" s="1043"/>
      <c r="N87" s="1043"/>
      <c r="O87" s="1043"/>
      <c r="P87" s="1043"/>
      <c r="Q87" s="1043"/>
      <c r="R87" s="1043"/>
      <c r="S87" s="1043"/>
      <c r="T87" s="1043"/>
      <c r="U87" s="401"/>
    </row>
    <row r="88" spans="1:25" x14ac:dyDescent="0.15">
      <c r="A88" s="34"/>
      <c r="B88" s="34"/>
      <c r="C88" s="1029" t="s">
        <v>447</v>
      </c>
      <c r="D88" s="1030"/>
      <c r="E88" s="538"/>
      <c r="F88" s="1021"/>
      <c r="G88" s="1021"/>
      <c r="H88" s="1021"/>
      <c r="I88" s="1033"/>
      <c r="J88" s="1033"/>
      <c r="K88" s="1033"/>
      <c r="L88" s="1033"/>
      <c r="M88" s="1033"/>
      <c r="N88" s="1033"/>
      <c r="O88" s="1033"/>
      <c r="P88" s="1033"/>
      <c r="Q88" s="1033"/>
      <c r="R88" s="1033"/>
      <c r="S88" s="1033"/>
      <c r="T88" s="1033"/>
      <c r="U88" s="402"/>
    </row>
    <row r="89" spans="1:25" x14ac:dyDescent="0.15">
      <c r="A89" s="34"/>
      <c r="B89" s="34"/>
      <c r="C89" s="1029" t="s">
        <v>448</v>
      </c>
      <c r="D89" s="1030"/>
      <c r="E89" s="538"/>
      <c r="F89" s="1021"/>
      <c r="G89" s="1021"/>
      <c r="H89" s="1021"/>
      <c r="I89" s="1034"/>
      <c r="J89" s="1034"/>
      <c r="K89" s="1034"/>
      <c r="L89" s="1034"/>
      <c r="M89" s="1034"/>
      <c r="N89" s="1034"/>
      <c r="O89" s="1034"/>
      <c r="P89" s="1034"/>
      <c r="Q89" s="1034"/>
      <c r="R89" s="1034"/>
      <c r="S89" s="1034"/>
      <c r="T89" s="1034"/>
      <c r="U89" s="402"/>
    </row>
    <row r="90" spans="1:25" x14ac:dyDescent="0.15">
      <c r="A90" s="34"/>
      <c r="B90" s="34"/>
      <c r="C90" s="1029" t="s">
        <v>449</v>
      </c>
      <c r="D90" s="1030"/>
      <c r="E90" s="538"/>
      <c r="F90" s="1021"/>
      <c r="G90" s="1021"/>
      <c r="H90" s="1021"/>
      <c r="I90" s="1035"/>
      <c r="J90" s="1035"/>
      <c r="K90" s="1035"/>
      <c r="L90" s="1035"/>
      <c r="M90" s="1035"/>
      <c r="N90" s="1035"/>
      <c r="O90" s="1035"/>
      <c r="P90" s="1035"/>
      <c r="Q90" s="1035"/>
      <c r="R90" s="1035"/>
      <c r="S90" s="1035"/>
      <c r="T90" s="1035"/>
      <c r="U90" s="402"/>
    </row>
    <row r="91" spans="1:25" x14ac:dyDescent="0.15">
      <c r="A91" s="34"/>
      <c r="B91" s="34"/>
      <c r="C91" s="1029" t="s">
        <v>434</v>
      </c>
      <c r="D91" s="1030"/>
      <c r="E91" s="538"/>
      <c r="F91" s="1025"/>
      <c r="G91" s="1025"/>
      <c r="H91" s="1025"/>
      <c r="I91" s="1031"/>
      <c r="J91" s="1032"/>
      <c r="K91" s="1032"/>
      <c r="L91" s="1032"/>
      <c r="M91" s="1032"/>
      <c r="N91" s="1032"/>
      <c r="O91" s="1032"/>
      <c r="P91" s="1032"/>
      <c r="Q91" s="1032"/>
      <c r="R91" s="1032"/>
      <c r="S91" s="1032"/>
      <c r="T91" s="1032"/>
      <c r="U91" s="403"/>
    </row>
  </sheetData>
  <sheetProtection sheet="1" selectLockedCells="1"/>
  <mergeCells count="233">
    <mergeCell ref="U1:V1"/>
    <mergeCell ref="W1:X1"/>
    <mergeCell ref="A2:A3"/>
    <mergeCell ref="D2:F3"/>
    <mergeCell ref="I2:N2"/>
    <mergeCell ref="O2:T2"/>
    <mergeCell ref="U2:X3"/>
    <mergeCell ref="I3:K3"/>
    <mergeCell ref="L3:N3"/>
    <mergeCell ref="O3:Q3"/>
    <mergeCell ref="R3:T3"/>
    <mergeCell ref="A4:A22"/>
    <mergeCell ref="I4:K4"/>
    <mergeCell ref="L4:N4"/>
    <mergeCell ref="O4:Q4"/>
    <mergeCell ref="R4:T4"/>
    <mergeCell ref="L7:N7"/>
    <mergeCell ref="O7:Q7"/>
    <mergeCell ref="R7:T7"/>
    <mergeCell ref="I8:K8"/>
    <mergeCell ref="R9:T9"/>
    <mergeCell ref="I14:K14"/>
    <mergeCell ref="L14:N14"/>
    <mergeCell ref="O14:Q14"/>
    <mergeCell ref="R14:T14"/>
    <mergeCell ref="I15:K15"/>
    <mergeCell ref="L15:N15"/>
    <mergeCell ref="O15:Q15"/>
    <mergeCell ref="R15:T15"/>
    <mergeCell ref="I12:K12"/>
    <mergeCell ref="L12:N12"/>
    <mergeCell ref="O12:Q12"/>
    <mergeCell ref="R12:T12"/>
    <mergeCell ref="I13:K13"/>
    <mergeCell ref="L13:N13"/>
    <mergeCell ref="U4:X22"/>
    <mergeCell ref="I5:K5"/>
    <mergeCell ref="L5:N5"/>
    <mergeCell ref="O5:Q5"/>
    <mergeCell ref="R5:T5"/>
    <mergeCell ref="I6:K6"/>
    <mergeCell ref="L6:N6"/>
    <mergeCell ref="O6:Q6"/>
    <mergeCell ref="R6:T6"/>
    <mergeCell ref="I7:K7"/>
    <mergeCell ref="I10:K10"/>
    <mergeCell ref="L10:N10"/>
    <mergeCell ref="O10:Q10"/>
    <mergeCell ref="R10:T10"/>
    <mergeCell ref="I11:K11"/>
    <mergeCell ref="L11:N11"/>
    <mergeCell ref="O11:Q11"/>
    <mergeCell ref="R11:T11"/>
    <mergeCell ref="L8:N8"/>
    <mergeCell ref="O8:Q8"/>
    <mergeCell ref="R8:T8"/>
    <mergeCell ref="I9:K9"/>
    <mergeCell ref="L9:N9"/>
    <mergeCell ref="O9:Q9"/>
    <mergeCell ref="O13:Q13"/>
    <mergeCell ref="R13:T13"/>
    <mergeCell ref="I18:K18"/>
    <mergeCell ref="L18:N18"/>
    <mergeCell ref="O18:Q18"/>
    <mergeCell ref="R18:T18"/>
    <mergeCell ref="I19:K19"/>
    <mergeCell ref="L19:N19"/>
    <mergeCell ref="O19:Q19"/>
    <mergeCell ref="R19:T19"/>
    <mergeCell ref="I16:K16"/>
    <mergeCell ref="L16:N16"/>
    <mergeCell ref="O16:Q16"/>
    <mergeCell ref="R16:T16"/>
    <mergeCell ref="I17:K17"/>
    <mergeCell ref="L17:N17"/>
    <mergeCell ref="O17:Q17"/>
    <mergeCell ref="R17:T17"/>
    <mergeCell ref="I22:K22"/>
    <mergeCell ref="L22:N22"/>
    <mergeCell ref="O22:Q22"/>
    <mergeCell ref="R22:T22"/>
    <mergeCell ref="I23:K23"/>
    <mergeCell ref="L23:N23"/>
    <mergeCell ref="O23:Q23"/>
    <mergeCell ref="R23:T23"/>
    <mergeCell ref="C20:H20"/>
    <mergeCell ref="I20:K20"/>
    <mergeCell ref="L20:N20"/>
    <mergeCell ref="O20:Q20"/>
    <mergeCell ref="R20:T20"/>
    <mergeCell ref="I21:K21"/>
    <mergeCell ref="L21:N21"/>
    <mergeCell ref="O21:Q21"/>
    <mergeCell ref="R21:T21"/>
    <mergeCell ref="U23:X23"/>
    <mergeCell ref="A24:A34"/>
    <mergeCell ref="I24:K24"/>
    <mergeCell ref="L24:N24"/>
    <mergeCell ref="O24:Q24"/>
    <mergeCell ref="R24:T24"/>
    <mergeCell ref="U24:X34"/>
    <mergeCell ref="C25:H25"/>
    <mergeCell ref="I25:K25"/>
    <mergeCell ref="L25:N25"/>
    <mergeCell ref="I27:K27"/>
    <mergeCell ref="L27:N27"/>
    <mergeCell ref="O27:Q27"/>
    <mergeCell ref="R27:T27"/>
    <mergeCell ref="I28:K28"/>
    <mergeCell ref="L28:N28"/>
    <mergeCell ref="O28:Q28"/>
    <mergeCell ref="R28:T28"/>
    <mergeCell ref="O25:Q25"/>
    <mergeCell ref="R25:T25"/>
    <mergeCell ref="I26:K26"/>
    <mergeCell ref="L26:N26"/>
    <mergeCell ref="O26:Q26"/>
    <mergeCell ref="R26:T26"/>
    <mergeCell ref="I31:K31"/>
    <mergeCell ref="L31:N31"/>
    <mergeCell ref="O31:Q31"/>
    <mergeCell ref="R31:T31"/>
    <mergeCell ref="I32:K32"/>
    <mergeCell ref="L32:N32"/>
    <mergeCell ref="O32:Q32"/>
    <mergeCell ref="R32:T32"/>
    <mergeCell ref="I29:K29"/>
    <mergeCell ref="L29:N29"/>
    <mergeCell ref="O29:Q29"/>
    <mergeCell ref="R29:T29"/>
    <mergeCell ref="I30:K30"/>
    <mergeCell ref="L30:N30"/>
    <mergeCell ref="O30:Q30"/>
    <mergeCell ref="R30:T30"/>
    <mergeCell ref="C33:H33"/>
    <mergeCell ref="I33:K33"/>
    <mergeCell ref="L33:N33"/>
    <mergeCell ref="O33:Q33"/>
    <mergeCell ref="R33:T33"/>
    <mergeCell ref="I34:K34"/>
    <mergeCell ref="L34:N34"/>
    <mergeCell ref="O34:Q34"/>
    <mergeCell ref="R34:T34"/>
    <mergeCell ref="R37:T37"/>
    <mergeCell ref="U37:X37"/>
    <mergeCell ref="R38:T38"/>
    <mergeCell ref="U38:X38"/>
    <mergeCell ref="R39:T39"/>
    <mergeCell ref="U39:X39"/>
    <mergeCell ref="S43:U43"/>
    <mergeCell ref="I35:K35"/>
    <mergeCell ref="L35:N35"/>
    <mergeCell ref="O35:Q35"/>
    <mergeCell ref="R35:T35"/>
    <mergeCell ref="U35:X35"/>
    <mergeCell ref="I36:K36"/>
    <mergeCell ref="L36:N36"/>
    <mergeCell ref="O36:Q36"/>
    <mergeCell ref="R36:T36"/>
    <mergeCell ref="U36:X36"/>
    <mergeCell ref="A42:C43"/>
    <mergeCell ref="D42:I42"/>
    <mergeCell ref="J42:O42"/>
    <mergeCell ref="P42:U42"/>
    <mergeCell ref="V42:X43"/>
    <mergeCell ref="D43:F43"/>
    <mergeCell ref="G43:I43"/>
    <mergeCell ref="J43:L43"/>
    <mergeCell ref="M43:O43"/>
    <mergeCell ref="P43:R43"/>
    <mergeCell ref="V44:X44"/>
    <mergeCell ref="A45:C45"/>
    <mergeCell ref="D45:F45"/>
    <mergeCell ref="G45:I45"/>
    <mergeCell ref="J45:L45"/>
    <mergeCell ref="M45:O45"/>
    <mergeCell ref="P45:R45"/>
    <mergeCell ref="S45:U45"/>
    <mergeCell ref="V45:X45"/>
    <mergeCell ref="A44:C44"/>
    <mergeCell ref="D44:F44"/>
    <mergeCell ref="G44:I44"/>
    <mergeCell ref="J44:L44"/>
    <mergeCell ref="M44:O44"/>
    <mergeCell ref="P44:R44"/>
    <mergeCell ref="S44:U44"/>
    <mergeCell ref="V46:X46"/>
    <mergeCell ref="D58:G58"/>
    <mergeCell ref="H58:K58"/>
    <mergeCell ref="L58:O58"/>
    <mergeCell ref="A59:C59"/>
    <mergeCell ref="D59:G59"/>
    <mergeCell ref="H59:K59"/>
    <mergeCell ref="L59:O59"/>
    <mergeCell ref="A46:C46"/>
    <mergeCell ref="D46:F46"/>
    <mergeCell ref="G46:I46"/>
    <mergeCell ref="J46:L46"/>
    <mergeCell ref="M46:O46"/>
    <mergeCell ref="P46:R46"/>
    <mergeCell ref="A60:C60"/>
    <mergeCell ref="D60:G60"/>
    <mergeCell ref="H60:K60"/>
    <mergeCell ref="L60:O60"/>
    <mergeCell ref="A61:C61"/>
    <mergeCell ref="D61:G61"/>
    <mergeCell ref="H61:K61"/>
    <mergeCell ref="L61:O61"/>
    <mergeCell ref="S46:U46"/>
    <mergeCell ref="A62:C62"/>
    <mergeCell ref="D62:G62"/>
    <mergeCell ref="H62:K62"/>
    <mergeCell ref="L62:O62"/>
    <mergeCell ref="A63:C63"/>
    <mergeCell ref="D63:G63"/>
    <mergeCell ref="H63:K63"/>
    <mergeCell ref="L63:O63"/>
    <mergeCell ref="C91:D91"/>
    <mergeCell ref="F91:H91"/>
    <mergeCell ref="I91:T91"/>
    <mergeCell ref="C88:D88"/>
    <mergeCell ref="F88:H88"/>
    <mergeCell ref="I88:T90"/>
    <mergeCell ref="C89:D89"/>
    <mergeCell ref="F89:H89"/>
    <mergeCell ref="C90:D90"/>
    <mergeCell ref="F90:H90"/>
    <mergeCell ref="C86:D86"/>
    <mergeCell ref="F86:H86"/>
    <mergeCell ref="I86:T86"/>
    <mergeCell ref="C87:D87"/>
    <mergeCell ref="F87:H87"/>
    <mergeCell ref="I87:T87"/>
  </mergeCells>
  <phoneticPr fontId="5"/>
  <pageMargins left="0.39370078740157483" right="0.39370078740157483"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ABC0F-9C01-44BB-AB5E-60B8ADE4E0B6}">
  <sheetPr codeName="Sheet13">
    <tabColor rgb="FF0070C0"/>
  </sheetPr>
  <dimension ref="A1:Y36"/>
  <sheetViews>
    <sheetView showGridLines="0" view="pageBreakPreview" zoomScaleNormal="100" zoomScaleSheetLayoutView="100" workbookViewId="0">
      <selection activeCell="M23" sqref="M23:N23"/>
    </sheetView>
  </sheetViews>
  <sheetFormatPr defaultRowHeight="14.25" x14ac:dyDescent="0.15"/>
  <cols>
    <col min="1" max="1" width="1.08203125" customWidth="1"/>
    <col min="2" max="2" width="1.4140625" customWidth="1"/>
    <col min="3" max="3" width="2.58203125" customWidth="1"/>
    <col min="4" max="25" width="2.33203125" customWidth="1"/>
  </cols>
  <sheetData>
    <row r="1" spans="2:23" x14ac:dyDescent="0.15">
      <c r="B1" s="20"/>
      <c r="C1" s="20"/>
      <c r="D1" s="20"/>
      <c r="E1" s="20"/>
      <c r="F1" s="20"/>
      <c r="G1" s="20"/>
      <c r="H1" s="20"/>
      <c r="I1" s="20"/>
      <c r="J1" s="20"/>
      <c r="K1" s="20"/>
      <c r="L1" s="20"/>
      <c r="M1" s="20"/>
      <c r="N1" s="20"/>
      <c r="O1" s="20"/>
      <c r="P1" s="20"/>
      <c r="Q1" s="621"/>
      <c r="R1" s="621"/>
      <c r="S1" s="622"/>
      <c r="T1" s="35"/>
      <c r="U1" s="35"/>
      <c r="V1" s="35"/>
      <c r="W1" s="35"/>
    </row>
    <row r="2" spans="2:23" ht="19.5" customHeight="1" thickBot="1" x14ac:dyDescent="0.2">
      <c r="B2" s="20"/>
      <c r="C2" s="20"/>
      <c r="D2" s="20"/>
      <c r="E2" s="20"/>
      <c r="F2" s="20"/>
      <c r="G2" s="20"/>
      <c r="H2" s="20"/>
      <c r="I2" s="20"/>
      <c r="J2" s="20"/>
      <c r="K2" s="20"/>
      <c r="O2" s="622" t="s">
        <v>3</v>
      </c>
      <c r="P2" s="622"/>
      <c r="Q2" s="35"/>
      <c r="R2" s="35" t="s">
        <v>4</v>
      </c>
      <c r="S2" s="35"/>
      <c r="T2" s="35" t="s">
        <v>5</v>
      </c>
      <c r="U2" s="35"/>
      <c r="V2" s="161" t="s">
        <v>6</v>
      </c>
      <c r="W2" s="171" t="s">
        <v>557</v>
      </c>
    </row>
    <row r="3" spans="2:23" ht="12" customHeight="1" x14ac:dyDescent="0.15">
      <c r="B3" s="20"/>
      <c r="C3" s="20"/>
      <c r="D3" s="20"/>
      <c r="E3" s="20"/>
      <c r="F3" s="20"/>
      <c r="G3" s="20"/>
      <c r="H3" s="20"/>
      <c r="I3" s="20"/>
      <c r="J3" s="20"/>
      <c r="K3" s="20"/>
      <c r="L3" s="20"/>
      <c r="M3" s="20"/>
      <c r="N3" s="20"/>
      <c r="O3" s="623" t="s">
        <v>346</v>
      </c>
      <c r="P3" s="878"/>
      <c r="Q3" s="878"/>
      <c r="R3" s="878"/>
      <c r="S3" s="878"/>
      <c r="T3" s="878"/>
      <c r="U3" s="878"/>
      <c r="V3" s="879"/>
    </row>
    <row r="4" spans="2:23" ht="15" thickBot="1" x14ac:dyDescent="0.2">
      <c r="B4" s="20"/>
      <c r="C4" s="20"/>
      <c r="D4" s="20"/>
      <c r="E4" s="20"/>
      <c r="F4" s="20"/>
      <c r="G4" s="20"/>
      <c r="H4" s="20"/>
      <c r="I4" s="20"/>
      <c r="J4" s="20"/>
      <c r="K4" s="20"/>
      <c r="O4" s="874" t="str">
        <f>'様式1号_交付(表紙)'!L4</f>
        <v>Ｒ５</v>
      </c>
      <c r="P4" s="875"/>
      <c r="Q4" s="46" t="s">
        <v>210</v>
      </c>
      <c r="R4" s="545">
        <f>'様式1号_交付(表紙)'!N4</f>
        <v>0</v>
      </c>
      <c r="S4" s="46" t="s">
        <v>210</v>
      </c>
      <c r="T4" s="876">
        <f>'様式1号_交付(表紙)'!P4</f>
        <v>0</v>
      </c>
      <c r="U4" s="876"/>
      <c r="V4" s="877"/>
      <c r="W4" s="171" t="s">
        <v>472</v>
      </c>
    </row>
    <row r="5" spans="2:23" ht="16.5" customHeight="1" x14ac:dyDescent="0.15">
      <c r="B5" s="20"/>
      <c r="C5" s="20"/>
      <c r="D5" s="20"/>
      <c r="E5" s="20"/>
      <c r="F5" s="20"/>
      <c r="G5" s="20"/>
      <c r="H5" s="20"/>
      <c r="I5" s="20"/>
      <c r="J5" s="20"/>
      <c r="K5" s="20"/>
      <c r="L5" s="20"/>
    </row>
    <row r="6" spans="2:23" ht="12" customHeight="1" x14ac:dyDescent="0.15">
      <c r="B6" s="20"/>
      <c r="C6" s="20"/>
      <c r="D6" s="20"/>
      <c r="E6" s="20"/>
      <c r="F6" s="20"/>
      <c r="G6" s="20"/>
      <c r="H6" s="20"/>
      <c r="I6" s="20"/>
      <c r="J6" s="20"/>
      <c r="K6" s="20"/>
      <c r="L6" s="20"/>
      <c r="M6" s="20"/>
      <c r="N6" s="20"/>
      <c r="O6" s="20"/>
      <c r="P6" s="20"/>
      <c r="S6" s="20"/>
      <c r="T6" s="20"/>
      <c r="U6" s="20"/>
      <c r="V6" s="20"/>
      <c r="W6" s="20"/>
    </row>
    <row r="7" spans="2:23" x14ac:dyDescent="0.15">
      <c r="B7" s="20" t="s">
        <v>0</v>
      </c>
      <c r="C7" s="20"/>
      <c r="D7" s="36"/>
      <c r="E7" s="36"/>
      <c r="F7" s="36"/>
      <c r="G7" s="20"/>
      <c r="H7" s="20"/>
      <c r="I7" s="20"/>
      <c r="J7" s="20"/>
      <c r="K7" s="20"/>
      <c r="L7" s="20"/>
      <c r="M7" s="20"/>
      <c r="N7" s="20"/>
      <c r="O7" s="20"/>
      <c r="P7" s="20"/>
      <c r="Q7" s="20"/>
      <c r="R7" s="20"/>
      <c r="S7" s="20"/>
      <c r="T7" s="20"/>
      <c r="U7" s="20"/>
      <c r="V7" s="20"/>
      <c r="W7" s="20"/>
    </row>
    <row r="8" spans="2:23" x14ac:dyDescent="0.15">
      <c r="C8" s="20" t="s">
        <v>248</v>
      </c>
      <c r="E8" s="200"/>
      <c r="F8" s="200"/>
      <c r="G8" s="20"/>
      <c r="H8" s="20"/>
      <c r="I8" s="20"/>
      <c r="J8" s="20"/>
      <c r="K8" s="20"/>
      <c r="L8" s="20"/>
      <c r="M8" s="20"/>
      <c r="N8" s="20"/>
      <c r="O8" s="20"/>
      <c r="P8" s="20"/>
      <c r="Q8" s="20"/>
      <c r="R8" s="20"/>
      <c r="S8" s="20"/>
      <c r="T8" s="40"/>
      <c r="U8" s="20"/>
      <c r="V8" s="20"/>
      <c r="W8" s="20"/>
    </row>
    <row r="9" spans="2:23" ht="14.25" customHeight="1" x14ac:dyDescent="0.15">
      <c r="B9" s="20"/>
      <c r="C9" s="20"/>
      <c r="D9" s="20"/>
      <c r="E9" s="20"/>
      <c r="F9" s="20"/>
      <c r="G9" s="20"/>
      <c r="H9" s="20"/>
      <c r="I9" s="20"/>
      <c r="J9" s="20"/>
      <c r="K9" s="20"/>
      <c r="L9" s="20"/>
      <c r="M9" s="20"/>
      <c r="N9" s="20"/>
      <c r="O9" s="20"/>
      <c r="P9" s="20"/>
      <c r="Q9" s="20"/>
      <c r="R9" s="20"/>
      <c r="S9" s="20"/>
      <c r="T9" s="20"/>
      <c r="U9" s="20"/>
      <c r="V9" s="20"/>
      <c r="W9" s="20"/>
    </row>
    <row r="10" spans="2:23" x14ac:dyDescent="0.15">
      <c r="B10" s="20"/>
      <c r="C10" s="20"/>
      <c r="D10" s="20"/>
      <c r="E10" s="20"/>
      <c r="F10" s="20"/>
      <c r="G10" s="20"/>
      <c r="H10" s="20"/>
      <c r="I10" s="37" t="s">
        <v>1</v>
      </c>
      <c r="J10" s="38"/>
      <c r="K10" s="38"/>
      <c r="L10" s="38"/>
      <c r="M10" s="38"/>
      <c r="N10" s="38"/>
      <c r="O10" s="38"/>
      <c r="P10" s="38"/>
      <c r="Q10" s="38"/>
      <c r="R10" s="38"/>
      <c r="S10" s="38"/>
      <c r="T10" s="38"/>
      <c r="U10" s="16"/>
      <c r="V10" s="18"/>
    </row>
    <row r="11" spans="2:23" ht="18" customHeight="1" x14ac:dyDescent="0.15">
      <c r="B11" s="20"/>
      <c r="C11" s="20"/>
      <c r="D11" s="20"/>
      <c r="E11" s="20"/>
      <c r="F11" s="20"/>
      <c r="G11" s="20"/>
      <c r="H11" s="20"/>
      <c r="I11" s="880" t="s">
        <v>517</v>
      </c>
      <c r="J11" s="881"/>
      <c r="K11" s="881"/>
      <c r="L11" s="881"/>
      <c r="M11" s="872">
        <f>'様式1号_交付(表紙)'!K10</f>
        <v>0</v>
      </c>
      <c r="N11" s="872"/>
      <c r="O11" s="872"/>
      <c r="P11" s="872"/>
      <c r="Q11" s="424"/>
      <c r="R11" s="424"/>
      <c r="S11" s="424"/>
      <c r="T11" s="424"/>
      <c r="U11" s="425"/>
      <c r="V11" s="408"/>
    </row>
    <row r="12" spans="2:23" ht="18" customHeight="1" x14ac:dyDescent="0.15">
      <c r="B12" s="20"/>
      <c r="C12" s="20"/>
      <c r="D12" s="20"/>
      <c r="E12" s="20"/>
      <c r="F12" s="20"/>
      <c r="G12" s="20"/>
      <c r="H12" s="20"/>
      <c r="I12" s="614" t="s">
        <v>178</v>
      </c>
      <c r="J12" s="615"/>
      <c r="K12" s="615"/>
      <c r="L12" s="615"/>
      <c r="M12" s="872">
        <f>'様式1号_交付(表紙)'!K11</f>
        <v>0</v>
      </c>
      <c r="N12" s="872"/>
      <c r="O12" s="872"/>
      <c r="P12" s="872"/>
      <c r="Q12" s="872"/>
      <c r="R12" s="872"/>
      <c r="S12" s="872"/>
      <c r="T12" s="872"/>
      <c r="U12" s="872"/>
      <c r="V12" s="7"/>
    </row>
    <row r="13" spans="2:23" ht="18" customHeight="1" x14ac:dyDescent="0.15">
      <c r="B13" s="20"/>
      <c r="C13" s="20"/>
      <c r="D13" s="20"/>
      <c r="E13" s="20"/>
      <c r="F13" s="20"/>
      <c r="G13" s="20"/>
      <c r="H13" s="20"/>
      <c r="I13" s="885" t="s">
        <v>461</v>
      </c>
      <c r="J13" s="886"/>
      <c r="K13" s="886"/>
      <c r="L13" s="886"/>
      <c r="M13" s="872">
        <f>'様式1号_交付(表紙)'!K12</f>
        <v>0</v>
      </c>
      <c r="N13" s="872"/>
      <c r="O13" s="872"/>
      <c r="P13" s="872"/>
      <c r="Q13" s="872"/>
      <c r="R13" s="872"/>
      <c r="S13" s="872"/>
      <c r="T13" s="872"/>
      <c r="U13" s="872"/>
      <c r="V13" s="7"/>
      <c r="W13" s="171" t="s">
        <v>472</v>
      </c>
    </row>
    <row r="14" spans="2:23" ht="18" customHeight="1" x14ac:dyDescent="0.15">
      <c r="B14" s="20"/>
      <c r="C14" s="20"/>
      <c r="D14" s="20"/>
      <c r="E14" s="20"/>
      <c r="F14" s="20"/>
      <c r="G14" s="20"/>
      <c r="H14" s="20"/>
      <c r="I14" s="614" t="s">
        <v>462</v>
      </c>
      <c r="J14" s="615"/>
      <c r="K14" s="615"/>
      <c r="L14" s="615"/>
      <c r="M14" s="872">
        <f>'様式1号_交付(表紙)'!K13</f>
        <v>0</v>
      </c>
      <c r="N14" s="872"/>
      <c r="O14" s="872"/>
      <c r="P14" s="872"/>
      <c r="Q14" s="409" t="s">
        <v>146</v>
      </c>
      <c r="R14" s="872">
        <f>'様式1号_交付(表紙)'!O13</f>
        <v>0</v>
      </c>
      <c r="S14" s="872"/>
      <c r="T14" s="872"/>
      <c r="U14" s="872"/>
      <c r="V14" s="426" t="s">
        <v>199</v>
      </c>
    </row>
    <row r="15" spans="2:23" ht="18" customHeight="1" x14ac:dyDescent="0.15">
      <c r="B15" s="20"/>
      <c r="C15" s="20"/>
      <c r="D15" s="20"/>
      <c r="E15" s="20"/>
      <c r="F15" s="20"/>
      <c r="G15" s="20"/>
      <c r="H15" s="20"/>
      <c r="I15" s="614" t="s">
        <v>481</v>
      </c>
      <c r="J15" s="615"/>
      <c r="K15" s="615"/>
      <c r="L15" s="615"/>
      <c r="M15" s="883">
        <f>'様式1号_交付(表紙)'!K14</f>
        <v>0</v>
      </c>
      <c r="N15" s="883"/>
      <c r="O15" s="883"/>
      <c r="P15" s="883"/>
      <c r="Q15" s="409" t="s">
        <v>146</v>
      </c>
      <c r="R15" s="872">
        <f>'様式1号_交付(表紙)'!O14</f>
        <v>0</v>
      </c>
      <c r="S15" s="872"/>
      <c r="T15" s="872"/>
      <c r="U15" s="872"/>
      <c r="V15" s="7"/>
    </row>
    <row r="16" spans="2:23" ht="18" customHeight="1" x14ac:dyDescent="0.15">
      <c r="B16" s="20"/>
      <c r="C16" s="20"/>
      <c r="D16" s="20"/>
      <c r="E16" s="20"/>
      <c r="F16" s="20"/>
      <c r="G16" s="20"/>
      <c r="H16" s="20"/>
      <c r="I16" s="177" t="s">
        <v>516</v>
      </c>
      <c r="J16" s="40"/>
      <c r="K16" s="40"/>
      <c r="L16" s="40"/>
      <c r="M16" s="872">
        <f>'様式1号_交付(表紙)'!K15</f>
        <v>0</v>
      </c>
      <c r="N16" s="872"/>
      <c r="O16" s="872"/>
      <c r="P16" s="872"/>
      <c r="Q16" s="872"/>
      <c r="R16" s="427"/>
      <c r="S16" s="427"/>
      <c r="T16" s="427"/>
      <c r="U16" s="427"/>
      <c r="V16" s="7"/>
    </row>
    <row r="17" spans="1:25" ht="6.75" customHeight="1" x14ac:dyDescent="0.15">
      <c r="B17" s="20"/>
      <c r="C17" s="20"/>
      <c r="D17" s="20"/>
      <c r="E17" s="20"/>
      <c r="F17" s="20"/>
      <c r="G17" s="20"/>
      <c r="H17" s="20"/>
      <c r="I17" s="173"/>
      <c r="J17" s="39"/>
      <c r="K17" s="39"/>
      <c r="L17" s="39"/>
      <c r="M17" s="39"/>
      <c r="N17" s="39"/>
      <c r="O17" s="39"/>
      <c r="P17" s="39"/>
      <c r="Q17" s="39"/>
      <c r="R17" s="39"/>
      <c r="S17" s="39"/>
      <c r="T17" s="39"/>
      <c r="U17" s="168"/>
      <c r="V17" s="169"/>
    </row>
    <row r="18" spans="1:25" ht="8.25" customHeight="1" x14ac:dyDescent="0.15">
      <c r="B18" s="20"/>
      <c r="C18" s="20"/>
      <c r="D18" s="20"/>
      <c r="E18" s="20"/>
      <c r="F18" s="20"/>
      <c r="G18" s="20"/>
      <c r="H18" s="20"/>
      <c r="I18" s="20"/>
      <c r="J18" s="20"/>
      <c r="K18" s="20"/>
      <c r="L18" s="20"/>
      <c r="M18" s="20"/>
      <c r="N18" s="20"/>
      <c r="O18" s="20"/>
      <c r="P18" s="20"/>
      <c r="Q18" s="20"/>
      <c r="R18" s="20"/>
      <c r="S18" s="20"/>
      <c r="T18" s="20"/>
      <c r="U18" s="20"/>
      <c r="V18" s="20"/>
      <c r="W18" s="20"/>
    </row>
    <row r="19" spans="1:25" ht="30" customHeight="1" x14ac:dyDescent="0.15">
      <c r="B19" s="20"/>
      <c r="C19" s="20"/>
      <c r="D19" s="20"/>
      <c r="E19" s="20"/>
      <c r="F19" s="20"/>
      <c r="G19" s="20"/>
      <c r="H19" s="20"/>
      <c r="I19" s="20"/>
      <c r="J19" s="20"/>
      <c r="K19" s="20"/>
      <c r="L19" s="20"/>
      <c r="M19" s="20"/>
      <c r="N19" s="20"/>
      <c r="O19" s="20"/>
      <c r="P19" s="20"/>
      <c r="Q19" s="20"/>
      <c r="R19" s="20"/>
      <c r="S19" s="20"/>
      <c r="T19" s="20"/>
      <c r="U19" s="20"/>
      <c r="V19" s="20"/>
      <c r="W19" s="20"/>
    </row>
    <row r="20" spans="1:25" x14ac:dyDescent="0.15">
      <c r="A20" s="20"/>
      <c r="B20" s="20"/>
      <c r="C20" s="20"/>
      <c r="D20" s="20"/>
      <c r="E20" s="417"/>
      <c r="G20" s="103"/>
      <c r="H20" s="428" t="s">
        <v>490</v>
      </c>
      <c r="I20" s="184"/>
      <c r="J20" s="417" t="s">
        <v>535</v>
      </c>
      <c r="K20" s="20"/>
      <c r="L20" s="20"/>
      <c r="M20" s="20"/>
      <c r="N20" s="20"/>
      <c r="O20" s="20"/>
      <c r="P20" s="20"/>
      <c r="Q20" s="20"/>
      <c r="S20" s="20"/>
      <c r="T20" s="20"/>
      <c r="U20" s="20"/>
      <c r="V20" s="172"/>
      <c r="W20" s="172"/>
      <c r="X20" s="172"/>
    </row>
    <row r="21" spans="1:25" s="3" customFormat="1" ht="29.25" customHeight="1" x14ac:dyDescent="0.15">
      <c r="A21" s="610" t="s">
        <v>499</v>
      </c>
      <c r="B21" s="610"/>
      <c r="C21" s="610"/>
      <c r="D21" s="610"/>
      <c r="E21" s="610"/>
      <c r="F21" s="610"/>
      <c r="G21" s="610"/>
      <c r="H21" s="610"/>
      <c r="I21" s="610"/>
      <c r="J21" s="610"/>
      <c r="K21" s="610"/>
      <c r="L21" s="610"/>
      <c r="M21" s="610"/>
      <c r="N21" s="610"/>
      <c r="O21" s="610"/>
      <c r="P21" s="610"/>
      <c r="Q21" s="610"/>
      <c r="R21" s="610"/>
      <c r="S21" s="610"/>
      <c r="T21" s="610"/>
      <c r="U21" s="610"/>
      <c r="V21" s="610"/>
      <c r="W21" s="414"/>
      <c r="X21" s="414"/>
    </row>
    <row r="22" spans="1:25" s="3" customFormat="1" ht="25.5" customHeight="1" x14ac:dyDescent="0.15">
      <c r="A22" s="96"/>
      <c r="B22" s="160"/>
      <c r="C22" s="160"/>
      <c r="D22" s="160"/>
      <c r="E22" s="160"/>
      <c r="F22" s="160"/>
      <c r="G22" s="160"/>
      <c r="H22" s="160"/>
      <c r="I22" s="160"/>
      <c r="J22" s="160"/>
      <c r="K22" s="160"/>
      <c r="L22" s="160"/>
      <c r="M22" s="160"/>
      <c r="N22" s="160"/>
      <c r="O22" s="160"/>
      <c r="P22" s="160"/>
      <c r="Q22" s="160"/>
      <c r="R22" s="160"/>
      <c r="S22" s="160"/>
      <c r="T22" s="160"/>
      <c r="U22" s="160"/>
      <c r="V22" s="160"/>
      <c r="W22" s="160"/>
    </row>
    <row r="23" spans="1:25" x14ac:dyDescent="0.15">
      <c r="B23" s="411"/>
      <c r="C23" s="34" t="s">
        <v>347</v>
      </c>
      <c r="D23" s="156"/>
      <c r="E23" s="35" t="s">
        <v>4</v>
      </c>
      <c r="F23" s="156"/>
      <c r="G23" s="35" t="s">
        <v>5</v>
      </c>
      <c r="H23" s="156"/>
      <c r="I23" s="308" t="s">
        <v>351</v>
      </c>
      <c r="K23" s="35"/>
      <c r="L23" s="20"/>
      <c r="M23" s="871"/>
      <c r="N23" s="871"/>
      <c r="O23" s="20" t="s">
        <v>519</v>
      </c>
      <c r="P23" s="20"/>
      <c r="Q23" s="20"/>
      <c r="W23" s="171" t="s">
        <v>531</v>
      </c>
    </row>
    <row r="24" spans="1:25" s="3" customFormat="1" ht="45.75" customHeight="1" x14ac:dyDescent="0.15">
      <c r="A24" s="882" t="s">
        <v>541</v>
      </c>
      <c r="B24" s="882"/>
      <c r="C24" s="882"/>
      <c r="D24" s="882"/>
      <c r="E24" s="882"/>
      <c r="F24" s="882"/>
      <c r="G24" s="882"/>
      <c r="H24" s="882"/>
      <c r="I24" s="882"/>
      <c r="J24" s="882"/>
      <c r="K24" s="882"/>
      <c r="L24" s="882"/>
      <c r="M24" s="882"/>
      <c r="N24" s="882"/>
      <c r="O24" s="882"/>
      <c r="P24" s="882"/>
      <c r="Q24" s="882"/>
      <c r="R24" s="882"/>
      <c r="S24" s="882"/>
      <c r="T24" s="882"/>
      <c r="U24" s="882"/>
      <c r="V24" s="882"/>
      <c r="W24" s="410"/>
      <c r="X24" s="410"/>
      <c r="Y24" s="162"/>
    </row>
    <row r="25" spans="1:25" s="3" customFormat="1" ht="20.100000000000001" customHeight="1" x14ac:dyDescent="0.15">
      <c r="A25" s="882"/>
      <c r="B25" s="882"/>
      <c r="C25" s="882"/>
      <c r="D25" s="882"/>
      <c r="E25" s="882"/>
      <c r="F25" s="882"/>
      <c r="G25" s="882"/>
      <c r="H25" s="882"/>
      <c r="I25" s="882"/>
      <c r="J25" s="882"/>
      <c r="K25" s="882"/>
      <c r="L25" s="882"/>
      <c r="M25" s="882"/>
      <c r="N25" s="882"/>
      <c r="O25" s="882"/>
      <c r="P25" s="882"/>
      <c r="Q25" s="882"/>
      <c r="R25" s="882"/>
      <c r="S25" s="882"/>
      <c r="T25" s="882"/>
      <c r="U25" s="882"/>
      <c r="V25" s="882"/>
      <c r="W25" s="882"/>
      <c r="X25" s="882"/>
      <c r="Y25" s="882"/>
    </row>
    <row r="26" spans="1:25" s="3" customFormat="1" ht="18.75" x14ac:dyDescent="0.15">
      <c r="A26" s="20"/>
      <c r="B26" s="181"/>
      <c r="C26" s="181"/>
      <c r="D26" s="181"/>
      <c r="E26" s="181"/>
      <c r="F26" s="181"/>
      <c r="G26" s="181"/>
      <c r="H26" s="181"/>
      <c r="I26" s="181"/>
      <c r="J26" s="181"/>
      <c r="K26" s="181"/>
      <c r="L26" s="181"/>
      <c r="M26" s="181"/>
      <c r="N26" s="181"/>
      <c r="O26" s="181"/>
      <c r="P26" s="181"/>
      <c r="Q26" s="181"/>
      <c r="R26" s="181"/>
      <c r="S26" s="181"/>
      <c r="T26" s="181"/>
      <c r="U26" s="181"/>
      <c r="V26" s="181"/>
      <c r="W26" s="181"/>
      <c r="X26" s="21"/>
      <c r="Y26" s="21"/>
    </row>
    <row r="27" spans="1:25" ht="24" customHeight="1" x14ac:dyDescent="0.15">
      <c r="B27" s="20"/>
      <c r="C27" s="20"/>
      <c r="D27" s="420"/>
      <c r="E27" s="20"/>
      <c r="F27" s="20"/>
      <c r="G27" s="431"/>
      <c r="H27" s="431"/>
      <c r="I27" s="431"/>
      <c r="J27" s="431"/>
      <c r="K27" s="431"/>
      <c r="L27" s="431" t="s">
        <v>349</v>
      </c>
      <c r="M27" s="431"/>
      <c r="N27" s="431"/>
      <c r="O27" s="431"/>
      <c r="P27" s="431"/>
      <c r="Q27" s="431"/>
      <c r="R27" s="431"/>
      <c r="S27" s="431"/>
      <c r="T27" s="431"/>
      <c r="U27" s="431"/>
      <c r="V27" s="431"/>
      <c r="W27" s="431"/>
    </row>
    <row r="31" spans="1:25" x14ac:dyDescent="0.15">
      <c r="D31" s="20" t="s">
        <v>350</v>
      </c>
      <c r="I31" s="20" t="s">
        <v>468</v>
      </c>
    </row>
    <row r="33" spans="2:9" x14ac:dyDescent="0.15">
      <c r="D33" s="20" t="s">
        <v>467</v>
      </c>
      <c r="I33" s="20" t="s">
        <v>469</v>
      </c>
    </row>
    <row r="34" spans="2:9" x14ac:dyDescent="0.15">
      <c r="B34" s="20"/>
      <c r="C34" s="20"/>
    </row>
    <row r="35" spans="2:9" x14ac:dyDescent="0.15">
      <c r="B35" s="20"/>
      <c r="C35" s="20"/>
    </row>
    <row r="36" spans="2:9" x14ac:dyDescent="0.15">
      <c r="B36" s="20"/>
      <c r="C36" s="20"/>
    </row>
  </sheetData>
  <sheetProtection sheet="1" selectLockedCells="1"/>
  <mergeCells count="22">
    <mergeCell ref="R15:U15"/>
    <mergeCell ref="Q1:S1"/>
    <mergeCell ref="O2:P2"/>
    <mergeCell ref="O4:P4"/>
    <mergeCell ref="T4:V4"/>
    <mergeCell ref="O3:V3"/>
    <mergeCell ref="A21:V21"/>
    <mergeCell ref="A25:Y25"/>
    <mergeCell ref="M23:N23"/>
    <mergeCell ref="A24:V24"/>
    <mergeCell ref="I11:L11"/>
    <mergeCell ref="M11:P11"/>
    <mergeCell ref="I12:L12"/>
    <mergeCell ref="M12:U12"/>
    <mergeCell ref="M15:P15"/>
    <mergeCell ref="I13:L13"/>
    <mergeCell ref="I14:L14"/>
    <mergeCell ref="M14:P14"/>
    <mergeCell ref="I15:L15"/>
    <mergeCell ref="M16:Q16"/>
    <mergeCell ref="M13:U13"/>
    <mergeCell ref="R14:U14"/>
  </mergeCells>
  <phoneticPr fontId="5"/>
  <dataValidations count="5">
    <dataValidation type="whole" allowBlank="1" showInputMessage="1" showErrorMessage="1" prompt="交付決定通知右上に記載あり" sqref="B23:C23" xr:uid="{B1BE5957-43BB-4706-8361-92DD418A692A}">
      <formula1>5</formula1>
      <formula2>5</formula2>
    </dataValidation>
    <dataValidation type="whole" allowBlank="1" showInputMessage="1" showErrorMessage="1" sqref="I20" xr:uid="{A5805F09-88B5-47FC-91BE-7297F4CD022D}">
      <formula1>1</formula1>
      <formula2>31</formula2>
    </dataValidation>
    <dataValidation type="whole" allowBlank="1" showInputMessage="1" showErrorMessage="1" prompt="交付決定通知右上に記載あり" sqref="D23 F23 H23" xr:uid="{7CC7C492-05B6-4AE1-B180-D50D6400F2FF}">
      <formula1>1</formula1>
      <formula2>31</formula2>
    </dataValidation>
    <dataValidation type="whole" operator="greaterThanOrEqual" allowBlank="1" showInputMessage="1" showErrorMessage="1" prompt="交付決定通知右上に記載あり" sqref="M23:N23" xr:uid="{923C4FA3-E252-467C-87E9-38BCC28FC829}">
      <formula1>1</formula1>
    </dataValidation>
    <dataValidation type="whole" allowBlank="1" showErrorMessage="1" prompt="作成日並びに提出期限を超えた場合は、本助成事業を辞退したものとみなします" sqref="U2 Q2 S2" xr:uid="{92CE37FB-566A-4EEE-8F2B-C2AAB31888D7}">
      <formula1>1</formula1>
      <formula2>31</formula2>
    </dataValidation>
  </dataValidations>
  <pageMargins left="0.98425196850393704" right="0.98425196850393704" top="0.98425196850393704" bottom="0.98425196850393704"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76FB8-BB0C-4FCA-9A84-211053AFA3A7}">
  <sheetPr>
    <tabColor rgb="FF0070C0"/>
  </sheetPr>
  <dimension ref="A1:Y37"/>
  <sheetViews>
    <sheetView showGridLines="0" view="pageBreakPreview" topLeftCell="A10" zoomScaleNormal="100" zoomScaleSheetLayoutView="100" workbookViewId="0">
      <selection activeCell="N24" sqref="N24:O24"/>
    </sheetView>
  </sheetViews>
  <sheetFormatPr defaultRowHeight="14.25" x14ac:dyDescent="0.15"/>
  <cols>
    <col min="1" max="2" width="2.33203125" customWidth="1"/>
    <col min="3" max="3" width="2.25" customWidth="1"/>
    <col min="4" max="4" width="1.83203125" customWidth="1"/>
    <col min="5" max="5" width="2.25" customWidth="1"/>
    <col min="6" max="6" width="1.83203125" customWidth="1"/>
    <col min="7" max="7" width="2.25" customWidth="1"/>
    <col min="8" max="8" width="1.83203125" customWidth="1"/>
    <col min="9" max="9" width="2.25" customWidth="1"/>
    <col min="10" max="25" width="2.33203125" customWidth="1"/>
  </cols>
  <sheetData>
    <row r="1" spans="1:23" x14ac:dyDescent="0.15">
      <c r="B1" s="20"/>
      <c r="C1" s="20"/>
      <c r="D1" s="20"/>
      <c r="E1" s="20"/>
      <c r="F1" s="20"/>
      <c r="G1" s="20"/>
      <c r="H1" s="20"/>
      <c r="I1" s="20"/>
      <c r="J1" s="20"/>
      <c r="K1" s="20"/>
      <c r="L1" s="20"/>
      <c r="M1" s="20"/>
      <c r="N1" s="20"/>
      <c r="O1" s="20"/>
      <c r="P1" s="20"/>
      <c r="Q1" s="621"/>
      <c r="R1" s="621"/>
      <c r="S1" s="622"/>
      <c r="T1" s="35"/>
      <c r="U1" s="35"/>
      <c r="V1" s="35"/>
      <c r="W1" s="35"/>
    </row>
    <row r="2" spans="1:23" ht="19.5" customHeight="1" thickBot="1" x14ac:dyDescent="0.2">
      <c r="A2" s="435" t="s">
        <v>532</v>
      </c>
      <c r="B2" s="20"/>
      <c r="C2" s="20"/>
      <c r="D2" s="20"/>
      <c r="E2" s="20"/>
      <c r="F2" s="20"/>
      <c r="G2" s="20"/>
      <c r="H2" s="20"/>
      <c r="I2" s="20"/>
      <c r="J2" s="20"/>
      <c r="K2" s="20"/>
      <c r="O2" s="622" t="s">
        <v>3</v>
      </c>
      <c r="P2" s="622"/>
      <c r="Q2" s="35"/>
      <c r="R2" s="35" t="s">
        <v>4</v>
      </c>
      <c r="S2" s="35"/>
      <c r="T2" s="35" t="s">
        <v>5</v>
      </c>
      <c r="U2" s="35"/>
      <c r="V2" s="161" t="s">
        <v>6</v>
      </c>
      <c r="W2" s="171" t="s">
        <v>557</v>
      </c>
    </row>
    <row r="3" spans="1:23" ht="12" customHeight="1" x14ac:dyDescent="0.15">
      <c r="B3" s="20"/>
      <c r="C3" s="20"/>
      <c r="D3" s="20"/>
      <c r="E3" s="20"/>
      <c r="F3" s="20"/>
      <c r="G3" s="20"/>
      <c r="H3" s="20"/>
      <c r="I3" s="20"/>
      <c r="J3" s="20"/>
      <c r="K3" s="20"/>
      <c r="L3" s="20"/>
      <c r="M3" s="20"/>
      <c r="N3" s="20"/>
      <c r="O3" s="623" t="s">
        <v>346</v>
      </c>
      <c r="P3" s="878"/>
      <c r="Q3" s="878"/>
      <c r="R3" s="878"/>
      <c r="S3" s="878"/>
      <c r="T3" s="878"/>
      <c r="U3" s="878"/>
      <c r="V3" s="879"/>
    </row>
    <row r="4" spans="1:23" ht="15" thickBot="1" x14ac:dyDescent="0.2">
      <c r="B4" s="20"/>
      <c r="C4" s="20"/>
      <c r="D4" s="20"/>
      <c r="E4" s="20"/>
      <c r="F4" s="20"/>
      <c r="G4" s="20"/>
      <c r="H4" s="20"/>
      <c r="I4" s="20"/>
      <c r="J4" s="20"/>
      <c r="K4" s="20"/>
      <c r="O4" s="874" t="str">
        <f>'様式1号_交付(表紙)'!L4</f>
        <v>Ｒ５</v>
      </c>
      <c r="P4" s="875"/>
      <c r="Q4" s="46" t="s">
        <v>210</v>
      </c>
      <c r="R4" s="545">
        <f>'様式1号_交付(表紙)'!N4</f>
        <v>0</v>
      </c>
      <c r="S4" s="46" t="s">
        <v>210</v>
      </c>
      <c r="T4" s="876">
        <f>'様式1号_交付(表紙)'!P4</f>
        <v>0</v>
      </c>
      <c r="U4" s="876"/>
      <c r="V4" s="877"/>
      <c r="W4" s="171" t="s">
        <v>472</v>
      </c>
    </row>
    <row r="5" spans="1:23" ht="16.5" customHeight="1" x14ac:dyDescent="0.15">
      <c r="B5" s="20"/>
      <c r="C5" s="20"/>
      <c r="D5" s="20"/>
      <c r="E5" s="20"/>
      <c r="F5" s="20"/>
      <c r="G5" s="20"/>
      <c r="H5" s="20"/>
      <c r="I5" s="20"/>
      <c r="J5" s="20"/>
      <c r="K5" s="20"/>
      <c r="L5" s="20"/>
    </row>
    <row r="6" spans="1:23" ht="12" customHeight="1" x14ac:dyDescent="0.15">
      <c r="B6" s="20"/>
      <c r="C6" s="20"/>
      <c r="D6" s="20"/>
      <c r="E6" s="20"/>
      <c r="F6" s="20"/>
      <c r="G6" s="20"/>
      <c r="H6" s="20"/>
      <c r="I6" s="20"/>
      <c r="J6" s="20"/>
      <c r="K6" s="20"/>
      <c r="L6" s="20"/>
      <c r="M6" s="20"/>
      <c r="N6" s="20"/>
      <c r="O6" s="20"/>
      <c r="P6" s="20"/>
      <c r="S6" s="20"/>
      <c r="T6" s="20"/>
      <c r="U6" s="20"/>
      <c r="V6" s="20"/>
      <c r="W6" s="20"/>
    </row>
    <row r="7" spans="1:23" x14ac:dyDescent="0.15">
      <c r="A7" s="20" t="s">
        <v>527</v>
      </c>
      <c r="B7" s="20"/>
      <c r="C7" s="36"/>
      <c r="D7" s="36"/>
      <c r="E7" s="36"/>
      <c r="F7" s="20"/>
      <c r="G7" s="20"/>
      <c r="H7" s="20"/>
      <c r="I7" s="20"/>
      <c r="J7" s="20"/>
      <c r="M7" s="20"/>
      <c r="N7" s="20"/>
      <c r="O7" s="20"/>
      <c r="P7" s="20"/>
      <c r="Q7" s="20"/>
      <c r="R7" s="20"/>
      <c r="S7" s="20"/>
      <c r="T7" s="20"/>
      <c r="U7" s="20"/>
      <c r="V7" s="20"/>
      <c r="W7" s="20"/>
    </row>
    <row r="8" spans="1:23" x14ac:dyDescent="0.15">
      <c r="B8" s="20" t="s">
        <v>248</v>
      </c>
      <c r="D8" s="200"/>
      <c r="E8" s="200"/>
      <c r="F8" s="20"/>
      <c r="G8" s="20"/>
      <c r="H8" s="20"/>
      <c r="I8" s="20"/>
      <c r="J8" s="20"/>
      <c r="M8" s="20"/>
      <c r="N8" s="20"/>
      <c r="O8" s="20"/>
      <c r="P8" s="20"/>
      <c r="Q8" s="20"/>
      <c r="R8" s="20"/>
      <c r="S8" s="20"/>
      <c r="T8" s="40"/>
      <c r="U8" s="20"/>
      <c r="V8" s="20"/>
      <c r="W8" s="20"/>
    </row>
    <row r="9" spans="1:23" ht="14.25" customHeight="1" x14ac:dyDescent="0.15">
      <c r="B9" s="20"/>
      <c r="C9" s="20"/>
      <c r="D9" s="20"/>
      <c r="E9" s="20"/>
      <c r="F9" s="20"/>
      <c r="G9" s="20"/>
      <c r="H9" s="20"/>
      <c r="I9" s="20"/>
      <c r="J9" s="20"/>
      <c r="K9" s="20"/>
      <c r="L9" s="20"/>
      <c r="M9" s="20"/>
      <c r="N9" s="20"/>
      <c r="O9" s="20"/>
      <c r="P9" s="20"/>
      <c r="Q9" s="20"/>
      <c r="R9" s="20"/>
      <c r="S9" s="20"/>
      <c r="T9" s="20"/>
      <c r="U9" s="20"/>
      <c r="V9" s="20"/>
      <c r="W9" s="20"/>
    </row>
    <row r="10" spans="1:23" x14ac:dyDescent="0.15">
      <c r="B10" s="20"/>
      <c r="C10" s="20"/>
      <c r="D10" s="20"/>
      <c r="E10" s="20"/>
      <c r="F10" s="20"/>
      <c r="G10" s="20"/>
      <c r="H10" s="20"/>
      <c r="I10" s="37" t="s">
        <v>1</v>
      </c>
      <c r="J10" s="38"/>
      <c r="K10" s="38"/>
      <c r="L10" s="38"/>
      <c r="M10" s="38"/>
      <c r="N10" s="38"/>
      <c r="O10" s="38"/>
      <c r="P10" s="38"/>
      <c r="Q10" s="38"/>
      <c r="R10" s="38"/>
      <c r="S10" s="38"/>
      <c r="T10" s="38"/>
      <c r="U10" s="16"/>
      <c r="V10" s="18"/>
    </row>
    <row r="11" spans="1:23" ht="18" customHeight="1" x14ac:dyDescent="0.15">
      <c r="B11" s="20"/>
      <c r="C11" s="20"/>
      <c r="D11" s="20"/>
      <c r="E11" s="20"/>
      <c r="F11" s="20"/>
      <c r="G11" s="20"/>
      <c r="H11" s="20"/>
      <c r="I11" s="880" t="s">
        <v>517</v>
      </c>
      <c r="J11" s="881"/>
      <c r="K11" s="881"/>
      <c r="L11" s="881"/>
      <c r="M11" s="872">
        <f>'様式1号_交付(表紙)'!K10</f>
        <v>0</v>
      </c>
      <c r="N11" s="872"/>
      <c r="O11" s="872"/>
      <c r="P11" s="872"/>
      <c r="Q11" s="424"/>
      <c r="R11" s="424"/>
      <c r="S11" s="424"/>
      <c r="T11" s="424"/>
      <c r="U11" s="425"/>
      <c r="V11" s="408"/>
    </row>
    <row r="12" spans="1:23" ht="18" customHeight="1" x14ac:dyDescent="0.15">
      <c r="B12" s="20"/>
      <c r="C12" s="20"/>
      <c r="D12" s="20"/>
      <c r="E12" s="20"/>
      <c r="F12" s="20"/>
      <c r="G12" s="20"/>
      <c r="H12" s="20"/>
      <c r="I12" s="614" t="s">
        <v>178</v>
      </c>
      <c r="J12" s="615"/>
      <c r="K12" s="615"/>
      <c r="L12" s="615"/>
      <c r="M12" s="872">
        <f>'様式1号_交付(表紙)'!K11</f>
        <v>0</v>
      </c>
      <c r="N12" s="872"/>
      <c r="O12" s="872"/>
      <c r="P12" s="872"/>
      <c r="Q12" s="872"/>
      <c r="R12" s="872"/>
      <c r="S12" s="872"/>
      <c r="T12" s="872"/>
      <c r="U12" s="872"/>
      <c r="V12" s="7"/>
    </row>
    <row r="13" spans="1:23" ht="18" customHeight="1" x14ac:dyDescent="0.15">
      <c r="B13" s="20"/>
      <c r="C13" s="20"/>
      <c r="D13" s="20"/>
      <c r="E13" s="20"/>
      <c r="F13" s="20"/>
      <c r="G13" s="20"/>
      <c r="H13" s="20"/>
      <c r="I13" s="885" t="s">
        <v>461</v>
      </c>
      <c r="J13" s="886"/>
      <c r="K13" s="886"/>
      <c r="L13" s="886"/>
      <c r="M13" s="872">
        <f>'様式1号_交付(表紙)'!K12</f>
        <v>0</v>
      </c>
      <c r="N13" s="872"/>
      <c r="O13" s="872"/>
      <c r="P13" s="872"/>
      <c r="Q13" s="872"/>
      <c r="R13" s="872"/>
      <c r="S13" s="872"/>
      <c r="T13" s="872"/>
      <c r="U13" s="872"/>
      <c r="V13" s="7"/>
      <c r="W13" s="171" t="s">
        <v>472</v>
      </c>
    </row>
    <row r="14" spans="1:23" ht="18" customHeight="1" x14ac:dyDescent="0.15">
      <c r="B14" s="20"/>
      <c r="C14" s="20"/>
      <c r="D14" s="20"/>
      <c r="E14" s="20"/>
      <c r="F14" s="20"/>
      <c r="G14" s="20"/>
      <c r="H14" s="20"/>
      <c r="I14" s="614" t="s">
        <v>462</v>
      </c>
      <c r="J14" s="615"/>
      <c r="K14" s="615"/>
      <c r="L14" s="615"/>
      <c r="M14" s="872">
        <f>'様式1号_交付(表紙)'!K13</f>
        <v>0</v>
      </c>
      <c r="N14" s="872"/>
      <c r="O14" s="872"/>
      <c r="P14" s="872"/>
      <c r="Q14" s="409" t="s">
        <v>146</v>
      </c>
      <c r="R14" s="872">
        <f>'様式1号_交付(表紙)'!O13</f>
        <v>0</v>
      </c>
      <c r="S14" s="872"/>
      <c r="T14" s="872"/>
      <c r="U14" s="872"/>
      <c r="V14" s="426" t="s">
        <v>199</v>
      </c>
    </row>
    <row r="15" spans="1:23" ht="18" customHeight="1" x14ac:dyDescent="0.15">
      <c r="B15" s="20"/>
      <c r="C15" s="20"/>
      <c r="D15" s="20"/>
      <c r="E15" s="20"/>
      <c r="F15" s="20"/>
      <c r="G15" s="20"/>
      <c r="H15" s="20"/>
      <c r="I15" s="614" t="s">
        <v>481</v>
      </c>
      <c r="J15" s="615"/>
      <c r="K15" s="615"/>
      <c r="L15" s="615"/>
      <c r="M15" s="883">
        <f>'様式1号_交付(表紙)'!K14</f>
        <v>0</v>
      </c>
      <c r="N15" s="883"/>
      <c r="O15" s="883"/>
      <c r="P15" s="883"/>
      <c r="Q15" s="409" t="s">
        <v>146</v>
      </c>
      <c r="R15" s="883">
        <f>'様式1号_交付(表紙)'!O14</f>
        <v>0</v>
      </c>
      <c r="S15" s="883"/>
      <c r="T15" s="883"/>
      <c r="U15" s="883"/>
      <c r="V15" s="7"/>
    </row>
    <row r="16" spans="1:23" ht="18" customHeight="1" x14ac:dyDescent="0.15">
      <c r="B16" s="20"/>
      <c r="C16" s="20"/>
      <c r="D16" s="20"/>
      <c r="E16" s="20"/>
      <c r="F16" s="20"/>
      <c r="G16" s="20"/>
      <c r="H16" s="20"/>
      <c r="I16" s="177" t="s">
        <v>516</v>
      </c>
      <c r="J16" s="40"/>
      <c r="K16" s="40"/>
      <c r="L16" s="40"/>
      <c r="M16" s="872">
        <f>'様式1号_交付(表紙)'!K15</f>
        <v>0</v>
      </c>
      <c r="N16" s="872"/>
      <c r="O16" s="872"/>
      <c r="P16" s="872"/>
      <c r="Q16" s="872"/>
      <c r="R16" s="436"/>
      <c r="S16" s="436"/>
      <c r="T16" s="436"/>
      <c r="U16" s="436"/>
    </row>
    <row r="17" spans="1:25" ht="6.75" customHeight="1" x14ac:dyDescent="0.15">
      <c r="B17" s="20"/>
      <c r="C17" s="20"/>
      <c r="D17" s="20"/>
      <c r="E17" s="20"/>
      <c r="F17" s="20"/>
      <c r="G17" s="20"/>
      <c r="H17" s="20"/>
      <c r="I17" s="173"/>
      <c r="J17" s="39"/>
      <c r="K17" s="39"/>
      <c r="L17" s="39"/>
      <c r="M17" s="39"/>
      <c r="N17" s="39"/>
      <c r="O17" s="39"/>
      <c r="P17" s="39"/>
      <c r="Q17" s="39"/>
      <c r="R17" s="39"/>
      <c r="S17" s="39"/>
      <c r="T17" s="39"/>
      <c r="U17" s="168"/>
      <c r="V17" s="169"/>
    </row>
    <row r="18" spans="1:25" ht="8.25" customHeight="1" x14ac:dyDescent="0.15">
      <c r="B18" s="20"/>
      <c r="C18" s="20"/>
      <c r="D18" s="20"/>
      <c r="E18" s="20"/>
      <c r="F18" s="20"/>
      <c r="G18" s="20"/>
      <c r="H18" s="20"/>
      <c r="I18" s="20"/>
      <c r="J18" s="20"/>
      <c r="K18" s="20"/>
      <c r="L18" s="20"/>
      <c r="M18" s="20"/>
      <c r="N18" s="20"/>
      <c r="O18" s="20"/>
      <c r="P18" s="20"/>
      <c r="Q18" s="20"/>
      <c r="R18" s="20"/>
      <c r="S18" s="20"/>
      <c r="T18" s="20"/>
      <c r="U18" s="20"/>
      <c r="V18" s="20"/>
      <c r="W18" s="20"/>
    </row>
    <row r="19" spans="1:25" ht="30" customHeight="1" x14ac:dyDescent="0.15">
      <c r="B19" s="20"/>
      <c r="C19" s="20"/>
      <c r="D19" s="20"/>
      <c r="E19" s="20"/>
      <c r="F19" s="20"/>
      <c r="G19" s="20"/>
      <c r="H19" s="20"/>
      <c r="I19" s="20"/>
      <c r="J19" s="20"/>
      <c r="K19" s="20"/>
      <c r="L19" s="20"/>
      <c r="M19" s="20"/>
      <c r="N19" s="20"/>
      <c r="O19" s="20"/>
      <c r="P19" s="20"/>
      <c r="Q19" s="20"/>
      <c r="R19" s="20"/>
      <c r="S19" s="20"/>
      <c r="T19" s="20"/>
      <c r="U19" s="20"/>
      <c r="V19" s="20"/>
      <c r="W19" s="20"/>
    </row>
    <row r="20" spans="1:25" x14ac:dyDescent="0.15">
      <c r="A20" s="20"/>
      <c r="B20" s="20"/>
      <c r="C20" s="20"/>
      <c r="D20" s="20"/>
      <c r="E20" s="417"/>
      <c r="G20" s="103"/>
      <c r="H20" s="428" t="s">
        <v>490</v>
      </c>
      <c r="I20" s="184"/>
      <c r="J20" s="417" t="s">
        <v>535</v>
      </c>
      <c r="K20" s="20"/>
      <c r="L20" s="20"/>
      <c r="M20" s="20"/>
      <c r="N20" s="20"/>
      <c r="O20" s="20"/>
      <c r="P20" s="20"/>
      <c r="Q20" s="20"/>
      <c r="S20" s="20"/>
      <c r="T20" s="20"/>
      <c r="U20" s="20"/>
      <c r="V20" s="172"/>
      <c r="W20" s="172"/>
      <c r="X20" s="172"/>
    </row>
    <row r="21" spans="1:25" s="3" customFormat="1" ht="29.25" customHeight="1" x14ac:dyDescent="0.15">
      <c r="A21" s="610" t="s">
        <v>499</v>
      </c>
      <c r="B21" s="610"/>
      <c r="C21" s="610"/>
      <c r="D21" s="610"/>
      <c r="E21" s="610"/>
      <c r="F21" s="610"/>
      <c r="G21" s="610"/>
      <c r="H21" s="610"/>
      <c r="I21" s="610"/>
      <c r="J21" s="610"/>
      <c r="K21" s="610"/>
      <c r="L21" s="610"/>
      <c r="M21" s="610"/>
      <c r="N21" s="610"/>
      <c r="O21" s="610"/>
      <c r="P21" s="610"/>
      <c r="Q21" s="610"/>
      <c r="R21" s="610"/>
      <c r="S21" s="610"/>
      <c r="T21" s="610"/>
      <c r="U21" s="610"/>
      <c r="V21" s="610"/>
      <c r="W21" s="414"/>
    </row>
    <row r="22" spans="1:25" s="3" customFormat="1" ht="29.25" customHeight="1" x14ac:dyDescent="0.15">
      <c r="X22" s="160"/>
    </row>
    <row r="23" spans="1:25" s="96" customFormat="1" x14ac:dyDescent="0.15">
      <c r="B23" s="34" t="s">
        <v>347</v>
      </c>
      <c r="C23" s="156"/>
      <c r="D23" s="35" t="s">
        <v>4</v>
      </c>
      <c r="E23" s="156"/>
      <c r="F23" s="35" t="s">
        <v>5</v>
      </c>
      <c r="G23" s="156"/>
      <c r="H23" s="308" t="s">
        <v>351</v>
      </c>
      <c r="I23" s="20"/>
      <c r="J23" s="35"/>
      <c r="K23" s="20"/>
      <c r="L23" s="871"/>
      <c r="M23" s="871"/>
      <c r="N23" s="20" t="s">
        <v>521</v>
      </c>
      <c r="O23" s="20"/>
      <c r="P23" s="20"/>
      <c r="Q23" s="20"/>
      <c r="R23" s="20"/>
      <c r="S23" s="20"/>
      <c r="T23" s="20"/>
      <c r="U23" s="20"/>
    </row>
    <row r="24" spans="1:25" s="3" customFormat="1" ht="14.25" customHeight="1" x14ac:dyDescent="0.15">
      <c r="A24" s="20" t="s">
        <v>522</v>
      </c>
      <c r="B24" s="20"/>
      <c r="C24" s="20"/>
      <c r="D24" s="20"/>
      <c r="E24" s="156"/>
      <c r="F24" s="35" t="s">
        <v>4</v>
      </c>
      <c r="G24" s="156"/>
      <c r="H24" s="35" t="s">
        <v>5</v>
      </c>
      <c r="I24" s="156"/>
      <c r="J24" s="308" t="s">
        <v>351</v>
      </c>
      <c r="K24" s="20"/>
      <c r="L24" s="35"/>
      <c r="M24" s="20"/>
      <c r="N24" s="871"/>
      <c r="O24" s="871"/>
      <c r="P24" s="20" t="s">
        <v>520</v>
      </c>
      <c r="Q24" s="20"/>
      <c r="R24" s="20"/>
      <c r="S24" s="20"/>
      <c r="T24" s="20"/>
      <c r="U24" s="20"/>
      <c r="V24" s="20"/>
      <c r="W24" s="167"/>
      <c r="X24" s="167"/>
      <c r="Y24" s="167"/>
    </row>
    <row r="25" spans="1:25" s="3" customFormat="1" ht="48" customHeight="1" x14ac:dyDescent="0.15">
      <c r="A25" s="882" t="s">
        <v>540</v>
      </c>
      <c r="B25" s="882"/>
      <c r="C25" s="882"/>
      <c r="D25" s="882"/>
      <c r="E25" s="882"/>
      <c r="F25" s="882"/>
      <c r="G25" s="882"/>
      <c r="H25" s="882"/>
      <c r="I25" s="882"/>
      <c r="J25" s="882"/>
      <c r="K25" s="882"/>
      <c r="L25" s="882"/>
      <c r="M25" s="882"/>
      <c r="N25" s="882"/>
      <c r="O25" s="882"/>
      <c r="P25" s="882"/>
      <c r="Q25" s="882"/>
      <c r="R25" s="882"/>
      <c r="S25" s="882"/>
      <c r="T25" s="882"/>
      <c r="U25" s="882"/>
      <c r="V25" s="882"/>
      <c r="W25" s="160"/>
    </row>
    <row r="26" spans="1:25" s="3" customFormat="1" ht="18.75" x14ac:dyDescent="0.15">
      <c r="A26" s="20"/>
      <c r="B26" s="181"/>
      <c r="C26" s="181"/>
      <c r="D26" s="181"/>
      <c r="E26" s="181"/>
      <c r="F26" s="181"/>
      <c r="G26" s="181"/>
      <c r="H26" s="181"/>
      <c r="I26" s="181"/>
      <c r="J26" s="181"/>
      <c r="K26" s="181"/>
      <c r="L26" s="181"/>
      <c r="M26" s="181"/>
      <c r="N26" s="181"/>
      <c r="O26" s="181"/>
      <c r="P26" s="181"/>
      <c r="Q26" s="181"/>
      <c r="R26" s="181"/>
      <c r="S26" s="181"/>
      <c r="T26" s="160"/>
      <c r="U26" s="160"/>
      <c r="V26" s="160"/>
      <c r="W26" s="160"/>
    </row>
    <row r="27" spans="1:25" s="3" customFormat="1" ht="18.75" x14ac:dyDescent="0.15">
      <c r="A27" s="20"/>
      <c r="B27" s="181"/>
      <c r="C27" s="181"/>
      <c r="D27" s="181"/>
      <c r="E27" s="181"/>
      <c r="F27" s="181"/>
      <c r="G27" s="181"/>
      <c r="H27" s="181"/>
      <c r="I27" s="181"/>
      <c r="J27" s="181"/>
      <c r="K27" s="181"/>
      <c r="L27" s="181"/>
      <c r="M27" s="181"/>
      <c r="N27" s="181"/>
      <c r="O27" s="181"/>
      <c r="P27" s="181"/>
      <c r="Q27" s="181"/>
      <c r="R27" s="181"/>
      <c r="S27" s="181"/>
      <c r="T27" s="160"/>
      <c r="U27" s="160"/>
      <c r="V27" s="160"/>
      <c r="W27" s="160"/>
    </row>
    <row r="28" spans="1:25" ht="24" customHeight="1" x14ac:dyDescent="0.15">
      <c r="B28" s="20"/>
      <c r="C28" s="20"/>
      <c r="D28" s="420"/>
      <c r="E28" s="20"/>
      <c r="F28" s="20"/>
      <c r="G28" s="431"/>
      <c r="H28" s="431"/>
      <c r="I28" s="431"/>
      <c r="J28" s="431"/>
      <c r="K28" s="431"/>
      <c r="L28" s="431" t="s">
        <v>349</v>
      </c>
      <c r="M28" s="431"/>
      <c r="N28" s="431"/>
      <c r="O28" s="431"/>
      <c r="P28" s="431"/>
      <c r="Q28" s="431"/>
      <c r="R28" s="431"/>
      <c r="S28" s="431"/>
      <c r="T28" s="430"/>
      <c r="U28" s="430"/>
      <c r="V28" s="430"/>
      <c r="W28" s="430"/>
    </row>
    <row r="32" spans="1:25" x14ac:dyDescent="0.15">
      <c r="D32" s="20" t="s">
        <v>350</v>
      </c>
      <c r="I32" s="20" t="s">
        <v>468</v>
      </c>
    </row>
    <row r="34" spans="2:9" x14ac:dyDescent="0.15">
      <c r="D34" s="20" t="s">
        <v>467</v>
      </c>
      <c r="I34" s="20" t="s">
        <v>469</v>
      </c>
    </row>
    <row r="35" spans="2:9" x14ac:dyDescent="0.15">
      <c r="B35" s="20"/>
      <c r="C35" s="20"/>
    </row>
    <row r="36" spans="2:9" x14ac:dyDescent="0.15">
      <c r="B36" s="20"/>
      <c r="C36" s="20"/>
    </row>
    <row r="37" spans="2:9" x14ac:dyDescent="0.15">
      <c r="B37" s="20"/>
      <c r="C37" s="20"/>
    </row>
  </sheetData>
  <sheetProtection sheet="1" objects="1" scenarios="1" selectLockedCells="1"/>
  <mergeCells count="22">
    <mergeCell ref="N24:O24"/>
    <mergeCell ref="A25:V25"/>
    <mergeCell ref="I15:L15"/>
    <mergeCell ref="M15:P15"/>
    <mergeCell ref="L23:M23"/>
    <mergeCell ref="A21:V21"/>
    <mergeCell ref="R15:U15"/>
    <mergeCell ref="M16:Q16"/>
    <mergeCell ref="I12:L12"/>
    <mergeCell ref="I13:L13"/>
    <mergeCell ref="I14:L14"/>
    <mergeCell ref="M14:P14"/>
    <mergeCell ref="M13:U13"/>
    <mergeCell ref="R14:U14"/>
    <mergeCell ref="M12:U12"/>
    <mergeCell ref="I11:L11"/>
    <mergeCell ref="M11:P11"/>
    <mergeCell ref="Q1:S1"/>
    <mergeCell ref="O2:P2"/>
    <mergeCell ref="O3:V3"/>
    <mergeCell ref="O4:P4"/>
    <mergeCell ref="T4:V4"/>
  </mergeCells>
  <phoneticPr fontId="5"/>
  <dataValidations count="6">
    <dataValidation type="whole" allowBlank="1" showInputMessage="1" showErrorMessage="1" prompt="交付決定通知右上に記載あり" sqref="B23" xr:uid="{EDFA794E-CA93-464D-A216-18933CA11616}">
      <formula1>5</formula1>
      <formula2>5</formula2>
    </dataValidation>
    <dataValidation type="whole" operator="greaterThanOrEqual" allowBlank="1" showInputMessage="1" showErrorMessage="1" prompt="交付決定通知右上に記載あり" sqref="L23:M23" xr:uid="{12EBFF87-15F8-452D-83AE-F4E8B35CC852}">
      <formula1>1</formula1>
    </dataValidation>
    <dataValidation type="whole" allowBlank="1" showInputMessage="1" showErrorMessage="1" prompt="交付決定通知右上に記載あり" sqref="C23 G23 E23" xr:uid="{7A1C7105-C9D0-4A3E-A036-3FFBCEC8BC8B}">
      <formula1>1</formula1>
      <formula2>31</formula2>
    </dataValidation>
    <dataValidation type="whole" allowBlank="1" showInputMessage="1" showErrorMessage="1" prompt="変更承認通知右上に記載あり" sqref="E24 G24 I24" xr:uid="{93D2F4E7-FC82-4423-9574-703A901F79EF}">
      <formula1>1</formula1>
      <formula2>31</formula2>
    </dataValidation>
    <dataValidation type="whole" operator="greaterThanOrEqual" allowBlank="1" showInputMessage="1" showErrorMessage="1" prompt="変更承認通知右上に記載あり" sqref="N24:O24" xr:uid="{D4C6F574-CCBB-4C00-8B4F-8B8F477C361F}">
      <formula1>1</formula1>
    </dataValidation>
    <dataValidation type="whole" allowBlank="1" showErrorMessage="1" prompt="作成日並びに提出期限を超えた場合は、本助成事業を辞退したものとみなします" sqref="U2 Q2 S2" xr:uid="{40CE146B-512E-4AB2-A334-B12A8FAEB242}">
      <formula1>1</formula1>
      <formula2>31</formula2>
    </dataValidation>
  </dataValidations>
  <pageMargins left="0.98425196850393704" right="0.98425196850393704" top="0.98425196850393704" bottom="0.98425196850393704"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0EC0-5DB5-4518-AF96-E590426B6E22}">
  <sheetPr codeName="Sheet22">
    <tabColor theme="8"/>
  </sheetPr>
  <dimension ref="A1:L50"/>
  <sheetViews>
    <sheetView view="pageBreakPreview" topLeftCell="A10" zoomScaleNormal="100" zoomScaleSheetLayoutView="100" workbookViewId="0">
      <selection activeCell="A13" sqref="A13:H16"/>
    </sheetView>
  </sheetViews>
  <sheetFormatPr defaultRowHeight="14.25" x14ac:dyDescent="0.15"/>
  <cols>
    <col min="1" max="1" width="8.1640625" style="308" customWidth="1"/>
    <col min="2" max="2" width="4.58203125" style="20" customWidth="1"/>
    <col min="3" max="7" width="6.58203125" style="20" customWidth="1"/>
    <col min="8" max="8" width="5.25" style="20" customWidth="1"/>
    <col min="9" max="16384" width="8.6640625" style="20"/>
  </cols>
  <sheetData>
    <row r="1" spans="1:12" x14ac:dyDescent="0.15">
      <c r="A1" s="162"/>
      <c r="H1" s="96" t="s">
        <v>587</v>
      </c>
    </row>
    <row r="2" spans="1:12" ht="22.5" customHeight="1" x14ac:dyDescent="0.15">
      <c r="A2" s="20"/>
      <c r="D2" s="622" t="s">
        <v>492</v>
      </c>
      <c r="E2" s="622"/>
    </row>
    <row r="3" spans="1:12" ht="24.75" customHeight="1" x14ac:dyDescent="0.15">
      <c r="A3" s="437" t="s">
        <v>207</v>
      </c>
      <c r="B3" s="546">
        <f>'様式1号_交付(表紙)'!F25</f>
        <v>0</v>
      </c>
      <c r="C3" s="438"/>
      <c r="D3" s="1202"/>
      <c r="E3" s="1202"/>
      <c r="F3" s="1202"/>
      <c r="G3" s="1202"/>
      <c r="H3" s="1202"/>
      <c r="I3" s="171" t="s">
        <v>581</v>
      </c>
    </row>
    <row r="4" spans="1:12" ht="11.25" customHeight="1" x14ac:dyDescent="0.15"/>
    <row r="5" spans="1:12" ht="22.5" customHeight="1" x14ac:dyDescent="0.15">
      <c r="A5" s="308" t="s">
        <v>352</v>
      </c>
    </row>
    <row r="6" spans="1:12" ht="22.5" customHeight="1" x14ac:dyDescent="0.15">
      <c r="A6" s="352" t="s">
        <v>353</v>
      </c>
    </row>
    <row r="7" spans="1:12" ht="41.25" customHeight="1" x14ac:dyDescent="0.15">
      <c r="A7" s="1203">
        <f>概要版!B4</f>
        <v>0</v>
      </c>
      <c r="B7" s="1204"/>
      <c r="C7" s="1204"/>
      <c r="D7" s="1204"/>
      <c r="E7" s="1204"/>
      <c r="F7" s="1204"/>
      <c r="G7" s="1204"/>
      <c r="H7" s="1205"/>
      <c r="I7" s="171" t="s">
        <v>582</v>
      </c>
    </row>
    <row r="8" spans="1:12" ht="22.5" customHeight="1" x14ac:dyDescent="0.15">
      <c r="A8" s="439" t="s">
        <v>354</v>
      </c>
    </row>
    <row r="9" spans="1:12" ht="22.5" customHeight="1" x14ac:dyDescent="0.15">
      <c r="A9" s="1182"/>
      <c r="B9" s="1183"/>
      <c r="C9" s="1183"/>
      <c r="D9" s="1183"/>
      <c r="E9" s="1183"/>
      <c r="F9" s="1183"/>
      <c r="G9" s="1183"/>
      <c r="H9" s="1184"/>
      <c r="I9" s="997" t="s">
        <v>671</v>
      </c>
      <c r="J9" s="997"/>
      <c r="K9" s="997"/>
      <c r="L9" s="997"/>
    </row>
    <row r="10" spans="1:12" s="159" customFormat="1" ht="22.5" customHeight="1" x14ac:dyDescent="0.15">
      <c r="A10" s="1185"/>
      <c r="B10" s="1186"/>
      <c r="C10" s="1186"/>
      <c r="D10" s="1186"/>
      <c r="E10" s="1186"/>
      <c r="F10" s="1186"/>
      <c r="G10" s="1186"/>
      <c r="H10" s="1187"/>
      <c r="I10" s="997"/>
      <c r="J10" s="997"/>
      <c r="K10" s="997"/>
      <c r="L10" s="997"/>
    </row>
    <row r="11" spans="1:12" s="159" customFormat="1" ht="22.5" customHeight="1" x14ac:dyDescent="0.15">
      <c r="A11" s="1188"/>
      <c r="B11" s="1189"/>
      <c r="C11" s="1189"/>
      <c r="D11" s="1189"/>
      <c r="E11" s="1189"/>
      <c r="F11" s="1189"/>
      <c r="G11" s="1189"/>
      <c r="H11" s="1190"/>
    </row>
    <row r="12" spans="1:12" ht="22.5" customHeight="1" x14ac:dyDescent="0.15">
      <c r="A12" s="439" t="s">
        <v>355</v>
      </c>
    </row>
    <row r="13" spans="1:12" s="159" customFormat="1" ht="22.5" customHeight="1" x14ac:dyDescent="0.15">
      <c r="A13" s="1191"/>
      <c r="B13" s="1192"/>
      <c r="C13" s="1192"/>
      <c r="D13" s="1192"/>
      <c r="E13" s="1192"/>
      <c r="F13" s="1192"/>
      <c r="G13" s="1192"/>
      <c r="H13" s="1193"/>
    </row>
    <row r="14" spans="1:12" s="159" customFormat="1" ht="22.5" customHeight="1" x14ac:dyDescent="0.15">
      <c r="A14" s="1197"/>
      <c r="B14" s="1198"/>
      <c r="C14" s="1198"/>
      <c r="D14" s="1198"/>
      <c r="E14" s="1198"/>
      <c r="F14" s="1198"/>
      <c r="G14" s="1198"/>
      <c r="H14" s="1199"/>
    </row>
    <row r="15" spans="1:12" s="159" customFormat="1" ht="22.5" customHeight="1" x14ac:dyDescent="0.15">
      <c r="A15" s="1197"/>
      <c r="B15" s="1198"/>
      <c r="C15" s="1198"/>
      <c r="D15" s="1198"/>
      <c r="E15" s="1198"/>
      <c r="F15" s="1198"/>
      <c r="G15" s="1198"/>
      <c r="H15" s="1199"/>
    </row>
    <row r="16" spans="1:12" s="159" customFormat="1" ht="22.5" customHeight="1" x14ac:dyDescent="0.15">
      <c r="A16" s="1194"/>
      <c r="B16" s="1195"/>
      <c r="C16" s="1195"/>
      <c r="D16" s="1195"/>
      <c r="E16" s="1195"/>
      <c r="F16" s="1195"/>
      <c r="G16" s="1195"/>
      <c r="H16" s="1196"/>
    </row>
    <row r="17" spans="1:9" ht="22.5" customHeight="1" x14ac:dyDescent="0.15">
      <c r="A17" s="308" t="s">
        <v>635</v>
      </c>
    </row>
    <row r="18" spans="1:9" ht="22.5" customHeight="1" x14ac:dyDescent="0.15">
      <c r="A18" s="352" t="s">
        <v>356</v>
      </c>
    </row>
    <row r="19" spans="1:9" ht="22.5" customHeight="1" x14ac:dyDescent="0.15">
      <c r="A19" s="352" t="s">
        <v>357</v>
      </c>
    </row>
    <row r="20" spans="1:9" ht="22.5" customHeight="1" x14ac:dyDescent="0.15">
      <c r="A20" s="20"/>
      <c r="B20" s="970"/>
      <c r="C20" s="1200"/>
      <c r="D20" s="1201"/>
      <c r="I20" s="440" t="s">
        <v>473</v>
      </c>
    </row>
    <row r="21" spans="1:9" ht="22.5" customHeight="1" x14ac:dyDescent="0.15">
      <c r="A21" s="352" t="s">
        <v>359</v>
      </c>
    </row>
    <row r="22" spans="1:9" s="159" customFormat="1" ht="22.5" customHeight="1" x14ac:dyDescent="0.15">
      <c r="A22" s="1182"/>
      <c r="B22" s="1183"/>
      <c r="C22" s="1183"/>
      <c r="D22" s="1183"/>
      <c r="E22" s="1183"/>
      <c r="F22" s="1183"/>
      <c r="G22" s="1183"/>
      <c r="H22" s="1184"/>
    </row>
    <row r="23" spans="1:9" s="159" customFormat="1" ht="22.5" customHeight="1" x14ac:dyDescent="0.15">
      <c r="A23" s="1188"/>
      <c r="B23" s="1189"/>
      <c r="C23" s="1189"/>
      <c r="D23" s="1189"/>
      <c r="E23" s="1189"/>
      <c r="F23" s="1189"/>
      <c r="G23" s="1189"/>
      <c r="H23" s="1190"/>
    </row>
    <row r="24" spans="1:9" ht="22.5" customHeight="1" x14ac:dyDescent="0.15">
      <c r="A24" s="439" t="s">
        <v>360</v>
      </c>
    </row>
    <row r="25" spans="1:9" ht="22.5" customHeight="1" x14ac:dyDescent="0.15">
      <c r="A25" s="20"/>
      <c r="B25" s="955"/>
      <c r="C25" s="1200"/>
      <c r="D25" s="1201"/>
      <c r="I25" s="440" t="s">
        <v>473</v>
      </c>
    </row>
    <row r="26" spans="1:9" ht="22.5" customHeight="1" x14ac:dyDescent="0.15">
      <c r="A26" s="439" t="s">
        <v>362</v>
      </c>
    </row>
    <row r="27" spans="1:9" s="159" customFormat="1" ht="22.5" customHeight="1" x14ac:dyDescent="0.15">
      <c r="A27" s="1182"/>
      <c r="B27" s="1183"/>
      <c r="C27" s="1183"/>
      <c r="D27" s="1183"/>
      <c r="E27" s="1183"/>
      <c r="F27" s="1183"/>
      <c r="G27" s="1183"/>
      <c r="H27" s="1184"/>
    </row>
    <row r="28" spans="1:9" s="159" customFormat="1" ht="22.5" customHeight="1" x14ac:dyDescent="0.15">
      <c r="A28" s="1185"/>
      <c r="B28" s="1186"/>
      <c r="C28" s="1186"/>
      <c r="D28" s="1186"/>
      <c r="E28" s="1186"/>
      <c r="F28" s="1186"/>
      <c r="G28" s="1186"/>
      <c r="H28" s="1187"/>
    </row>
    <row r="29" spans="1:9" s="159" customFormat="1" ht="22.5" customHeight="1" x14ac:dyDescent="0.15">
      <c r="A29" s="1188"/>
      <c r="B29" s="1189"/>
      <c r="C29" s="1189"/>
      <c r="D29" s="1189"/>
      <c r="E29" s="1189"/>
      <c r="F29" s="1189"/>
      <c r="G29" s="1189"/>
      <c r="H29" s="1190"/>
    </row>
    <row r="30" spans="1:9" customFormat="1" ht="22.5" customHeight="1" x14ac:dyDescent="0.15">
      <c r="A30" s="352" t="s">
        <v>364</v>
      </c>
    </row>
    <row r="31" spans="1:9" customFormat="1" ht="22.5" customHeight="1" x14ac:dyDescent="0.15">
      <c r="A31" s="352" t="s">
        <v>636</v>
      </c>
    </row>
    <row r="32" spans="1:9" s="279" customFormat="1" ht="22.5" customHeight="1" x14ac:dyDescent="0.15">
      <c r="A32" s="1191"/>
      <c r="B32" s="1192"/>
      <c r="C32" s="1192"/>
      <c r="D32" s="1192"/>
      <c r="E32" s="1192"/>
      <c r="F32" s="1192"/>
      <c r="G32" s="1192"/>
      <c r="H32" s="1193"/>
      <c r="I32" s="444"/>
    </row>
    <row r="33" spans="1:9" s="279" customFormat="1" ht="22.5" customHeight="1" x14ac:dyDescent="0.15">
      <c r="A33" s="1194"/>
      <c r="B33" s="1195"/>
      <c r="C33" s="1195"/>
      <c r="D33" s="1195"/>
      <c r="E33" s="1195"/>
      <c r="F33" s="1195"/>
      <c r="G33" s="1195"/>
      <c r="H33" s="1196"/>
      <c r="I33" s="444"/>
    </row>
    <row r="34" spans="1:9" customFormat="1" ht="22.5" customHeight="1" x14ac:dyDescent="0.15">
      <c r="A34" s="439" t="s">
        <v>637</v>
      </c>
    </row>
    <row r="35" spans="1:9" s="279" customFormat="1" ht="22.5" customHeight="1" x14ac:dyDescent="0.15">
      <c r="A35" s="1191"/>
      <c r="B35" s="1192"/>
      <c r="C35" s="1192"/>
      <c r="D35" s="1192"/>
      <c r="E35" s="1192"/>
      <c r="F35" s="1192"/>
      <c r="G35" s="1192"/>
      <c r="H35" s="1193"/>
      <c r="I35" s="445"/>
    </row>
    <row r="36" spans="1:9" s="279" customFormat="1" ht="22.5" customHeight="1" x14ac:dyDescent="0.15">
      <c r="A36" s="1194"/>
      <c r="B36" s="1195"/>
      <c r="C36" s="1195"/>
      <c r="D36" s="1195"/>
      <c r="E36" s="1195"/>
      <c r="F36" s="1195"/>
      <c r="G36" s="1195"/>
      <c r="H36" s="1196"/>
      <c r="I36" s="445"/>
    </row>
    <row r="37" spans="1:9" customFormat="1" x14ac:dyDescent="0.15"/>
    <row r="38" spans="1:9" ht="13.5" customHeight="1" x14ac:dyDescent="0.15">
      <c r="B38" s="308"/>
      <c r="C38" s="308"/>
    </row>
    <row r="40" spans="1:9" x14ac:dyDescent="0.15">
      <c r="A40" s="441" t="s">
        <v>365</v>
      </c>
    </row>
    <row r="41" spans="1:9" x14ac:dyDescent="0.15">
      <c r="A41" s="442" t="s">
        <v>366</v>
      </c>
    </row>
    <row r="42" spans="1:9" x14ac:dyDescent="0.15">
      <c r="A42" s="442" t="s">
        <v>367</v>
      </c>
    </row>
    <row r="43" spans="1:9" x14ac:dyDescent="0.15">
      <c r="A43" s="442" t="s">
        <v>358</v>
      </c>
    </row>
    <row r="44" spans="1:9" x14ac:dyDescent="0.15">
      <c r="A44" s="442" t="s">
        <v>463</v>
      </c>
    </row>
    <row r="46" spans="1:9" x14ac:dyDescent="0.15">
      <c r="A46" s="441" t="s">
        <v>365</v>
      </c>
    </row>
    <row r="47" spans="1:9" x14ac:dyDescent="0.15">
      <c r="A47" s="442" t="s">
        <v>368</v>
      </c>
    </row>
    <row r="48" spans="1:9" x14ac:dyDescent="0.15">
      <c r="A48" s="442" t="s">
        <v>361</v>
      </c>
    </row>
    <row r="49" spans="1:1" x14ac:dyDescent="0.15">
      <c r="A49" s="442" t="s">
        <v>369</v>
      </c>
    </row>
    <row r="50" spans="1:1" x14ac:dyDescent="0.15">
      <c r="A50" s="443" t="s">
        <v>370</v>
      </c>
    </row>
  </sheetData>
  <sheetProtection sheet="1" formatRows="0" insertRows="0" deleteRows="0" selectLockedCells="1"/>
  <mergeCells count="12">
    <mergeCell ref="D2:E2"/>
    <mergeCell ref="A35:H36"/>
    <mergeCell ref="B25:D25"/>
    <mergeCell ref="D3:H3"/>
    <mergeCell ref="A7:H7"/>
    <mergeCell ref="B20:D20"/>
    <mergeCell ref="A22:H23"/>
    <mergeCell ref="A27:H29"/>
    <mergeCell ref="A32:H33"/>
    <mergeCell ref="A13:H16"/>
    <mergeCell ref="I9:L10"/>
    <mergeCell ref="A9:H11"/>
  </mergeCells>
  <phoneticPr fontId="5"/>
  <dataValidations xWindow="341" yWindow="507" count="5">
    <dataValidation type="list" allowBlank="1" showInputMessage="1" showErrorMessage="1" sqref="B20:D20" xr:uid="{DE106038-99D0-46BB-8A01-56D784F8FAFF}">
      <formula1>$A$40:$A$44</formula1>
    </dataValidation>
    <dataValidation type="list" allowBlank="1" showErrorMessage="1" sqref="B25:D25" xr:uid="{334CCAB2-EBA5-472D-A11F-698B1D2F3036}">
      <formula1>$A$46:$A$50</formula1>
    </dataValidation>
    <dataValidation allowBlank="1" showInputMessage="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A26 A24" xr:uid="{E2175BC0-CA59-40AA-BCE5-F09B3C0E7595}"/>
    <dataValidation allowBlank="1" showInputMessage="1" showErrorMessage="1" prompt="記載内容は、第三者にも理解しやすい様写真や数字を用いてわかりやすく詳細に記載_x000a_※専門用語を使用する際は、補足説明を入れること" sqref="A34" xr:uid="{808E0D81-9725-48EA-9AE8-221B943744AA}"/>
    <dataValidation allowBlank="1" showErrorMessage="1" sqref="A22:H22" xr:uid="{2A7B6EFF-170A-4AE5-973E-E2D378278BD1}"/>
  </dataValidations>
  <pageMargins left="0.98425196850393704" right="0.78740157480314965" top="0.78740157480314965" bottom="0.78740157480314965" header="0.31496062992125984" footer="0.31496062992125984"/>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3655-0F92-43AB-8711-1F9EBC8CD85D}">
  <sheetPr codeName="Sheet23">
    <tabColor theme="8"/>
  </sheetPr>
  <dimension ref="A1:K45"/>
  <sheetViews>
    <sheetView showGridLines="0" view="pageBreakPreview" zoomScaleNormal="100" zoomScaleSheetLayoutView="100" workbookViewId="0">
      <selection activeCell="D13" sqref="D13"/>
    </sheetView>
  </sheetViews>
  <sheetFormatPr defaultRowHeight="14.25" x14ac:dyDescent="0.15"/>
  <cols>
    <col min="1" max="1" width="2" customWidth="1"/>
    <col min="2" max="2" width="0.83203125" customWidth="1"/>
    <col min="3" max="3" width="10.83203125" customWidth="1"/>
    <col min="4" max="9" width="6.6640625" customWidth="1"/>
    <col min="10" max="10" width="0.75" customWidth="1"/>
  </cols>
  <sheetData>
    <row r="1" spans="1:11" s="20" customFormat="1" x14ac:dyDescent="0.15">
      <c r="A1" s="20" t="s">
        <v>549</v>
      </c>
      <c r="E1" s="201"/>
      <c r="H1" s="64"/>
    </row>
    <row r="2" spans="1:11" x14ac:dyDescent="0.15">
      <c r="B2" s="151" t="s">
        <v>547</v>
      </c>
      <c r="C2" s="20"/>
      <c r="D2" s="20"/>
      <c r="E2" s="20"/>
      <c r="F2" s="20"/>
      <c r="G2" s="20"/>
      <c r="H2" s="151"/>
      <c r="I2" s="164"/>
      <c r="J2" s="20"/>
      <c r="K2" s="20"/>
    </row>
    <row r="3" spans="1:11" ht="18.75" customHeight="1" thickBot="1" x14ac:dyDescent="0.2">
      <c r="A3" s="53"/>
      <c r="B3" s="20"/>
      <c r="C3" s="163"/>
      <c r="D3" s="20"/>
      <c r="E3" s="20"/>
      <c r="F3" s="20"/>
      <c r="G3" s="20"/>
      <c r="H3" s="20"/>
      <c r="I3" s="165" t="s">
        <v>256</v>
      </c>
      <c r="J3" s="20"/>
      <c r="K3" s="20"/>
    </row>
    <row r="4" spans="1:11" ht="20.25" customHeight="1" x14ac:dyDescent="0.15">
      <c r="A4" s="1005"/>
      <c r="B4" s="1005"/>
      <c r="C4" s="1006"/>
      <c r="D4" s="149">
        <v>5</v>
      </c>
      <c r="E4" s="150">
        <f>D4+1</f>
        <v>6</v>
      </c>
      <c r="F4" s="150">
        <f t="shared" ref="F4:I5" si="0">E4+1</f>
        <v>7</v>
      </c>
      <c r="G4" s="150">
        <f t="shared" si="0"/>
        <v>8</v>
      </c>
      <c r="H4" s="150">
        <f t="shared" si="0"/>
        <v>9</v>
      </c>
      <c r="I4" s="150">
        <f t="shared" si="0"/>
        <v>10</v>
      </c>
      <c r="J4" s="20"/>
      <c r="K4" s="185" t="s">
        <v>464</v>
      </c>
    </row>
    <row r="5" spans="1:11" ht="20.25" customHeight="1" thickBot="1" x14ac:dyDescent="0.2">
      <c r="A5" s="1005"/>
      <c r="B5" s="1005"/>
      <c r="C5" s="1006"/>
      <c r="D5" s="148">
        <v>6</v>
      </c>
      <c r="E5" s="148">
        <f>D5+1</f>
        <v>7</v>
      </c>
      <c r="F5" s="148">
        <f t="shared" si="0"/>
        <v>8</v>
      </c>
      <c r="G5" s="148">
        <f t="shared" si="0"/>
        <v>9</v>
      </c>
      <c r="H5" s="148">
        <f t="shared" si="0"/>
        <v>10</v>
      </c>
      <c r="I5" s="148">
        <f t="shared" si="0"/>
        <v>11</v>
      </c>
      <c r="J5" s="20"/>
      <c r="K5" s="20"/>
    </row>
    <row r="6" spans="1:11" ht="30" customHeight="1" thickBot="1" x14ac:dyDescent="0.2">
      <c r="A6" s="182"/>
      <c r="B6" s="182"/>
      <c r="C6" s="183"/>
      <c r="D6" s="187"/>
      <c r="E6" s="187"/>
      <c r="F6" s="187"/>
      <c r="G6" s="187"/>
      <c r="H6" s="187"/>
      <c r="I6" s="187"/>
      <c r="J6" s="20"/>
      <c r="K6" s="185" t="s">
        <v>650</v>
      </c>
    </row>
    <row r="7" spans="1:11" ht="30" customHeight="1" x14ac:dyDescent="0.15">
      <c r="A7" s="1206" t="s">
        <v>257</v>
      </c>
      <c r="B7" s="1012" t="s">
        <v>258</v>
      </c>
      <c r="C7" s="1013"/>
      <c r="D7" s="551">
        <f>D8+D9</f>
        <v>0</v>
      </c>
      <c r="E7" s="551">
        <f t="shared" ref="E7:I7" si="1">E8+E9</f>
        <v>0</v>
      </c>
      <c r="F7" s="551">
        <f t="shared" si="1"/>
        <v>0</v>
      </c>
      <c r="G7" s="551">
        <f t="shared" si="1"/>
        <v>0</v>
      </c>
      <c r="H7" s="551">
        <f t="shared" si="1"/>
        <v>0</v>
      </c>
      <c r="I7" s="551">
        <f t="shared" si="1"/>
        <v>0</v>
      </c>
      <c r="J7" s="20"/>
      <c r="K7" s="20"/>
    </row>
    <row r="8" spans="1:11" ht="30" customHeight="1" x14ac:dyDescent="0.15">
      <c r="A8" s="1207"/>
      <c r="B8" s="105"/>
      <c r="C8" s="122" t="s">
        <v>259</v>
      </c>
      <c r="D8" s="552"/>
      <c r="E8" s="552"/>
      <c r="F8" s="552"/>
      <c r="G8" s="552"/>
      <c r="H8" s="552"/>
      <c r="I8" s="552"/>
      <c r="J8" s="20"/>
      <c r="K8" s="20"/>
    </row>
    <row r="9" spans="1:11" ht="30" customHeight="1" thickBot="1" x14ac:dyDescent="0.2">
      <c r="A9" s="1207"/>
      <c r="B9" s="106"/>
      <c r="C9" s="124" t="s">
        <v>260</v>
      </c>
      <c r="D9" s="553">
        <f>D15</f>
        <v>0</v>
      </c>
      <c r="E9" s="553">
        <f t="shared" ref="E9:F9" si="2">E15</f>
        <v>0</v>
      </c>
      <c r="F9" s="553">
        <f t="shared" si="2"/>
        <v>0</v>
      </c>
      <c r="G9" s="553">
        <f>G15</f>
        <v>0</v>
      </c>
      <c r="H9" s="553">
        <f>H15</f>
        <v>0</v>
      </c>
      <c r="I9" s="553">
        <f>I15</f>
        <v>0</v>
      </c>
      <c r="J9" s="43"/>
      <c r="K9" s="20"/>
    </row>
    <row r="10" spans="1:11" ht="30" customHeight="1" thickBot="1" x14ac:dyDescent="0.2">
      <c r="A10" s="1207"/>
      <c r="B10" s="1014" t="s">
        <v>261</v>
      </c>
      <c r="C10" s="1015"/>
      <c r="D10" s="554"/>
      <c r="E10" s="554"/>
      <c r="F10" s="554"/>
      <c r="G10" s="554"/>
      <c r="H10" s="554"/>
      <c r="I10" s="554"/>
      <c r="J10" s="43"/>
      <c r="K10" s="20"/>
    </row>
    <row r="11" spans="1:11" ht="30" customHeight="1" thickBot="1" x14ac:dyDescent="0.2">
      <c r="A11" s="1207"/>
      <c r="B11" s="1012" t="s">
        <v>392</v>
      </c>
      <c r="C11" s="1013"/>
      <c r="D11" s="555">
        <f>D7-D10</f>
        <v>0</v>
      </c>
      <c r="E11" s="555">
        <f t="shared" ref="E11:I11" si="3">E7-E10</f>
        <v>0</v>
      </c>
      <c r="F11" s="555">
        <f t="shared" si="3"/>
        <v>0</v>
      </c>
      <c r="G11" s="555">
        <f t="shared" si="3"/>
        <v>0</v>
      </c>
      <c r="H11" s="555">
        <f t="shared" si="3"/>
        <v>0</v>
      </c>
      <c r="I11" s="555">
        <f t="shared" si="3"/>
        <v>0</v>
      </c>
      <c r="J11" s="43"/>
      <c r="K11" s="20"/>
    </row>
    <row r="12" spans="1:11" ht="30" customHeight="1" thickBot="1" x14ac:dyDescent="0.2">
      <c r="A12" s="1207"/>
      <c r="B12" s="1014" t="s">
        <v>262</v>
      </c>
      <c r="C12" s="1015"/>
      <c r="D12" s="554"/>
      <c r="E12" s="554"/>
      <c r="F12" s="554"/>
      <c r="G12" s="554"/>
      <c r="H12" s="554"/>
      <c r="I12" s="554"/>
      <c r="J12" s="43"/>
      <c r="K12" s="20"/>
    </row>
    <row r="13" spans="1:11" ht="30" customHeight="1" thickBot="1" x14ac:dyDescent="0.2">
      <c r="A13" s="1207"/>
      <c r="B13" s="1012" t="s">
        <v>295</v>
      </c>
      <c r="C13" s="1013"/>
      <c r="D13" s="551">
        <f t="shared" ref="D13:I13" si="4">D11-D12</f>
        <v>0</v>
      </c>
      <c r="E13" s="551">
        <f t="shared" si="4"/>
        <v>0</v>
      </c>
      <c r="F13" s="551">
        <f t="shared" si="4"/>
        <v>0</v>
      </c>
      <c r="G13" s="551">
        <f t="shared" si="4"/>
        <v>0</v>
      </c>
      <c r="H13" s="551">
        <f t="shared" si="4"/>
        <v>0</v>
      </c>
      <c r="I13" s="551">
        <f t="shared" si="4"/>
        <v>0</v>
      </c>
      <c r="J13" s="43"/>
      <c r="K13" s="20"/>
    </row>
    <row r="14" spans="1:11" ht="18" customHeight="1" x14ac:dyDescent="0.15">
      <c r="A14" s="1207"/>
      <c r="B14" s="134" t="s">
        <v>525</v>
      </c>
      <c r="C14" s="135"/>
      <c r="D14" s="236"/>
      <c r="E14" s="236"/>
      <c r="F14" s="236"/>
      <c r="G14" s="236"/>
      <c r="H14" s="236"/>
      <c r="I14" s="237"/>
      <c r="J14" s="43"/>
      <c r="K14" s="20"/>
    </row>
    <row r="15" spans="1:11" ht="30" customHeight="1" x14ac:dyDescent="0.15">
      <c r="A15" s="1207"/>
      <c r="B15" s="1016"/>
      <c r="C15" s="186" t="s">
        <v>465</v>
      </c>
      <c r="D15" s="556">
        <f>D17*D18/1000</f>
        <v>0</v>
      </c>
      <c r="E15" s="556">
        <f t="shared" ref="E15:F15" si="5">E17*E18/1000</f>
        <v>0</v>
      </c>
      <c r="F15" s="556">
        <f t="shared" si="5"/>
        <v>0</v>
      </c>
      <c r="G15" s="556">
        <f>G17*G18/1000</f>
        <v>0</v>
      </c>
      <c r="H15" s="556">
        <f>H17*H18/1000</f>
        <v>0</v>
      </c>
      <c r="I15" s="556">
        <f>I17*I18/1000</f>
        <v>0</v>
      </c>
      <c r="J15" s="34"/>
      <c r="K15" s="185"/>
    </row>
    <row r="16" spans="1:11" ht="30" customHeight="1" x14ac:dyDescent="0.15">
      <c r="A16" s="1207"/>
      <c r="B16" s="1016"/>
      <c r="C16" s="121" t="s">
        <v>294</v>
      </c>
      <c r="D16" s="556" t="e">
        <f t="shared" ref="D16:I16" si="6">D15/D7</f>
        <v>#DIV/0!</v>
      </c>
      <c r="E16" s="556" t="e">
        <f t="shared" si="6"/>
        <v>#DIV/0!</v>
      </c>
      <c r="F16" s="556" t="e">
        <f t="shared" si="6"/>
        <v>#DIV/0!</v>
      </c>
      <c r="G16" s="556" t="e">
        <f t="shared" si="6"/>
        <v>#DIV/0!</v>
      </c>
      <c r="H16" s="556" t="e">
        <f t="shared" si="6"/>
        <v>#DIV/0!</v>
      </c>
      <c r="I16" s="556" t="e">
        <f t="shared" si="6"/>
        <v>#DIV/0!</v>
      </c>
      <c r="J16" s="20"/>
      <c r="K16" s="20"/>
    </row>
    <row r="17" spans="1:11" ht="30" customHeight="1" x14ac:dyDescent="0.15">
      <c r="A17" s="1207"/>
      <c r="B17" s="1016"/>
      <c r="C17" s="122" t="s">
        <v>282</v>
      </c>
      <c r="D17" s="557"/>
      <c r="E17" s="557"/>
      <c r="F17" s="557"/>
      <c r="G17" s="557"/>
      <c r="H17" s="557"/>
      <c r="I17" s="557"/>
      <c r="J17" s="20"/>
      <c r="K17" s="185"/>
    </row>
    <row r="18" spans="1:11" ht="30" customHeight="1" thickBot="1" x14ac:dyDescent="0.2">
      <c r="A18" s="1208"/>
      <c r="B18" s="1017"/>
      <c r="C18" s="123" t="s">
        <v>263</v>
      </c>
      <c r="D18" s="558"/>
      <c r="E18" s="558"/>
      <c r="F18" s="558"/>
      <c r="G18" s="558"/>
      <c r="H18" s="558"/>
      <c r="I18" s="558"/>
      <c r="J18" s="20"/>
      <c r="K18" s="20"/>
    </row>
    <row r="19" spans="1:11" ht="17.25" customHeight="1" x14ac:dyDescent="0.15">
      <c r="A19" s="20"/>
      <c r="B19" s="40"/>
      <c r="C19" s="40" t="s">
        <v>264</v>
      </c>
      <c r="D19" s="197"/>
      <c r="E19" s="197"/>
      <c r="F19" s="197"/>
      <c r="G19" s="197"/>
      <c r="H19" s="197"/>
      <c r="I19" s="197"/>
      <c r="J19" s="20"/>
      <c r="K19" s="20"/>
    </row>
    <row r="20" spans="1:11" ht="17.25" customHeight="1" x14ac:dyDescent="0.15">
      <c r="A20" s="20"/>
      <c r="B20" s="40"/>
      <c r="C20" s="40"/>
      <c r="D20" s="197"/>
      <c r="E20" s="197"/>
      <c r="F20" s="197"/>
      <c r="G20" s="197"/>
      <c r="H20" s="197"/>
      <c r="I20" s="197"/>
      <c r="J20" s="20"/>
      <c r="K20" s="20"/>
    </row>
    <row r="21" spans="1:11" ht="15" thickBot="1" x14ac:dyDescent="0.2">
      <c r="A21" s="20"/>
      <c r="B21" s="20" t="s">
        <v>548</v>
      </c>
      <c r="C21" s="20"/>
      <c r="D21" s="197"/>
      <c r="E21" s="197"/>
      <c r="F21" s="197"/>
      <c r="G21" s="197"/>
      <c r="H21" s="197"/>
      <c r="I21" s="197"/>
      <c r="J21" s="20"/>
      <c r="K21" s="20"/>
    </row>
    <row r="22" spans="1:11" ht="30" customHeight="1" thickBot="1" x14ac:dyDescent="0.2">
      <c r="A22" s="20"/>
      <c r="B22" s="1001" t="s">
        <v>265</v>
      </c>
      <c r="C22" s="1002"/>
      <c r="D22" s="198"/>
      <c r="E22" s="199" t="e">
        <f>(E7-D7)/D7</f>
        <v>#DIV/0!</v>
      </c>
      <c r="F22" s="199" t="e">
        <f>(F7-E7)/E7</f>
        <v>#DIV/0!</v>
      </c>
      <c r="G22" s="199" t="e">
        <f>(G7-F7)/F7</f>
        <v>#DIV/0!</v>
      </c>
      <c r="H22" s="199" t="e">
        <f>(H7-G7)/G7</f>
        <v>#DIV/0!</v>
      </c>
      <c r="I22" s="199" t="e">
        <f>(I7-H7)/H7</f>
        <v>#DIV/0!</v>
      </c>
      <c r="J22" s="20"/>
      <c r="K22" s="20"/>
    </row>
    <row r="23" spans="1:11" ht="9.75" customHeight="1" thickBot="1" x14ac:dyDescent="0.2">
      <c r="A23" s="20"/>
      <c r="B23" s="120"/>
      <c r="C23" s="41"/>
      <c r="D23" s="197"/>
      <c r="E23" s="197"/>
      <c r="F23" s="197"/>
      <c r="G23" s="197"/>
      <c r="H23" s="197"/>
      <c r="I23" s="197"/>
      <c r="J23" s="20"/>
      <c r="K23" s="20"/>
    </row>
    <row r="24" spans="1:11" ht="30" customHeight="1" thickBot="1" x14ac:dyDescent="0.2">
      <c r="A24" s="20"/>
      <c r="B24" s="1003" t="s">
        <v>266</v>
      </c>
      <c r="C24" s="1004"/>
      <c r="D24" s="199" t="e">
        <f t="shared" ref="D24:I24" si="7">D11/D7</f>
        <v>#DIV/0!</v>
      </c>
      <c r="E24" s="199" t="e">
        <f t="shared" si="7"/>
        <v>#DIV/0!</v>
      </c>
      <c r="F24" s="199" t="e">
        <f t="shared" si="7"/>
        <v>#DIV/0!</v>
      </c>
      <c r="G24" s="199" t="e">
        <f t="shared" si="7"/>
        <v>#DIV/0!</v>
      </c>
      <c r="H24" s="199" t="e">
        <f t="shared" si="7"/>
        <v>#DIV/0!</v>
      </c>
      <c r="I24" s="199" t="e">
        <f t="shared" si="7"/>
        <v>#DIV/0!</v>
      </c>
      <c r="J24" s="20"/>
      <c r="K24" s="20"/>
    </row>
    <row r="25" spans="1:11" ht="9.75" customHeight="1" thickBot="1" x14ac:dyDescent="0.2">
      <c r="A25" s="20"/>
      <c r="B25" s="41"/>
      <c r="C25" s="41"/>
      <c r="D25" s="197"/>
      <c r="E25" s="197"/>
      <c r="F25" s="197"/>
      <c r="G25" s="197"/>
      <c r="H25" s="197"/>
      <c r="I25" s="197"/>
      <c r="J25" s="20"/>
      <c r="K25" s="20"/>
    </row>
    <row r="26" spans="1:11" ht="30" customHeight="1" thickBot="1" x14ac:dyDescent="0.2">
      <c r="A26" s="20"/>
      <c r="B26" s="1003" t="s">
        <v>267</v>
      </c>
      <c r="C26" s="1004"/>
      <c r="D26" s="199" t="e">
        <f t="shared" ref="D26:I26" si="8">D13/D7</f>
        <v>#DIV/0!</v>
      </c>
      <c r="E26" s="199" t="e">
        <f t="shared" si="8"/>
        <v>#DIV/0!</v>
      </c>
      <c r="F26" s="199" t="e">
        <f t="shared" si="8"/>
        <v>#DIV/0!</v>
      </c>
      <c r="G26" s="199" t="e">
        <f t="shared" si="8"/>
        <v>#DIV/0!</v>
      </c>
      <c r="H26" s="199" t="e">
        <f t="shared" si="8"/>
        <v>#DIV/0!</v>
      </c>
      <c r="I26" s="199" t="e">
        <f t="shared" si="8"/>
        <v>#DIV/0!</v>
      </c>
      <c r="J26" s="20"/>
      <c r="K26" s="20"/>
    </row>
    <row r="27" spans="1:11" ht="17.25" customHeight="1" x14ac:dyDescent="0.15">
      <c r="A27" s="20"/>
      <c r="B27" s="20"/>
      <c r="C27" s="40"/>
      <c r="D27" s="20"/>
      <c r="E27" s="20"/>
      <c r="F27" s="20"/>
      <c r="G27" s="20"/>
      <c r="H27" s="20"/>
      <c r="I27" s="20"/>
      <c r="J27" s="20"/>
      <c r="K27" s="20"/>
    </row>
    <row r="28" spans="1:11" x14ac:dyDescent="0.15">
      <c r="C28" s="99"/>
    </row>
    <row r="43" spans="4:4" x14ac:dyDescent="0.15">
      <c r="D43" t="s">
        <v>489</v>
      </c>
    </row>
    <row r="44" spans="4:4" x14ac:dyDescent="0.15">
      <c r="D44" t="s">
        <v>533</v>
      </c>
    </row>
    <row r="45" spans="4:4" x14ac:dyDescent="0.15">
      <c r="D45" t="s">
        <v>638</v>
      </c>
    </row>
  </sheetData>
  <sheetProtection sheet="1" formatCells="0" selectLockedCells="1"/>
  <mergeCells count="11">
    <mergeCell ref="B22:C22"/>
    <mergeCell ref="B24:C24"/>
    <mergeCell ref="B26:C26"/>
    <mergeCell ref="A4:C5"/>
    <mergeCell ref="A7:A18"/>
    <mergeCell ref="B7:C7"/>
    <mergeCell ref="B10:C10"/>
    <mergeCell ref="B11:C11"/>
    <mergeCell ref="B12:C12"/>
    <mergeCell ref="B13:C13"/>
    <mergeCell ref="B15:B18"/>
  </mergeCells>
  <phoneticPr fontId="5"/>
  <dataValidations count="1">
    <dataValidation type="list" allowBlank="1" showInputMessage="1" showErrorMessage="1" sqref="D6:I6" xr:uid="{C18B7E57-C0E5-40C9-90DB-FC38E966799D}">
      <formula1>$D$43:$D$45</formula1>
    </dataValidation>
  </dataValidations>
  <pageMargins left="0.98425196850393704" right="0.70866141732283472" top="0.78740157480314965" bottom="0.78740157480314965" header="0.31496062992125984" footer="0.31496062992125984"/>
  <pageSetup paperSize="9" scale="96" orientation="portrait" r:id="rId1"/>
  <rowBreaks count="1" manualBreakCount="1">
    <brk id="28"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tabColor theme="0" tint="-0.499984740745262"/>
  </sheetPr>
  <dimension ref="A2:S116"/>
  <sheetViews>
    <sheetView topLeftCell="J1" workbookViewId="0">
      <selection activeCell="J41" sqref="J41"/>
    </sheetView>
  </sheetViews>
  <sheetFormatPr defaultColWidth="8.6640625" defaultRowHeight="14.25" x14ac:dyDescent="0.15"/>
  <cols>
    <col min="1" max="19" width="10.58203125" customWidth="1"/>
  </cols>
  <sheetData>
    <row r="2" spans="1:19" ht="12.75" customHeight="1" x14ac:dyDescent="0.15">
      <c r="A2" s="19"/>
    </row>
    <row r="3" spans="1:19" ht="18" x14ac:dyDescent="0.15">
      <c r="A3" s="5" t="s">
        <v>125</v>
      </c>
      <c r="B3" s="8" t="s">
        <v>126</v>
      </c>
      <c r="C3" s="8" t="s">
        <v>132</v>
      </c>
      <c r="D3" s="8" t="s">
        <v>127</v>
      </c>
      <c r="E3" s="8" t="s">
        <v>128</v>
      </c>
      <c r="F3" s="8" t="s">
        <v>129</v>
      </c>
      <c r="G3" s="8" t="s">
        <v>130</v>
      </c>
      <c r="H3" s="8" t="s">
        <v>133</v>
      </c>
      <c r="I3" s="10" t="s">
        <v>134</v>
      </c>
      <c r="J3" s="11" t="s">
        <v>135</v>
      </c>
      <c r="K3" s="8" t="s">
        <v>136</v>
      </c>
      <c r="L3" s="8" t="s">
        <v>137</v>
      </c>
      <c r="M3" s="8" t="s">
        <v>138</v>
      </c>
      <c r="N3" s="8" t="s">
        <v>139</v>
      </c>
      <c r="O3" s="8" t="s">
        <v>140</v>
      </c>
      <c r="P3" s="8" t="s">
        <v>141</v>
      </c>
      <c r="Q3" s="8" t="s">
        <v>131</v>
      </c>
      <c r="R3" s="8" t="s">
        <v>142</v>
      </c>
      <c r="S3" s="8" t="s">
        <v>143</v>
      </c>
    </row>
    <row r="4" spans="1:19" x14ac:dyDescent="0.15">
      <c r="A4" s="5" t="s">
        <v>21</v>
      </c>
      <c r="B4" s="9" t="s">
        <v>26</v>
      </c>
      <c r="C4" s="9" t="s">
        <v>31</v>
      </c>
      <c r="D4" s="9" t="s">
        <v>34</v>
      </c>
      <c r="E4" s="5" t="s">
        <v>41</v>
      </c>
      <c r="F4" s="5" t="s">
        <v>84</v>
      </c>
      <c r="G4" s="5" t="s">
        <v>92</v>
      </c>
      <c r="H4" s="5" t="s">
        <v>101</v>
      </c>
      <c r="I4" s="6" t="s">
        <v>22</v>
      </c>
      <c r="J4" s="12" t="s">
        <v>43</v>
      </c>
      <c r="K4" s="5" t="s">
        <v>56</v>
      </c>
      <c r="L4" s="5" t="s">
        <v>63</v>
      </c>
      <c r="M4" s="5" t="s">
        <v>72</v>
      </c>
      <c r="N4" s="5" t="s">
        <v>79</v>
      </c>
      <c r="O4" s="5" t="s">
        <v>85</v>
      </c>
      <c r="P4" s="5" t="s">
        <v>90</v>
      </c>
      <c r="Q4" s="5" t="s">
        <v>96</v>
      </c>
      <c r="R4" s="5" t="s">
        <v>100</v>
      </c>
      <c r="S4" s="5" t="s">
        <v>117</v>
      </c>
    </row>
    <row r="5" spans="1:19" x14ac:dyDescent="0.15">
      <c r="A5" s="5" t="s">
        <v>23</v>
      </c>
      <c r="B5" s="9" t="s">
        <v>28</v>
      </c>
      <c r="D5" s="9" t="s">
        <v>36</v>
      </c>
      <c r="E5" s="5" t="s">
        <v>42</v>
      </c>
      <c r="F5" s="5" t="s">
        <v>86</v>
      </c>
      <c r="G5" s="5" t="s">
        <v>94</v>
      </c>
      <c r="H5" s="5" t="s">
        <v>103</v>
      </c>
      <c r="I5" s="6" t="s">
        <v>24</v>
      </c>
      <c r="J5" s="12" t="s">
        <v>45</v>
      </c>
      <c r="K5" s="5" t="s">
        <v>58</v>
      </c>
      <c r="L5" s="5" t="s">
        <v>65</v>
      </c>
      <c r="M5" s="5" t="s">
        <v>74</v>
      </c>
      <c r="N5" s="5" t="s">
        <v>81</v>
      </c>
      <c r="O5" s="5" t="s">
        <v>87</v>
      </c>
      <c r="P5" s="5" t="s">
        <v>91</v>
      </c>
      <c r="Q5" s="5" t="s">
        <v>98</v>
      </c>
      <c r="R5" s="5" t="s">
        <v>102</v>
      </c>
      <c r="S5" s="5" t="s">
        <v>118</v>
      </c>
    </row>
    <row r="6" spans="1:19" x14ac:dyDescent="0.15">
      <c r="D6" s="9" t="s">
        <v>38</v>
      </c>
      <c r="E6" s="5" t="s">
        <v>44</v>
      </c>
      <c r="F6" s="5" t="s">
        <v>88</v>
      </c>
      <c r="G6" s="5" t="s">
        <v>95</v>
      </c>
      <c r="H6" s="5" t="s">
        <v>105</v>
      </c>
      <c r="I6" s="6" t="s">
        <v>25</v>
      </c>
      <c r="J6" s="12" t="s">
        <v>47</v>
      </c>
      <c r="K6" s="5" t="s">
        <v>60</v>
      </c>
      <c r="L6" s="5" t="s">
        <v>67</v>
      </c>
      <c r="M6" s="5" t="s">
        <v>76</v>
      </c>
      <c r="N6" s="5" t="s">
        <v>83</v>
      </c>
      <c r="P6" s="5" t="s">
        <v>93</v>
      </c>
      <c r="R6" s="5" t="s">
        <v>104</v>
      </c>
    </row>
    <row r="7" spans="1:19" x14ac:dyDescent="0.15">
      <c r="E7" s="5" t="s">
        <v>46</v>
      </c>
      <c r="F7" s="5" t="s">
        <v>89</v>
      </c>
      <c r="G7" s="5" t="s">
        <v>97</v>
      </c>
      <c r="H7" s="5" t="s">
        <v>107</v>
      </c>
      <c r="I7" s="6" t="s">
        <v>27</v>
      </c>
      <c r="J7" s="12" t="s">
        <v>49</v>
      </c>
      <c r="L7" s="5" t="s">
        <v>69</v>
      </c>
      <c r="R7" s="5" t="s">
        <v>106</v>
      </c>
    </row>
    <row r="8" spans="1:19" x14ac:dyDescent="0.15">
      <c r="E8" s="5" t="s">
        <v>48</v>
      </c>
      <c r="G8" s="5" t="s">
        <v>99</v>
      </c>
      <c r="H8" s="5" t="s">
        <v>109</v>
      </c>
      <c r="I8" s="6" t="s">
        <v>29</v>
      </c>
      <c r="J8" s="12" t="s">
        <v>51</v>
      </c>
      <c r="R8" s="5" t="s">
        <v>108</v>
      </c>
    </row>
    <row r="9" spans="1:19" x14ac:dyDescent="0.15">
      <c r="E9" s="5" t="s">
        <v>50</v>
      </c>
      <c r="H9" s="5" t="s">
        <v>111</v>
      </c>
      <c r="I9" s="6" t="s">
        <v>30</v>
      </c>
      <c r="J9" s="12" t="s">
        <v>53</v>
      </c>
      <c r="R9" s="5" t="s">
        <v>110</v>
      </c>
    </row>
    <row r="10" spans="1:19" x14ac:dyDescent="0.15">
      <c r="E10" s="5" t="s">
        <v>52</v>
      </c>
      <c r="H10" s="5" t="s">
        <v>113</v>
      </c>
      <c r="I10" s="6" t="s">
        <v>32</v>
      </c>
      <c r="R10" s="5" t="s">
        <v>112</v>
      </c>
    </row>
    <row r="11" spans="1:19" x14ac:dyDescent="0.15">
      <c r="E11" s="5" t="s">
        <v>54</v>
      </c>
      <c r="H11" s="5" t="s">
        <v>115</v>
      </c>
      <c r="I11" s="6" t="s">
        <v>33</v>
      </c>
      <c r="R11" s="5" t="s">
        <v>114</v>
      </c>
    </row>
    <row r="12" spans="1:19" x14ac:dyDescent="0.15">
      <c r="E12" s="5" t="s">
        <v>55</v>
      </c>
      <c r="I12" s="6" t="s">
        <v>35</v>
      </c>
      <c r="R12" s="5" t="s">
        <v>116</v>
      </c>
    </row>
    <row r="13" spans="1:19" x14ac:dyDescent="0.15">
      <c r="E13" s="5" t="s">
        <v>57</v>
      </c>
      <c r="I13" s="6" t="s">
        <v>37</v>
      </c>
    </row>
    <row r="14" spans="1:19" x14ac:dyDescent="0.15">
      <c r="E14" s="5" t="s">
        <v>59</v>
      </c>
      <c r="I14" s="6" t="s">
        <v>39</v>
      </c>
    </row>
    <row r="15" spans="1:19" x14ac:dyDescent="0.15">
      <c r="E15" s="5" t="s">
        <v>61</v>
      </c>
      <c r="I15" s="6" t="s">
        <v>40</v>
      </c>
    </row>
    <row r="16" spans="1:19" x14ac:dyDescent="0.15">
      <c r="E16" s="5" t="s">
        <v>62</v>
      </c>
    </row>
    <row r="17" spans="5:5" x14ac:dyDescent="0.15">
      <c r="E17" s="5" t="s">
        <v>64</v>
      </c>
    </row>
    <row r="18" spans="5:5" x14ac:dyDescent="0.15">
      <c r="E18" s="5" t="s">
        <v>66</v>
      </c>
    </row>
    <row r="19" spans="5:5" x14ac:dyDescent="0.15">
      <c r="E19" s="5" t="s">
        <v>68</v>
      </c>
    </row>
    <row r="20" spans="5:5" x14ac:dyDescent="0.15">
      <c r="E20" s="5" t="s">
        <v>70</v>
      </c>
    </row>
    <row r="21" spans="5:5" x14ac:dyDescent="0.15">
      <c r="E21" s="5" t="s">
        <v>71</v>
      </c>
    </row>
    <row r="22" spans="5:5" x14ac:dyDescent="0.15">
      <c r="E22" s="5" t="s">
        <v>73</v>
      </c>
    </row>
    <row r="23" spans="5:5" x14ac:dyDescent="0.15">
      <c r="E23" s="5" t="s">
        <v>75</v>
      </c>
    </row>
    <row r="24" spans="5:5" x14ac:dyDescent="0.15">
      <c r="E24" s="5" t="s">
        <v>77</v>
      </c>
    </row>
    <row r="25" spans="5:5" x14ac:dyDescent="0.15">
      <c r="E25" s="5" t="s">
        <v>78</v>
      </c>
    </row>
    <row r="26" spans="5:5" x14ac:dyDescent="0.15">
      <c r="E26" s="5" t="s">
        <v>80</v>
      </c>
    </row>
    <row r="27" spans="5:5" x14ac:dyDescent="0.15">
      <c r="E27" s="5" t="s">
        <v>82</v>
      </c>
    </row>
    <row r="115" spans="1:1" ht="18" x14ac:dyDescent="0.15">
      <c r="A115" s="8" t="s">
        <v>119</v>
      </c>
    </row>
    <row r="116" spans="1:1" x14ac:dyDescent="0.15">
      <c r="A116" s="5" t="s">
        <v>120</v>
      </c>
    </row>
  </sheetData>
  <phoneticPr fontId="5"/>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AC2DE-0443-4518-B8BC-155A83D70D86}">
  <sheetPr codeName="Sheet24">
    <tabColor theme="8"/>
  </sheetPr>
  <dimension ref="A1:Q64"/>
  <sheetViews>
    <sheetView showGridLines="0" showZeros="0" view="pageBreakPreview" zoomScaleNormal="100" zoomScaleSheetLayoutView="100" workbookViewId="0">
      <selection activeCell="G13" sqref="G13"/>
    </sheetView>
  </sheetViews>
  <sheetFormatPr defaultRowHeight="22.5" customHeight="1" x14ac:dyDescent="0.15"/>
  <cols>
    <col min="1" max="1" width="2.4140625" customWidth="1"/>
    <col min="2" max="2" width="14.9140625" customWidth="1"/>
    <col min="3" max="3" width="14" customWidth="1"/>
    <col min="4" max="4" width="10.83203125" customWidth="1"/>
    <col min="5" max="5" width="6.6640625" style="371" customWidth="1"/>
    <col min="6" max="6" width="17.1640625" customWidth="1"/>
    <col min="7" max="8" width="8.33203125" customWidth="1"/>
  </cols>
  <sheetData>
    <row r="1" spans="1:9" s="20" customFormat="1" ht="14.25" x14ac:dyDescent="0.15">
      <c r="A1" s="20" t="s">
        <v>588</v>
      </c>
      <c r="E1" s="201"/>
      <c r="H1" s="351" t="s">
        <v>626</v>
      </c>
    </row>
    <row r="2" spans="1:9" s="20" customFormat="1" ht="21.75" customHeight="1" x14ac:dyDescent="0.15">
      <c r="A2" s="308"/>
      <c r="B2" s="1212" t="s">
        <v>526</v>
      </c>
      <c r="C2" s="62" t="s">
        <v>192</v>
      </c>
      <c r="D2" s="897">
        <f>'様式1号_交付(表紙)'!K12</f>
        <v>0</v>
      </c>
      <c r="E2" s="898"/>
      <c r="F2" s="899"/>
      <c r="G2" s="308"/>
      <c r="H2" s="1210" t="s">
        <v>191</v>
      </c>
      <c r="I2" s="171" t="s">
        <v>466</v>
      </c>
    </row>
    <row r="3" spans="1:9" s="63" customFormat="1" ht="6" customHeight="1" thickBot="1" x14ac:dyDescent="0.2">
      <c r="B3" s="1213"/>
      <c r="E3" s="201"/>
      <c r="H3" s="1211"/>
    </row>
    <row r="4" spans="1:9" s="35" customFormat="1" ht="21.75" thickBot="1" x14ac:dyDescent="0.2">
      <c r="A4" s="354" t="s">
        <v>371</v>
      </c>
      <c r="B4" s="204" t="s">
        <v>201</v>
      </c>
      <c r="C4" s="718" t="s">
        <v>202</v>
      </c>
      <c r="D4" s="720"/>
      <c r="E4" s="293" t="s">
        <v>372</v>
      </c>
      <c r="F4" s="293" t="s">
        <v>373</v>
      </c>
      <c r="G4" s="205" t="s">
        <v>420</v>
      </c>
      <c r="H4" s="206" t="s">
        <v>421</v>
      </c>
    </row>
    <row r="5" spans="1:9" s="159" customFormat="1" ht="21" customHeight="1" thickTop="1" x14ac:dyDescent="0.15">
      <c r="A5" s="214">
        <v>1</v>
      </c>
      <c r="B5" s="219"/>
      <c r="C5" s="1215"/>
      <c r="D5" s="1215"/>
      <c r="E5" s="221"/>
      <c r="F5" s="220"/>
      <c r="G5" s="226"/>
      <c r="H5" s="227">
        <f>ROUNDDOWN(G5/1.1,0)</f>
        <v>0</v>
      </c>
      <c r="I5" s="188" t="s">
        <v>345</v>
      </c>
    </row>
    <row r="6" spans="1:9" s="159" customFormat="1" ht="21" customHeight="1" x14ac:dyDescent="0.15">
      <c r="A6" s="215">
        <v>2</v>
      </c>
      <c r="B6" s="216"/>
      <c r="C6" s="1215"/>
      <c r="D6" s="1215"/>
      <c r="E6" s="218"/>
      <c r="F6" s="223"/>
      <c r="G6" s="228"/>
      <c r="H6" s="229">
        <f>ROUNDDOWN(G6/1.1,0)</f>
        <v>0</v>
      </c>
      <c r="I6" s="188"/>
    </row>
    <row r="7" spans="1:9" s="159" customFormat="1" ht="21" customHeight="1" x14ac:dyDescent="0.15">
      <c r="A7" s="214">
        <v>3</v>
      </c>
      <c r="B7" s="216"/>
      <c r="C7" s="709"/>
      <c r="D7" s="710"/>
      <c r="E7" s="218"/>
      <c r="F7" s="223"/>
      <c r="G7" s="228"/>
      <c r="H7" s="229">
        <f>ROUNDDOWN(G7/1.1,0)</f>
        <v>0</v>
      </c>
      <c r="I7" s="188"/>
    </row>
    <row r="8" spans="1:9" s="159" customFormat="1" ht="21" customHeight="1" x14ac:dyDescent="0.15">
      <c r="A8" s="215">
        <v>4</v>
      </c>
      <c r="B8" s="216"/>
      <c r="C8" s="709"/>
      <c r="D8" s="710"/>
      <c r="E8" s="218"/>
      <c r="F8" s="223"/>
      <c r="G8" s="228"/>
      <c r="H8" s="229">
        <f t="shared" ref="H8:H10" si="0">ROUNDDOWN(G8/1.1,0)</f>
        <v>0</v>
      </c>
      <c r="I8" s="188"/>
    </row>
    <row r="9" spans="1:9" s="159" customFormat="1" ht="21" customHeight="1" x14ac:dyDescent="0.15">
      <c r="A9" s="214">
        <v>5</v>
      </c>
      <c r="B9" s="216"/>
      <c r="C9" s="1209"/>
      <c r="D9" s="1209"/>
      <c r="E9" s="218"/>
      <c r="F9" s="223"/>
      <c r="G9" s="228"/>
      <c r="H9" s="229">
        <f t="shared" si="0"/>
        <v>0</v>
      </c>
    </row>
    <row r="10" spans="1:9" s="159" customFormat="1" ht="21" customHeight="1" x14ac:dyDescent="0.15">
      <c r="A10" s="215">
        <v>6</v>
      </c>
      <c r="B10" s="216"/>
      <c r="C10" s="1209"/>
      <c r="D10" s="1209"/>
      <c r="E10" s="218"/>
      <c r="F10" s="223"/>
      <c r="G10" s="228"/>
      <c r="H10" s="229">
        <f t="shared" si="0"/>
        <v>0</v>
      </c>
    </row>
    <row r="11" spans="1:9" s="159" customFormat="1" ht="21" customHeight="1" x14ac:dyDescent="0.15">
      <c r="A11" s="214">
        <v>7</v>
      </c>
      <c r="B11" s="216"/>
      <c r="C11" s="1209"/>
      <c r="D11" s="1209"/>
      <c r="E11" s="218"/>
      <c r="F11" s="223"/>
      <c r="G11" s="228"/>
      <c r="H11" s="229">
        <f t="shared" ref="H11:H24" si="1">ROUNDDOWN(G11/1.1,0)</f>
        <v>0</v>
      </c>
    </row>
    <row r="12" spans="1:9" s="159" customFormat="1" ht="21" customHeight="1" x14ac:dyDescent="0.15">
      <c r="A12" s="215">
        <v>8</v>
      </c>
      <c r="B12" s="216"/>
      <c r="C12" s="1209"/>
      <c r="D12" s="1209"/>
      <c r="E12" s="218"/>
      <c r="F12" s="217"/>
      <c r="G12" s="228"/>
      <c r="H12" s="229">
        <f t="shared" si="1"/>
        <v>0</v>
      </c>
    </row>
    <row r="13" spans="1:9" s="159" customFormat="1" ht="21" customHeight="1" x14ac:dyDescent="0.15">
      <c r="A13" s="214">
        <v>9</v>
      </c>
      <c r="B13" s="216"/>
      <c r="C13" s="1209"/>
      <c r="D13" s="1209"/>
      <c r="E13" s="218"/>
      <c r="F13" s="217"/>
      <c r="G13" s="228"/>
      <c r="H13" s="229">
        <f t="shared" si="1"/>
        <v>0</v>
      </c>
    </row>
    <row r="14" spans="1:9" s="159" customFormat="1" ht="21" customHeight="1" x14ac:dyDescent="0.15">
      <c r="A14" s="215">
        <v>10</v>
      </c>
      <c r="B14" s="216"/>
      <c r="C14" s="1209"/>
      <c r="D14" s="1209"/>
      <c r="E14" s="218"/>
      <c r="F14" s="217"/>
      <c r="G14" s="228"/>
      <c r="H14" s="229">
        <f t="shared" si="1"/>
        <v>0</v>
      </c>
    </row>
    <row r="15" spans="1:9" s="159" customFormat="1" ht="21" customHeight="1" x14ac:dyDescent="0.15">
      <c r="A15" s="214">
        <v>11</v>
      </c>
      <c r="B15" s="216"/>
      <c r="C15" s="1209"/>
      <c r="D15" s="1209"/>
      <c r="E15" s="218"/>
      <c r="F15" s="217"/>
      <c r="G15" s="228"/>
      <c r="H15" s="229">
        <f t="shared" si="1"/>
        <v>0</v>
      </c>
    </row>
    <row r="16" spans="1:9" s="159" customFormat="1" ht="21" customHeight="1" x14ac:dyDescent="0.15">
      <c r="A16" s="215">
        <v>12</v>
      </c>
      <c r="B16" s="216"/>
      <c r="C16" s="1209"/>
      <c r="D16" s="1209"/>
      <c r="E16" s="218"/>
      <c r="F16" s="217"/>
      <c r="G16" s="228"/>
      <c r="H16" s="229">
        <f t="shared" si="1"/>
        <v>0</v>
      </c>
    </row>
    <row r="17" spans="1:17" s="159" customFormat="1" ht="21" customHeight="1" x14ac:dyDescent="0.15">
      <c r="A17" s="214">
        <v>13</v>
      </c>
      <c r="B17" s="216"/>
      <c r="C17" s="1209"/>
      <c r="D17" s="1209"/>
      <c r="E17" s="218"/>
      <c r="F17" s="217"/>
      <c r="G17" s="228"/>
      <c r="H17" s="229">
        <f t="shared" si="1"/>
        <v>0</v>
      </c>
      <c r="L17" s="224"/>
    </row>
    <row r="18" spans="1:17" s="159" customFormat="1" ht="21" customHeight="1" x14ac:dyDescent="0.15">
      <c r="A18" s="215">
        <v>14</v>
      </c>
      <c r="B18" s="216"/>
      <c r="C18" s="1209"/>
      <c r="D18" s="1209"/>
      <c r="E18" s="218"/>
      <c r="F18" s="217"/>
      <c r="G18" s="228"/>
      <c r="H18" s="229">
        <f t="shared" si="1"/>
        <v>0</v>
      </c>
      <c r="J18" s="372" t="s">
        <v>559</v>
      </c>
      <c r="K18" s="373"/>
      <c r="L18" s="373"/>
      <c r="M18" s="373"/>
      <c r="N18" s="373"/>
      <c r="O18" s="373"/>
      <c r="P18" s="374"/>
      <c r="Q18" s="374"/>
    </row>
    <row r="19" spans="1:17" s="159" customFormat="1" ht="21" customHeight="1" x14ac:dyDescent="0.15">
      <c r="A19" s="214">
        <v>15</v>
      </c>
      <c r="B19" s="216"/>
      <c r="C19" s="1209"/>
      <c r="D19" s="1209"/>
      <c r="E19" s="218"/>
      <c r="F19" s="217"/>
      <c r="G19" s="228"/>
      <c r="H19" s="229">
        <f t="shared" si="1"/>
        <v>0</v>
      </c>
      <c r="J19" s="375" t="s">
        <v>560</v>
      </c>
      <c r="K19" s="373"/>
      <c r="L19" s="373"/>
      <c r="M19" s="373"/>
      <c r="N19" s="373"/>
      <c r="O19" s="373"/>
      <c r="P19" s="374"/>
      <c r="Q19" s="374"/>
    </row>
    <row r="20" spans="1:17" s="159" customFormat="1" ht="21" customHeight="1" x14ac:dyDescent="0.15">
      <c r="A20" s="215"/>
      <c r="B20" s="216"/>
      <c r="C20" s="1209"/>
      <c r="D20" s="1209"/>
      <c r="E20" s="218"/>
      <c r="F20" s="217"/>
      <c r="G20" s="228"/>
      <c r="H20" s="229">
        <f t="shared" si="1"/>
        <v>0</v>
      </c>
      <c r="J20" s="375" t="s">
        <v>561</v>
      </c>
      <c r="K20" s="373"/>
      <c r="L20" s="373"/>
      <c r="M20" s="373"/>
      <c r="N20" s="373"/>
      <c r="O20" s="373"/>
      <c r="P20" s="374"/>
      <c r="Q20" s="376"/>
    </row>
    <row r="21" spans="1:17" s="159" customFormat="1" ht="21" customHeight="1" x14ac:dyDescent="0.15">
      <c r="A21" s="214"/>
      <c r="B21" s="216"/>
      <c r="C21" s="1209"/>
      <c r="D21" s="1209"/>
      <c r="E21" s="218"/>
      <c r="F21" s="217"/>
      <c r="G21" s="228"/>
      <c r="H21" s="229">
        <f t="shared" si="1"/>
        <v>0</v>
      </c>
      <c r="J21" s="375" t="s">
        <v>562</v>
      </c>
      <c r="K21" s="373"/>
      <c r="L21" s="373"/>
      <c r="M21" s="373"/>
      <c r="N21" s="373"/>
      <c r="O21" s="373"/>
      <c r="P21" s="373"/>
      <c r="Q21" s="373"/>
    </row>
    <row r="22" spans="1:17" s="159" customFormat="1" ht="21" customHeight="1" x14ac:dyDescent="0.15">
      <c r="A22" s="215"/>
      <c r="B22" s="216"/>
      <c r="C22" s="1209"/>
      <c r="D22" s="1209"/>
      <c r="E22" s="218"/>
      <c r="F22" s="217"/>
      <c r="G22" s="228"/>
      <c r="H22" s="229">
        <f t="shared" si="1"/>
        <v>0</v>
      </c>
      <c r="J22" s="375" t="s">
        <v>563</v>
      </c>
      <c r="K22" s="373"/>
      <c r="L22" s="373"/>
      <c r="M22" s="373"/>
      <c r="N22" s="373"/>
      <c r="O22" s="373"/>
      <c r="P22" s="373"/>
      <c r="Q22" s="373"/>
    </row>
    <row r="23" spans="1:17" s="159" customFormat="1" ht="21" customHeight="1" x14ac:dyDescent="0.15">
      <c r="A23" s="214"/>
      <c r="B23" s="216"/>
      <c r="C23" s="1209"/>
      <c r="D23" s="1209"/>
      <c r="E23" s="218"/>
      <c r="F23" s="217"/>
      <c r="G23" s="228"/>
      <c r="H23" s="229">
        <f t="shared" si="1"/>
        <v>0</v>
      </c>
      <c r="J23" s="375" t="s">
        <v>564</v>
      </c>
      <c r="K23" s="373"/>
      <c r="L23" s="373"/>
      <c r="M23" s="373"/>
      <c r="N23" s="373"/>
      <c r="O23" s="373"/>
      <c r="P23" s="373"/>
      <c r="Q23" s="373"/>
    </row>
    <row r="24" spans="1:17" s="159" customFormat="1" ht="21" customHeight="1" thickBot="1" x14ac:dyDescent="0.2">
      <c r="A24" s="215"/>
      <c r="B24" s="216"/>
      <c r="C24" s="1209"/>
      <c r="D24" s="1209"/>
      <c r="E24" s="218"/>
      <c r="F24" s="217"/>
      <c r="G24" s="228"/>
      <c r="H24" s="229">
        <f t="shared" si="1"/>
        <v>0</v>
      </c>
      <c r="J24" s="375" t="s">
        <v>565</v>
      </c>
      <c r="K24" s="373"/>
      <c r="L24" s="373"/>
      <c r="M24" s="373"/>
      <c r="N24" s="373"/>
      <c r="O24" s="373"/>
      <c r="P24" s="373"/>
      <c r="Q24" s="373"/>
    </row>
    <row r="25" spans="1:17" s="20" customFormat="1" ht="21" hidden="1" customHeight="1" thickBot="1" x14ac:dyDescent="0.2">
      <c r="A25" s="357"/>
      <c r="B25" s="358"/>
      <c r="C25" s="359"/>
      <c r="D25" s="359"/>
      <c r="E25" s="360"/>
      <c r="F25" s="359"/>
      <c r="G25" s="361"/>
      <c r="H25" s="320"/>
      <c r="J25" s="356"/>
      <c r="K25" s="355"/>
      <c r="L25" s="355"/>
      <c r="M25" s="355"/>
      <c r="N25" s="355"/>
      <c r="O25" s="355"/>
      <c r="P25" s="355"/>
      <c r="Q25" s="355"/>
    </row>
    <row r="26" spans="1:17" s="20" customFormat="1" ht="21" customHeight="1" thickTop="1" thickBot="1" x14ac:dyDescent="0.2">
      <c r="A26" s="362"/>
      <c r="B26" s="363" t="s">
        <v>649</v>
      </c>
      <c r="C26" s="364"/>
      <c r="D26" s="364"/>
      <c r="E26" s="294"/>
      <c r="F26" s="365"/>
      <c r="G26" s="366" t="s">
        <v>208</v>
      </c>
      <c r="H26" s="367">
        <f>SUM(H5:H24)</f>
        <v>0</v>
      </c>
    </row>
    <row r="27" spans="1:17" s="20" customFormat="1" ht="14.25" x14ac:dyDescent="0.15">
      <c r="A27" s="308"/>
      <c r="B27" s="308"/>
      <c r="C27" s="87"/>
      <c r="D27" s="87"/>
      <c r="E27" s="201"/>
      <c r="F27" s="87"/>
      <c r="G27" s="368"/>
      <c r="H27" s="158"/>
    </row>
    <row r="28" spans="1:17" s="20" customFormat="1" ht="22.5" customHeight="1" x14ac:dyDescent="0.15">
      <c r="A28" s="20" t="s">
        <v>190</v>
      </c>
      <c r="E28" s="201"/>
      <c r="H28" s="369"/>
    </row>
    <row r="29" spans="1:17" s="20" customFormat="1" ht="22.5" customHeight="1" x14ac:dyDescent="0.15">
      <c r="A29" s="36" t="s">
        <v>182</v>
      </c>
      <c r="B29" s="36"/>
      <c r="C29" s="87"/>
      <c r="D29" s="87"/>
      <c r="E29" s="201"/>
      <c r="F29" s="87"/>
      <c r="G29" s="1214"/>
      <c r="H29" s="1214"/>
    </row>
    <row r="30" spans="1:17" s="20" customFormat="1" ht="22.5" customHeight="1" x14ac:dyDescent="0.15">
      <c r="A30" s="36" t="s">
        <v>183</v>
      </c>
      <c r="B30" s="36"/>
      <c r="C30" s="87"/>
      <c r="D30" s="87"/>
      <c r="E30" s="201"/>
      <c r="F30" s="87"/>
      <c r="G30" s="1214"/>
      <c r="H30" s="1214"/>
    </row>
    <row r="31" spans="1:17" s="20" customFormat="1" ht="22.5" customHeight="1" x14ac:dyDescent="0.15">
      <c r="C31" s="87"/>
      <c r="D31" s="87"/>
      <c r="E31" s="201"/>
      <c r="F31" s="87"/>
      <c r="G31" s="1214"/>
      <c r="H31" s="1214"/>
    </row>
    <row r="32" spans="1:17" s="20" customFormat="1" ht="14.25" x14ac:dyDescent="0.15">
      <c r="A32" s="370" t="s">
        <v>203</v>
      </c>
      <c r="B32" s="1"/>
      <c r="E32" s="201"/>
      <c r="G32" s="1214"/>
      <c r="H32" s="1214"/>
    </row>
    <row r="33" spans="1:5" s="20" customFormat="1" ht="14.25" x14ac:dyDescent="0.15">
      <c r="B33" s="41" t="s">
        <v>425</v>
      </c>
      <c r="E33" s="201"/>
    </row>
    <row r="34" spans="1:5" s="20" customFormat="1" ht="14.25" x14ac:dyDescent="0.15">
      <c r="B34" s="41" t="s">
        <v>402</v>
      </c>
      <c r="E34" s="201"/>
    </row>
    <row r="35" spans="1:5" s="20" customFormat="1" ht="14.25" x14ac:dyDescent="0.15">
      <c r="B35" s="41" t="s">
        <v>426</v>
      </c>
      <c r="E35" s="201"/>
    </row>
    <row r="36" spans="1:5" s="20" customFormat="1" ht="14.25" x14ac:dyDescent="0.15">
      <c r="B36" s="41" t="s">
        <v>211</v>
      </c>
      <c r="E36" s="201"/>
    </row>
    <row r="37" spans="1:5" s="20" customFormat="1" ht="14.25" x14ac:dyDescent="0.15">
      <c r="B37" s="41" t="s">
        <v>212</v>
      </c>
      <c r="E37" s="201"/>
    </row>
    <row r="38" spans="1:5" s="20" customFormat="1" ht="14.25" x14ac:dyDescent="0.15">
      <c r="B38" s="41" t="s">
        <v>213</v>
      </c>
      <c r="E38" s="201"/>
    </row>
    <row r="39" spans="1:5" s="20" customFormat="1" ht="14.25" x14ac:dyDescent="0.15">
      <c r="B39" s="41" t="s">
        <v>214</v>
      </c>
      <c r="E39" s="201"/>
    </row>
    <row r="40" spans="1:5" s="20" customFormat="1" ht="14.25" x14ac:dyDescent="0.15">
      <c r="B40" s="41" t="s">
        <v>215</v>
      </c>
      <c r="E40" s="201"/>
    </row>
    <row r="41" spans="1:5" s="20" customFormat="1" ht="14.25" x14ac:dyDescent="0.15">
      <c r="B41" s="41" t="s">
        <v>216</v>
      </c>
      <c r="E41" s="201"/>
    </row>
    <row r="42" spans="1:5" s="20" customFormat="1" ht="14.25" x14ac:dyDescent="0.15">
      <c r="B42" s="41" t="s">
        <v>217</v>
      </c>
      <c r="E42" s="201"/>
    </row>
    <row r="43" spans="1:5" ht="14.25" x14ac:dyDescent="0.15">
      <c r="A43" s="2"/>
      <c r="B43" s="41" t="s">
        <v>218</v>
      </c>
    </row>
    <row r="44" spans="1:5" ht="14.25" x14ac:dyDescent="0.15">
      <c r="B44" s="88" t="s">
        <v>219</v>
      </c>
    </row>
    <row r="45" spans="1:5" ht="14.25" x14ac:dyDescent="0.15">
      <c r="B45" s="41" t="s">
        <v>220</v>
      </c>
    </row>
    <row r="46" spans="1:5" ht="14.25" x14ac:dyDescent="0.15">
      <c r="B46" s="41" t="s">
        <v>221</v>
      </c>
    </row>
    <row r="47" spans="1:5" ht="14.25" x14ac:dyDescent="0.15">
      <c r="B47" s="41" t="s">
        <v>232</v>
      </c>
    </row>
    <row r="48" spans="1:5" ht="14.25" x14ac:dyDescent="0.15">
      <c r="B48" s="41" t="s">
        <v>222</v>
      </c>
    </row>
    <row r="49" spans="2:2" ht="14.25" x14ac:dyDescent="0.15">
      <c r="B49" s="88" t="s">
        <v>231</v>
      </c>
    </row>
    <row r="50" spans="2:2" ht="14.25" x14ac:dyDescent="0.15">
      <c r="B50" s="88" t="s">
        <v>233</v>
      </c>
    </row>
    <row r="51" spans="2:2" ht="14.25" x14ac:dyDescent="0.15">
      <c r="B51" s="41" t="s">
        <v>223</v>
      </c>
    </row>
    <row r="52" spans="2:2" ht="14.25" x14ac:dyDescent="0.15">
      <c r="B52" s="41" t="s">
        <v>424</v>
      </c>
    </row>
    <row r="53" spans="2:2" ht="14.25" x14ac:dyDescent="0.15">
      <c r="B53" s="41" t="s">
        <v>423</v>
      </c>
    </row>
    <row r="54" spans="2:2" ht="14.25" x14ac:dyDescent="0.15">
      <c r="B54" s="89" t="s">
        <v>234</v>
      </c>
    </row>
    <row r="55" spans="2:2" ht="14.25" x14ac:dyDescent="0.15">
      <c r="B55" s="89" t="s">
        <v>224</v>
      </c>
    </row>
    <row r="56" spans="2:2" ht="14.25" x14ac:dyDescent="0.15">
      <c r="B56" s="41" t="s">
        <v>403</v>
      </c>
    </row>
    <row r="57" spans="2:2" ht="14.25" x14ac:dyDescent="0.15">
      <c r="B57" s="88" t="s">
        <v>225</v>
      </c>
    </row>
    <row r="58" spans="2:2" ht="14.25" x14ac:dyDescent="0.15">
      <c r="B58" s="88" t="s">
        <v>226</v>
      </c>
    </row>
    <row r="59" spans="2:2" ht="14.25" x14ac:dyDescent="0.15">
      <c r="B59" s="88" t="s">
        <v>227</v>
      </c>
    </row>
    <row r="60" spans="2:2" ht="14.25" x14ac:dyDescent="0.15">
      <c r="B60" s="88" t="s">
        <v>228</v>
      </c>
    </row>
    <row r="61" spans="2:2" ht="14.25" x14ac:dyDescent="0.15">
      <c r="B61" s="88" t="s">
        <v>229</v>
      </c>
    </row>
    <row r="62" spans="2:2" ht="14.25" x14ac:dyDescent="0.15">
      <c r="B62" s="88" t="s">
        <v>404</v>
      </c>
    </row>
    <row r="63" spans="2:2" ht="14.25" x14ac:dyDescent="0.15">
      <c r="B63" s="90" t="s">
        <v>405</v>
      </c>
    </row>
    <row r="64" spans="2:2" ht="14.25" x14ac:dyDescent="0.15">
      <c r="B64" s="90"/>
    </row>
  </sheetData>
  <sheetProtection sheet="1" formatRows="0" insertRows="0" deleteRows="0" selectLockedCells="1"/>
  <mergeCells count="25">
    <mergeCell ref="H2:H3"/>
    <mergeCell ref="B2:B3"/>
    <mergeCell ref="D2:F2"/>
    <mergeCell ref="G29:H32"/>
    <mergeCell ref="C4:D4"/>
    <mergeCell ref="C5:D5"/>
    <mergeCell ref="C6:D6"/>
    <mergeCell ref="C9:D9"/>
    <mergeCell ref="C10:D10"/>
    <mergeCell ref="C11:D11"/>
    <mergeCell ref="C12:D12"/>
    <mergeCell ref="C13:D13"/>
    <mergeCell ref="C14:D14"/>
    <mergeCell ref="C15:D15"/>
    <mergeCell ref="C16:D16"/>
    <mergeCell ref="C23:D23"/>
    <mergeCell ref="C24:D24"/>
    <mergeCell ref="C17:D17"/>
    <mergeCell ref="C7:D7"/>
    <mergeCell ref="C18:D18"/>
    <mergeCell ref="C20:D20"/>
    <mergeCell ref="C21:D21"/>
    <mergeCell ref="C22:D22"/>
    <mergeCell ref="C19:D19"/>
    <mergeCell ref="C8:D8"/>
  </mergeCells>
  <phoneticPr fontId="5"/>
  <dataValidations count="1">
    <dataValidation type="list" allowBlank="1" showInputMessage="1" showErrorMessage="1" sqref="B5:B25" xr:uid="{CC8A4432-D7F9-440B-AEE4-AFF333ED5DA3}">
      <formula1>$B$33:$B$64</formula1>
    </dataValidation>
  </dataValidations>
  <printOptions horizontalCentered="1"/>
  <pageMargins left="0.59055118110236227" right="0.59055118110236227" top="0.78740157480314965" bottom="0.59055118110236227"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5B5D-D46A-424C-AF57-611E85845C2B}">
  <sheetPr>
    <tabColor theme="8"/>
  </sheetPr>
  <dimension ref="A1:X70"/>
  <sheetViews>
    <sheetView view="pageBreakPreview" topLeftCell="A25" zoomScaleNormal="100" zoomScaleSheetLayoutView="100" workbookViewId="0">
      <selection activeCell="N38" sqref="N38:P38"/>
    </sheetView>
  </sheetViews>
  <sheetFormatPr defaultColWidth="8.6640625" defaultRowHeight="14.25" x14ac:dyDescent="0.15"/>
  <cols>
    <col min="1" max="1" width="2.33203125" style="20" customWidth="1"/>
    <col min="2" max="2" width="0.58203125" style="20" customWidth="1"/>
    <col min="3" max="3" width="1.83203125" style="20" customWidth="1"/>
    <col min="4" max="4" width="3" style="20" customWidth="1"/>
    <col min="5" max="5" width="4.6640625" style="20" customWidth="1"/>
    <col min="6" max="6" width="4.5" style="20" customWidth="1"/>
    <col min="7" max="7" width="4.6640625" style="20" customWidth="1"/>
    <col min="8" max="14" width="3.08203125" style="20" customWidth="1"/>
    <col min="15" max="15" width="1.5" style="20" customWidth="1"/>
    <col min="16" max="16" width="4.1640625" style="20" customWidth="1"/>
    <col min="17" max="16384" width="8.6640625" style="20"/>
  </cols>
  <sheetData>
    <row r="1" spans="1:16" ht="15" thickBot="1" x14ac:dyDescent="0.2">
      <c r="A1" s="1261" t="s">
        <v>589</v>
      </c>
      <c r="B1" s="1261"/>
      <c r="C1" s="1261"/>
      <c r="D1" s="1261"/>
      <c r="E1" s="1261"/>
      <c r="F1" s="1261"/>
      <c r="G1" s="1261"/>
      <c r="H1" s="1261"/>
      <c r="I1" s="1261"/>
      <c r="J1" s="1261"/>
      <c r="K1" s="1261"/>
      <c r="L1" s="1261"/>
      <c r="M1" s="1261"/>
      <c r="N1" s="1261"/>
      <c r="O1" s="1261"/>
      <c r="P1" s="1261"/>
    </row>
    <row r="2" spans="1:16" ht="14.1" customHeight="1" thickBot="1" x14ac:dyDescent="0.2">
      <c r="A2" s="34" t="s">
        <v>546</v>
      </c>
      <c r="B2" s="20" t="s">
        <v>639</v>
      </c>
      <c r="F2" s="309"/>
      <c r="M2" s="310" t="s">
        <v>191</v>
      </c>
      <c r="N2" s="572" t="s">
        <v>428</v>
      </c>
      <c r="O2" s="559"/>
      <c r="P2" s="573" t="e">
        <f>VLOOKUP('様式1号_交付(表紙)'!F25,メニュー選択!A3:C9,2,FALSE)</f>
        <v>#N/A</v>
      </c>
    </row>
    <row r="3" spans="1:16" ht="14.1" customHeight="1" thickBot="1" x14ac:dyDescent="0.2">
      <c r="A3" s="312" t="s">
        <v>407</v>
      </c>
      <c r="B3" s="1266" t="s">
        <v>209</v>
      </c>
      <c r="C3" s="788"/>
      <c r="D3" s="788"/>
      <c r="E3" s="788"/>
      <c r="F3" s="788"/>
      <c r="G3" s="1267"/>
      <c r="H3" s="1266" t="s">
        <v>429</v>
      </c>
      <c r="I3" s="788"/>
      <c r="J3" s="788"/>
      <c r="K3" s="1266" t="s">
        <v>421</v>
      </c>
      <c r="L3" s="788"/>
      <c r="M3" s="1267"/>
      <c r="N3" s="1266" t="s">
        <v>430</v>
      </c>
      <c r="O3" s="788"/>
      <c r="P3" s="746"/>
    </row>
    <row r="4" spans="1:16" ht="14.1" customHeight="1" thickTop="1" x14ac:dyDescent="0.15">
      <c r="A4" s="866" t="s">
        <v>401</v>
      </c>
      <c r="B4" s="277"/>
      <c r="C4" s="507" t="s">
        <v>431</v>
      </c>
      <c r="D4" s="528"/>
      <c r="E4" s="519"/>
      <c r="F4" s="77"/>
      <c r="G4" s="398"/>
      <c r="H4" s="1268">
        <f>SUMIF(経費明細_実績!$B$5:$B$101,C4,経費明細_実績!$G$5:$G$101)</f>
        <v>0</v>
      </c>
      <c r="I4" s="1268"/>
      <c r="J4" s="1269"/>
      <c r="K4" s="1269">
        <f>SUMIF(経費明細_実績!$B$5:$B$101,C4,経費明細_実績!$H$5:$H$101)</f>
        <v>0</v>
      </c>
      <c r="L4" s="1270"/>
      <c r="M4" s="1271"/>
      <c r="N4" s="1272"/>
      <c r="O4" s="1273"/>
      <c r="P4" s="1274"/>
    </row>
    <row r="5" spans="1:16" ht="14.1" customHeight="1" x14ac:dyDescent="0.15">
      <c r="A5" s="865"/>
      <c r="B5" s="277"/>
      <c r="C5" s="503" t="s">
        <v>406</v>
      </c>
      <c r="D5" s="503"/>
      <c r="E5" s="519"/>
      <c r="F5" s="77"/>
      <c r="G5" s="77"/>
      <c r="H5" s="1249">
        <f>SUMIF(経費明細_実績!$B$5:$B$101,C5,経費明細_実績!$G$5:$G$101)</f>
        <v>0</v>
      </c>
      <c r="I5" s="1249"/>
      <c r="J5" s="1258"/>
      <c r="K5" s="1258">
        <f>SUMIF(経費明細_実績!$B$5:$B$101,C5,経費明細_実績!$H$5:$H$101)</f>
        <v>0</v>
      </c>
      <c r="L5" s="1259"/>
      <c r="M5" s="1260"/>
      <c r="N5" s="1247"/>
      <c r="O5" s="755"/>
      <c r="P5" s="756"/>
    </row>
    <row r="6" spans="1:16" ht="14.1" customHeight="1" x14ac:dyDescent="0.15">
      <c r="A6" s="865"/>
      <c r="B6" s="277"/>
      <c r="C6" s="503" t="s">
        <v>432</v>
      </c>
      <c r="D6" s="503"/>
      <c r="E6" s="519"/>
      <c r="F6" s="77"/>
      <c r="G6" s="77"/>
      <c r="H6" s="1249">
        <f>SUMIF(経費明細_実績!$B$5:$B$101,C6,経費明細_実績!$G$5:$G$101)</f>
        <v>0</v>
      </c>
      <c r="I6" s="1249"/>
      <c r="J6" s="1258"/>
      <c r="K6" s="1258">
        <f>SUMIF(経費明細_実績!$B$5:$B$101,C6,経費明細_実績!$H$5:$H$101)</f>
        <v>0</v>
      </c>
      <c r="L6" s="1259"/>
      <c r="M6" s="1260"/>
      <c r="N6" s="1247"/>
      <c r="O6" s="755"/>
      <c r="P6" s="756"/>
    </row>
    <row r="7" spans="1:16" ht="14.1" customHeight="1" x14ac:dyDescent="0.15">
      <c r="A7" s="865"/>
      <c r="B7" s="277"/>
      <c r="C7" s="503" t="s">
        <v>211</v>
      </c>
      <c r="D7" s="503"/>
      <c r="E7" s="519"/>
      <c r="F7" s="77"/>
      <c r="G7" s="77"/>
      <c r="H7" s="1249">
        <f>SUMIF(経費明細_実績!$B$5:$B$101,C7,経費明細_実績!$G$5:$G$101)</f>
        <v>0</v>
      </c>
      <c r="I7" s="1249"/>
      <c r="J7" s="1258"/>
      <c r="K7" s="1258">
        <f>SUMIF(経費明細_実績!$B$5:$B$101,C7,経費明細_実績!$H$5:$H$101)</f>
        <v>0</v>
      </c>
      <c r="L7" s="1259"/>
      <c r="M7" s="1260"/>
      <c r="N7" s="1247"/>
      <c r="O7" s="755"/>
      <c r="P7" s="756"/>
    </row>
    <row r="8" spans="1:16" ht="14.1" customHeight="1" x14ac:dyDescent="0.15">
      <c r="A8" s="865"/>
      <c r="B8" s="277"/>
      <c r="C8" s="503" t="s">
        <v>212</v>
      </c>
      <c r="D8" s="503"/>
      <c r="E8" s="519"/>
      <c r="F8" s="77"/>
      <c r="G8" s="77"/>
      <c r="H8" s="1249">
        <f>SUMIF(経費明細_実績!$B$5:$B$101,C8,経費明細_実績!$G$5:$G$101)</f>
        <v>0</v>
      </c>
      <c r="I8" s="1249"/>
      <c r="J8" s="1258"/>
      <c r="K8" s="1258">
        <f>SUMIF(経費明細_実績!$B$5:$B$101,C8,経費明細_実績!$H$5:$H$101)</f>
        <v>0</v>
      </c>
      <c r="L8" s="1259"/>
      <c r="M8" s="1260"/>
      <c r="N8" s="1247"/>
      <c r="O8" s="755"/>
      <c r="P8" s="756"/>
    </row>
    <row r="9" spans="1:16" ht="14.1" customHeight="1" x14ac:dyDescent="0.15">
      <c r="A9" s="865"/>
      <c r="B9" s="277"/>
      <c r="C9" s="503" t="s">
        <v>213</v>
      </c>
      <c r="D9" s="503"/>
      <c r="E9" s="519"/>
      <c r="F9" s="77"/>
      <c r="G9" s="77"/>
      <c r="H9" s="1249">
        <f>SUMIF(経費明細_実績!$B$5:$B$101,C9,経費明細_実績!$G$5:$G$101)</f>
        <v>0</v>
      </c>
      <c r="I9" s="1249"/>
      <c r="J9" s="1258"/>
      <c r="K9" s="1258">
        <f>SUMIF(経費明細_実績!$B$5:$B$101,C9,経費明細_実績!$H$5:$H$101)</f>
        <v>0</v>
      </c>
      <c r="L9" s="1259"/>
      <c r="M9" s="1260"/>
      <c r="N9" s="1247"/>
      <c r="O9" s="755"/>
      <c r="P9" s="756"/>
    </row>
    <row r="10" spans="1:16" ht="14.1" customHeight="1" x14ac:dyDescent="0.15">
      <c r="A10" s="865"/>
      <c r="B10" s="277"/>
      <c r="C10" s="503" t="s">
        <v>214</v>
      </c>
      <c r="D10" s="503"/>
      <c r="E10" s="519"/>
      <c r="F10" s="77"/>
      <c r="G10" s="77"/>
      <c r="H10" s="1249">
        <f>SUMIF(経費明細_実績!$B$5:$B$101,C10,経費明細_実績!$G$5:$G$101)</f>
        <v>0</v>
      </c>
      <c r="I10" s="1249"/>
      <c r="J10" s="1258"/>
      <c r="K10" s="1258">
        <f>SUMIF(経費明細_実績!$B$5:$B$101,C10,経費明細_実績!$H$5:$H$101)</f>
        <v>0</v>
      </c>
      <c r="L10" s="1259"/>
      <c r="M10" s="1260"/>
      <c r="N10" s="1247"/>
      <c r="O10" s="755"/>
      <c r="P10" s="756"/>
    </row>
    <row r="11" spans="1:16" ht="14.1" customHeight="1" x14ac:dyDescent="0.15">
      <c r="A11" s="865"/>
      <c r="B11" s="277"/>
      <c r="C11" s="503" t="s">
        <v>215</v>
      </c>
      <c r="D11" s="503"/>
      <c r="E11" s="519"/>
      <c r="F11" s="77"/>
      <c r="G11" s="77"/>
      <c r="H11" s="1249">
        <f>SUMIF(経費明細_実績!$B$5:$B$101,C11,経費明細_実績!$G$5:$G$101)</f>
        <v>0</v>
      </c>
      <c r="I11" s="1249"/>
      <c r="J11" s="1258"/>
      <c r="K11" s="1258">
        <f>SUMIF(経費明細_実績!$B$5:$B$101,C11,経費明細_実績!$H$5:$H$101)</f>
        <v>0</v>
      </c>
      <c r="L11" s="1259"/>
      <c r="M11" s="1260"/>
      <c r="N11" s="1247"/>
      <c r="O11" s="755"/>
      <c r="P11" s="756"/>
    </row>
    <row r="12" spans="1:16" ht="14.1" customHeight="1" x14ac:dyDescent="0.15">
      <c r="A12" s="865"/>
      <c r="B12" s="277"/>
      <c r="C12" s="503" t="s">
        <v>216</v>
      </c>
      <c r="D12" s="503"/>
      <c r="E12" s="519"/>
      <c r="F12" s="77"/>
      <c r="G12" s="77"/>
      <c r="H12" s="1249">
        <f>SUMIF(経費明細_実績!$B$5:$B$101,C12,経費明細_実績!$G$5:$G$101)</f>
        <v>0</v>
      </c>
      <c r="I12" s="1249"/>
      <c r="J12" s="1258"/>
      <c r="K12" s="1258">
        <f>SUMIF(経費明細_実績!$B$5:$B$101,C12,経費明細_実績!$H$5:$H$101)</f>
        <v>0</v>
      </c>
      <c r="L12" s="1259"/>
      <c r="M12" s="1260"/>
      <c r="N12" s="1247"/>
      <c r="O12" s="755"/>
      <c r="P12" s="756"/>
    </row>
    <row r="13" spans="1:16" ht="14.1" customHeight="1" x14ac:dyDescent="0.15">
      <c r="A13" s="865"/>
      <c r="B13" s="277"/>
      <c r="C13" s="503" t="s">
        <v>217</v>
      </c>
      <c r="D13" s="503"/>
      <c r="E13" s="519"/>
      <c r="F13" s="77"/>
      <c r="G13" s="77"/>
      <c r="H13" s="1249">
        <f>SUMIF(経費明細_実績!$B$5:$B$101,C13,経費明細_実績!$G$5:$G$101)</f>
        <v>0</v>
      </c>
      <c r="I13" s="1249"/>
      <c r="J13" s="1258"/>
      <c r="K13" s="1258">
        <f>SUMIF(経費明細_実績!$B$5:$B$101,C13,経費明細_実績!$H$5:$H$101)</f>
        <v>0</v>
      </c>
      <c r="L13" s="1259"/>
      <c r="M13" s="1260"/>
      <c r="N13" s="1247"/>
      <c r="O13" s="755"/>
      <c r="P13" s="756"/>
    </row>
    <row r="14" spans="1:16" ht="14.1" customHeight="1" x14ac:dyDescent="0.15">
      <c r="A14" s="865"/>
      <c r="B14" s="277"/>
      <c r="C14" s="503" t="s">
        <v>218</v>
      </c>
      <c r="D14" s="503"/>
      <c r="E14" s="519"/>
      <c r="F14" s="77"/>
      <c r="G14" s="77"/>
      <c r="H14" s="1249">
        <f>SUMIF(経費明細_実績!$B$5:$B$101,C14,経費明細_実績!$G$5:$G$101)</f>
        <v>0</v>
      </c>
      <c r="I14" s="1249"/>
      <c r="J14" s="1258"/>
      <c r="K14" s="1258">
        <f>SUMIF(経費明細_実績!$B$5:$B$101,C14,経費明細_実績!$H$5:$H$101)</f>
        <v>0</v>
      </c>
      <c r="L14" s="1259"/>
      <c r="M14" s="1260"/>
      <c r="N14" s="1247"/>
      <c r="O14" s="755"/>
      <c r="P14" s="756"/>
    </row>
    <row r="15" spans="1:16" ht="14.1" customHeight="1" x14ac:dyDescent="0.15">
      <c r="A15" s="865"/>
      <c r="B15" s="277"/>
      <c r="C15" s="503" t="s">
        <v>219</v>
      </c>
      <c r="D15" s="503"/>
      <c r="E15" s="519"/>
      <c r="F15" s="77"/>
      <c r="G15" s="77"/>
      <c r="H15" s="1249">
        <f>SUMIF(経費明細_実績!$B$5:$B$101,C15,経費明細_実績!$G$5:$G$101)</f>
        <v>0</v>
      </c>
      <c r="I15" s="1249"/>
      <c r="J15" s="1258"/>
      <c r="K15" s="1258">
        <f>SUMIF(経費明細_実績!$B$5:$B$101,C15,経費明細_実績!$H$5:$H$101)</f>
        <v>0</v>
      </c>
      <c r="L15" s="1259"/>
      <c r="M15" s="1260"/>
      <c r="N15" s="1247"/>
      <c r="O15" s="755"/>
      <c r="P15" s="756"/>
    </row>
    <row r="16" spans="1:16" ht="14.1" customHeight="1" x14ac:dyDescent="0.15">
      <c r="A16" s="865"/>
      <c r="B16" s="277"/>
      <c r="C16" s="503" t="s">
        <v>220</v>
      </c>
      <c r="D16" s="503"/>
      <c r="E16" s="519"/>
      <c r="F16" s="77"/>
      <c r="G16" s="77"/>
      <c r="H16" s="1249">
        <f>SUMIF(経費明細_実績!$B$5:$B$101,C16,経費明細_実績!$G$5:$G$101)</f>
        <v>0</v>
      </c>
      <c r="I16" s="1249"/>
      <c r="J16" s="1258"/>
      <c r="K16" s="1258">
        <f>SUMIF(経費明細_実績!$B$5:$B$101,C16,経費明細_実績!$H$5:$H$101)</f>
        <v>0</v>
      </c>
      <c r="L16" s="1259"/>
      <c r="M16" s="1260"/>
      <c r="N16" s="1247"/>
      <c r="O16" s="755"/>
      <c r="P16" s="756"/>
    </row>
    <row r="17" spans="1:16" ht="14.1" customHeight="1" x14ac:dyDescent="0.15">
      <c r="A17" s="865"/>
      <c r="B17" s="277"/>
      <c r="C17" s="503" t="s">
        <v>221</v>
      </c>
      <c r="D17" s="503"/>
      <c r="E17" s="519"/>
      <c r="F17" s="77"/>
      <c r="G17" s="77"/>
      <c r="H17" s="1249">
        <f>SUMIF(経費明細_実績!$B$5:$B$101,C17,経費明細_実績!$G$5:$G$101)</f>
        <v>0</v>
      </c>
      <c r="I17" s="1249"/>
      <c r="J17" s="1258"/>
      <c r="K17" s="1258">
        <f>SUMIF(経費明細_実績!$B$5:$B$101,C17,経費明細_実績!$H$5:$H$101)</f>
        <v>0</v>
      </c>
      <c r="L17" s="1259"/>
      <c r="M17" s="1260"/>
      <c r="N17" s="1247"/>
      <c r="O17" s="755"/>
      <c r="P17" s="756"/>
    </row>
    <row r="18" spans="1:16" ht="14.1" customHeight="1" x14ac:dyDescent="0.15">
      <c r="A18" s="865"/>
      <c r="B18" s="277"/>
      <c r="C18" s="503" t="s">
        <v>232</v>
      </c>
      <c r="D18" s="503"/>
      <c r="E18" s="519"/>
      <c r="F18" s="77"/>
      <c r="G18" s="77"/>
      <c r="H18" s="1249">
        <f>SUMIF(経費明細_実績!$B$5:$B$101,C18,経費明細_実績!$G$5:$G$101)</f>
        <v>0</v>
      </c>
      <c r="I18" s="1249"/>
      <c r="J18" s="1258"/>
      <c r="K18" s="1258">
        <f>SUMIF(経費明細_実績!$B$5:$B$101,C18,経費明細_実績!$H$5:$H$101)</f>
        <v>0</v>
      </c>
      <c r="L18" s="1259"/>
      <c r="M18" s="1260"/>
      <c r="N18" s="1247"/>
      <c r="O18" s="755"/>
      <c r="P18" s="756"/>
    </row>
    <row r="19" spans="1:16" ht="14.1" customHeight="1" x14ac:dyDescent="0.15">
      <c r="A19" s="865"/>
      <c r="B19" s="277"/>
      <c r="C19" s="503" t="s">
        <v>222</v>
      </c>
      <c r="D19" s="503"/>
      <c r="E19" s="519"/>
      <c r="F19" s="77"/>
      <c r="G19" s="77"/>
      <c r="H19" s="1249">
        <f>SUMIF(経費明細_実績!$B$5:$B$101,C19,経費明細_実績!$G$5:$G$101)</f>
        <v>0</v>
      </c>
      <c r="I19" s="1249"/>
      <c r="J19" s="1258"/>
      <c r="K19" s="1258">
        <f>SUMIF(経費明細_実績!$B$5:$B$101,C19,経費明細_実績!$H$5:$H$101)</f>
        <v>0</v>
      </c>
      <c r="L19" s="1259"/>
      <c r="M19" s="1260"/>
      <c r="N19" s="1247"/>
      <c r="O19" s="755"/>
      <c r="P19" s="756"/>
    </row>
    <row r="20" spans="1:16" ht="14.1" customHeight="1" x14ac:dyDescent="0.15">
      <c r="A20" s="865"/>
      <c r="B20" s="277"/>
      <c r="C20" s="503" t="s">
        <v>231</v>
      </c>
      <c r="D20" s="503"/>
      <c r="E20" s="519"/>
      <c r="F20" s="77"/>
      <c r="G20" s="77"/>
      <c r="H20" s="1249">
        <f>SUMIF(経費明細_実績!$B$5:$B$101,C20,経費明細_実績!$G$5:$G$101)</f>
        <v>0</v>
      </c>
      <c r="I20" s="1249"/>
      <c r="J20" s="1258"/>
      <c r="K20" s="1258">
        <f>SUMIF(経費明細_実績!$B$5:$B$101,C20,経費明細_実績!$H$5:$H$101)</f>
        <v>0</v>
      </c>
      <c r="L20" s="1259"/>
      <c r="M20" s="1260"/>
      <c r="N20" s="1247"/>
      <c r="O20" s="755"/>
      <c r="P20" s="756"/>
    </row>
    <row r="21" spans="1:16" ht="14.1" customHeight="1" x14ac:dyDescent="0.15">
      <c r="A21" s="865"/>
      <c r="B21" s="277"/>
      <c r="C21" s="503" t="s">
        <v>233</v>
      </c>
      <c r="D21" s="503"/>
      <c r="E21" s="519"/>
      <c r="F21" s="77"/>
      <c r="G21" s="77"/>
      <c r="H21" s="1250">
        <f>SUMIF(経費明細_実績!$B$5:$B$101,C21,経費明細_実績!$G$5:$G$101)</f>
        <v>0</v>
      </c>
      <c r="I21" s="1250"/>
      <c r="J21" s="1233"/>
      <c r="K21" s="1233">
        <f>SUMIF(経費明細_実績!$B$5:$B$101,C21,経費明細_実績!$H$5:$H$101)</f>
        <v>0</v>
      </c>
      <c r="L21" s="1234"/>
      <c r="M21" s="1235"/>
      <c r="N21" s="1247"/>
      <c r="O21" s="755"/>
      <c r="P21" s="756"/>
    </row>
    <row r="22" spans="1:16" ht="14.1" customHeight="1" thickBot="1" x14ac:dyDescent="0.2">
      <c r="A22" s="865"/>
      <c r="B22" s="313"/>
      <c r="C22" s="505" t="s">
        <v>223</v>
      </c>
      <c r="D22" s="505"/>
      <c r="E22" s="504"/>
      <c r="F22" s="521"/>
      <c r="G22" s="521"/>
      <c r="H22" s="1232">
        <f>SUMIF(経費明細_実績!$B$5:$B$101,C22,経費明細_実績!$G$5:$G$101)</f>
        <v>0</v>
      </c>
      <c r="I22" s="1232"/>
      <c r="J22" s="1251"/>
      <c r="K22" s="1251">
        <f>SUMIF(経費明細_実績!$B$5:$B$101,C22,経費明細_実績!$H$5:$H$101)</f>
        <v>0</v>
      </c>
      <c r="L22" s="1252"/>
      <c r="M22" s="1253"/>
      <c r="N22" s="1248"/>
      <c r="O22" s="757"/>
      <c r="P22" s="758"/>
    </row>
    <row r="23" spans="1:16" ht="14.1" customHeight="1" thickTop="1" thickBot="1" x14ac:dyDescent="0.2">
      <c r="A23" s="522"/>
      <c r="B23" s="523"/>
      <c r="C23" s="524"/>
      <c r="D23" s="524"/>
      <c r="E23" s="344"/>
      <c r="F23" s="344"/>
      <c r="G23" s="574" t="s">
        <v>507</v>
      </c>
      <c r="H23" s="1254">
        <f>SUM(H4:J22)</f>
        <v>0</v>
      </c>
      <c r="I23" s="1255"/>
      <c r="J23" s="1256"/>
      <c r="K23" s="1254">
        <f>SUM(K4:M22)</f>
        <v>0</v>
      </c>
      <c r="L23" s="1255"/>
      <c r="M23" s="1257"/>
      <c r="N23" s="1104" t="e">
        <f>ROUNDDOWN(K23*P2,-3)</f>
        <v>#N/A</v>
      </c>
      <c r="O23" s="1105"/>
      <c r="P23" s="1106"/>
    </row>
    <row r="24" spans="1:16" ht="14.1" customHeight="1" x14ac:dyDescent="0.15">
      <c r="A24" s="865" t="s">
        <v>230</v>
      </c>
      <c r="B24" s="527"/>
      <c r="C24" s="528" t="s">
        <v>433</v>
      </c>
      <c r="D24" s="528"/>
      <c r="E24" s="39"/>
      <c r="F24" s="398"/>
      <c r="G24" s="398"/>
      <c r="H24" s="1244">
        <f>SUM(W57:W58)</f>
        <v>0</v>
      </c>
      <c r="I24" s="1244"/>
      <c r="J24" s="1244"/>
      <c r="K24" s="1136">
        <f>SUM(X57:X58)</f>
        <v>0</v>
      </c>
      <c r="L24" s="1137"/>
      <c r="M24" s="1245"/>
      <c r="N24" s="1246"/>
      <c r="O24" s="753"/>
      <c r="P24" s="754"/>
    </row>
    <row r="25" spans="1:16" ht="14.1" customHeight="1" x14ac:dyDescent="0.15">
      <c r="A25" s="865"/>
      <c r="B25" s="277"/>
      <c r="C25" s="503" t="s">
        <v>234</v>
      </c>
      <c r="D25" s="503"/>
      <c r="E25" s="45"/>
      <c r="F25" s="77"/>
      <c r="G25" s="77"/>
      <c r="H25" s="1249">
        <f>SUMIF(経費明細_実績!$B$5:$B$101,C25,経費明細_実績!$G$5:$G$101)</f>
        <v>0</v>
      </c>
      <c r="I25" s="1249"/>
      <c r="J25" s="1249"/>
      <c r="K25" s="1249">
        <f>SUMIF(経費明細_実績!$B$5:$B$101,C25,経費明細_実績!$H$5:$H$101)</f>
        <v>0</v>
      </c>
      <c r="L25" s="1249"/>
      <c r="M25" s="1249"/>
      <c r="N25" s="1247"/>
      <c r="O25" s="755"/>
      <c r="P25" s="756"/>
    </row>
    <row r="26" spans="1:16" ht="14.1" customHeight="1" x14ac:dyDescent="0.15">
      <c r="A26" s="865"/>
      <c r="B26" s="277"/>
      <c r="C26" s="503" t="s">
        <v>224</v>
      </c>
      <c r="D26" s="503"/>
      <c r="E26" s="45"/>
      <c r="F26" s="77"/>
      <c r="G26" s="77"/>
      <c r="H26" s="1249">
        <f>SUMIF(経費明細_実績!$B$5:$B$101,C26,経費明細_実績!$G$5:$G$101)</f>
        <v>0</v>
      </c>
      <c r="I26" s="1249"/>
      <c r="J26" s="1249"/>
      <c r="K26" s="1249">
        <f>SUMIF(経費明細_実績!$B$5:$B$101,C26,経費明細_実績!$H$5:$H$101)</f>
        <v>0</v>
      </c>
      <c r="L26" s="1249"/>
      <c r="M26" s="1249"/>
      <c r="N26" s="1247"/>
      <c r="O26" s="755"/>
      <c r="P26" s="756"/>
    </row>
    <row r="27" spans="1:16" ht="14.1" customHeight="1" x14ac:dyDescent="0.15">
      <c r="A27" s="865"/>
      <c r="B27" s="277"/>
      <c r="C27" s="503" t="s">
        <v>403</v>
      </c>
      <c r="D27" s="503"/>
      <c r="E27" s="45"/>
      <c r="F27" s="77"/>
      <c r="G27" s="77"/>
      <c r="H27" s="1249">
        <f>SUMIF(経費明細_実績!$B$5:$B$101,C27,経費明細_実績!$G$5:$G$101)</f>
        <v>0</v>
      </c>
      <c r="I27" s="1249"/>
      <c r="J27" s="1249"/>
      <c r="K27" s="1249">
        <f>SUMIF(経費明細_実績!$B$5:$B$101,C27,経費明細_実績!$H$5:$H$101)</f>
        <v>0</v>
      </c>
      <c r="L27" s="1249"/>
      <c r="M27" s="1249"/>
      <c r="N27" s="1247"/>
      <c r="O27" s="755"/>
      <c r="P27" s="756"/>
    </row>
    <row r="28" spans="1:16" ht="14.1" customHeight="1" x14ac:dyDescent="0.15">
      <c r="A28" s="865"/>
      <c r="B28" s="277"/>
      <c r="C28" s="503" t="s">
        <v>225</v>
      </c>
      <c r="D28" s="503"/>
      <c r="E28" s="45"/>
      <c r="F28" s="77"/>
      <c r="G28" s="77"/>
      <c r="H28" s="1249">
        <f>SUMIF(経費明細_実績!$B$5:$B$101,C28,経費明細_実績!$G$5:$G$101)</f>
        <v>0</v>
      </c>
      <c r="I28" s="1249"/>
      <c r="J28" s="1249"/>
      <c r="K28" s="1249">
        <f>SUMIF(経費明細_実績!$B$5:$B$101,C28,経費明細_実績!$H$5:$H$101)</f>
        <v>0</v>
      </c>
      <c r="L28" s="1249"/>
      <c r="M28" s="1249"/>
      <c r="N28" s="1247"/>
      <c r="O28" s="755"/>
      <c r="P28" s="756"/>
    </row>
    <row r="29" spans="1:16" ht="14.1" customHeight="1" x14ac:dyDescent="0.15">
      <c r="A29" s="865"/>
      <c r="B29" s="277"/>
      <c r="C29" s="503" t="s">
        <v>226</v>
      </c>
      <c r="D29" s="503"/>
      <c r="E29" s="45"/>
      <c r="F29" s="77"/>
      <c r="G29" s="77"/>
      <c r="H29" s="1249">
        <f>SUMIF(経費明細_実績!$B$5:$B$101,C29,経費明細_実績!$G$5:$G$101)</f>
        <v>0</v>
      </c>
      <c r="I29" s="1249"/>
      <c r="J29" s="1249"/>
      <c r="K29" s="1249">
        <f>SUMIF(経費明細_実績!$B$5:$B$101,C29,経費明細_実績!$H$5:$H$101)</f>
        <v>0</v>
      </c>
      <c r="L29" s="1249"/>
      <c r="M29" s="1249"/>
      <c r="N29" s="1247"/>
      <c r="O29" s="755"/>
      <c r="P29" s="756"/>
    </row>
    <row r="30" spans="1:16" ht="14.1" customHeight="1" x14ac:dyDescent="0.15">
      <c r="A30" s="865"/>
      <c r="B30" s="277"/>
      <c r="C30" s="503" t="s">
        <v>227</v>
      </c>
      <c r="D30" s="503"/>
      <c r="E30" s="45"/>
      <c r="F30" s="77"/>
      <c r="G30" s="77"/>
      <c r="H30" s="1249">
        <f>SUMIF(経費明細_実績!$B$5:$B$101,C30,経費明細_実績!$G$5:$G$101)</f>
        <v>0</v>
      </c>
      <c r="I30" s="1249"/>
      <c r="J30" s="1249"/>
      <c r="K30" s="1249">
        <f>SUMIF(経費明細_実績!$B$5:$B$101,C30,経費明細_実績!$H$5:$H$101)</f>
        <v>0</v>
      </c>
      <c r="L30" s="1249"/>
      <c r="M30" s="1249"/>
      <c r="N30" s="1247"/>
      <c r="O30" s="755"/>
      <c r="P30" s="756"/>
    </row>
    <row r="31" spans="1:16" ht="14.1" customHeight="1" x14ac:dyDescent="0.15">
      <c r="A31" s="865"/>
      <c r="B31" s="277"/>
      <c r="C31" s="503" t="s">
        <v>228</v>
      </c>
      <c r="D31" s="503"/>
      <c r="E31" s="45"/>
      <c r="F31" s="77"/>
      <c r="G31" s="77"/>
      <c r="H31" s="1249">
        <f>SUMIF(経費明細_実績!$B$5:$B$101,C31,経費明細_実績!$G$5:$G$101)</f>
        <v>0</v>
      </c>
      <c r="I31" s="1249"/>
      <c r="J31" s="1249"/>
      <c r="K31" s="1249">
        <f>SUMIF(経費明細_実績!$B$5:$B$101,C31,経費明細_実績!$H$5:$H$101)</f>
        <v>0</v>
      </c>
      <c r="L31" s="1249"/>
      <c r="M31" s="1249"/>
      <c r="N31" s="1247"/>
      <c r="O31" s="755"/>
      <c r="P31" s="756"/>
    </row>
    <row r="32" spans="1:16" ht="14.1" customHeight="1" x14ac:dyDescent="0.15">
      <c r="A32" s="865"/>
      <c r="B32" s="277"/>
      <c r="C32" s="503" t="s">
        <v>229</v>
      </c>
      <c r="D32" s="503"/>
      <c r="E32" s="45"/>
      <c r="F32" s="77"/>
      <c r="G32" s="77"/>
      <c r="H32" s="1249">
        <f>SUMIF(経費明細_実績!$B$5:$B$101,C32,経費明細_実績!$G$5:$G$101)</f>
        <v>0</v>
      </c>
      <c r="I32" s="1249"/>
      <c r="J32" s="1249"/>
      <c r="K32" s="1249">
        <f>SUMIF(経費明細_実績!$B$5:$B$101,C32,経費明細_実績!$H$5:$H$101)</f>
        <v>0</v>
      </c>
      <c r="L32" s="1249"/>
      <c r="M32" s="1249"/>
      <c r="N32" s="1247"/>
      <c r="O32" s="755"/>
      <c r="P32" s="756"/>
    </row>
    <row r="33" spans="1:17" ht="14.1" customHeight="1" x14ac:dyDescent="0.15">
      <c r="A33" s="865"/>
      <c r="B33" s="277"/>
      <c r="C33" s="503" t="s">
        <v>404</v>
      </c>
      <c r="D33" s="503"/>
      <c r="E33" s="45"/>
      <c r="F33" s="77"/>
      <c r="G33" s="77"/>
      <c r="H33" s="1249">
        <f>SUMIF(経費明細_実績!$B$5:$B$101,C33,経費明細_実績!$G$5:$G$101)</f>
        <v>0</v>
      </c>
      <c r="I33" s="1249"/>
      <c r="J33" s="1249"/>
      <c r="K33" s="1249">
        <f>SUMIF(経費明細_実績!$B$5:$B$101,C33,経費明細_実績!$H$5:$H$101)</f>
        <v>0</v>
      </c>
      <c r="L33" s="1249"/>
      <c r="M33" s="1249"/>
      <c r="N33" s="1247"/>
      <c r="O33" s="755"/>
      <c r="P33" s="756"/>
    </row>
    <row r="34" spans="1:17" ht="14.1" customHeight="1" thickBot="1" x14ac:dyDescent="0.2">
      <c r="A34" s="865"/>
      <c r="B34" s="313"/>
      <c r="C34" s="575" t="s">
        <v>405</v>
      </c>
      <c r="D34" s="575"/>
      <c r="E34" s="338"/>
      <c r="F34" s="521"/>
      <c r="G34" s="521"/>
      <c r="H34" s="1232">
        <f>SUMIF(経費明細_実績!$B$5:$B$101,C34,経費明細_実績!$G$5:$G$101)</f>
        <v>0</v>
      </c>
      <c r="I34" s="1232"/>
      <c r="J34" s="1232"/>
      <c r="K34" s="1232">
        <f>SUMIF(経費明細_実績!$B$5:$B$101,C34,経費明細_実績!$H$5:$H$101)</f>
        <v>0</v>
      </c>
      <c r="L34" s="1232"/>
      <c r="M34" s="1232"/>
      <c r="N34" s="1248"/>
      <c r="O34" s="757"/>
      <c r="P34" s="758"/>
    </row>
    <row r="35" spans="1:17" ht="14.1" customHeight="1" thickTop="1" thickBot="1" x14ac:dyDescent="0.2">
      <c r="A35" s="316"/>
      <c r="B35" s="317"/>
      <c r="C35" s="318"/>
      <c r="D35" s="318"/>
      <c r="E35" s="318"/>
      <c r="F35" s="318"/>
      <c r="G35" s="576" t="s">
        <v>507</v>
      </c>
      <c r="H35" s="1233">
        <f>SUM(H24:J34)</f>
        <v>0</v>
      </c>
      <c r="I35" s="1234"/>
      <c r="J35" s="1235"/>
      <c r="K35" s="1233">
        <f>SUM(K24:M34)</f>
        <v>0</v>
      </c>
      <c r="L35" s="1234"/>
      <c r="M35" s="1236"/>
      <c r="N35" s="1104" t="e">
        <f>ROUNDDOWN(K35*P2,-3)</f>
        <v>#N/A</v>
      </c>
      <c r="O35" s="1105"/>
      <c r="P35" s="1106"/>
    </row>
    <row r="36" spans="1:17" ht="14.1" customHeight="1" thickTop="1" thickBot="1" x14ac:dyDescent="0.2">
      <c r="A36" s="342"/>
      <c r="B36" s="344"/>
      <c r="C36" s="344"/>
      <c r="D36" s="344"/>
      <c r="E36" s="344"/>
      <c r="F36" s="344"/>
      <c r="G36" s="574" t="s">
        <v>508</v>
      </c>
      <c r="H36" s="1237">
        <f>SUM(H35,H23)</f>
        <v>0</v>
      </c>
      <c r="I36" s="772"/>
      <c r="J36" s="1238"/>
      <c r="K36" s="1239">
        <f>SUM(K35,K23)</f>
        <v>0</v>
      </c>
      <c r="L36" s="1239"/>
      <c r="M36" s="1240"/>
      <c r="N36" s="1241"/>
      <c r="O36" s="1242"/>
      <c r="P36" s="1243"/>
    </row>
    <row r="37" spans="1:17" ht="14.1" customHeight="1" thickBot="1" x14ac:dyDescent="0.2">
      <c r="A37" s="319" t="s">
        <v>435</v>
      </c>
      <c r="B37" s="34"/>
      <c r="C37" s="41"/>
      <c r="D37" s="41"/>
      <c r="E37" s="34"/>
      <c r="F37" s="34"/>
      <c r="G37" s="34"/>
      <c r="H37" s="34"/>
      <c r="I37" s="34"/>
      <c r="J37" s="320"/>
      <c r="K37" s="844" t="s">
        <v>436</v>
      </c>
      <c r="L37" s="845"/>
      <c r="M37" s="846"/>
      <c r="N37" s="1231" t="e">
        <f>SUM(N23,N35)</f>
        <v>#N/A</v>
      </c>
      <c r="O37" s="1121"/>
      <c r="P37" s="1147"/>
    </row>
    <row r="38" spans="1:17" ht="14.1" customHeight="1" thickBot="1" x14ac:dyDescent="0.2">
      <c r="A38" s="170" t="s">
        <v>437</v>
      </c>
      <c r="B38" s="34"/>
      <c r="C38" s="41"/>
      <c r="D38" s="41"/>
      <c r="E38" s="34"/>
      <c r="F38" s="34"/>
      <c r="G38" s="34"/>
      <c r="H38" s="34"/>
      <c r="I38" s="34"/>
      <c r="J38" s="320"/>
      <c r="K38" s="844" t="s">
        <v>659</v>
      </c>
      <c r="L38" s="845"/>
      <c r="M38" s="846"/>
      <c r="N38" s="1110"/>
      <c r="O38" s="1111"/>
      <c r="P38" s="1112"/>
      <c r="Q38" s="171" t="s">
        <v>558</v>
      </c>
    </row>
    <row r="39" spans="1:17" ht="14.1" customHeight="1" thickBot="1" x14ac:dyDescent="0.2">
      <c r="A39" s="170"/>
      <c r="B39" s="34"/>
      <c r="C39" s="41"/>
      <c r="D39" s="41"/>
      <c r="E39" s="34"/>
      <c r="F39" s="34"/>
      <c r="G39" s="34"/>
      <c r="H39" s="34"/>
      <c r="I39" s="34"/>
      <c r="J39" s="320"/>
      <c r="K39" s="844" t="s">
        <v>662</v>
      </c>
      <c r="L39" s="845"/>
      <c r="M39" s="846"/>
      <c r="N39" s="1110"/>
      <c r="O39" s="1111"/>
      <c r="P39" s="1112"/>
      <c r="Q39" s="171" t="s">
        <v>667</v>
      </c>
    </row>
    <row r="40" spans="1:17" ht="22.5" customHeight="1" thickBot="1" x14ac:dyDescent="0.2">
      <c r="A40" s="34"/>
      <c r="B40" s="34"/>
      <c r="C40" s="41"/>
      <c r="D40" s="41"/>
      <c r="E40" s="34"/>
      <c r="F40" s="34"/>
      <c r="G40" s="34"/>
      <c r="H40" s="34"/>
      <c r="I40" s="34"/>
      <c r="J40" s="320"/>
      <c r="K40" s="841" t="s">
        <v>663</v>
      </c>
      <c r="L40" s="842"/>
      <c r="M40" s="843"/>
      <c r="N40" s="1113" t="e">
        <f>MIN(N37:N39)</f>
        <v>#N/A</v>
      </c>
      <c r="O40" s="1114"/>
      <c r="P40" s="1115"/>
      <c r="Q40" s="577" t="s">
        <v>668</v>
      </c>
    </row>
    <row r="41" spans="1:17" ht="4.5" customHeight="1" x14ac:dyDescent="0.15"/>
    <row r="42" spans="1:17" ht="15" thickBot="1" x14ac:dyDescent="0.2">
      <c r="A42" s="34" t="s">
        <v>427</v>
      </c>
      <c r="B42" s="308" t="s">
        <v>665</v>
      </c>
      <c r="C42" s="41"/>
      <c r="D42" s="41"/>
      <c r="E42" s="61"/>
      <c r="F42" s="321"/>
      <c r="G42" s="321"/>
      <c r="H42" s="321"/>
      <c r="I42" s="321"/>
      <c r="J42" s="321"/>
      <c r="K42" s="322"/>
      <c r="L42" s="322"/>
      <c r="M42" s="322"/>
      <c r="N42" s="320"/>
      <c r="O42" s="320"/>
      <c r="P42" s="320"/>
    </row>
    <row r="43" spans="1:17" ht="15.75" customHeight="1" thickBot="1" x14ac:dyDescent="0.2">
      <c r="A43" s="729"/>
      <c r="B43" s="730"/>
      <c r="C43" s="730"/>
      <c r="D43" s="730"/>
      <c r="E43" s="816" t="s">
        <v>544</v>
      </c>
      <c r="F43" s="817"/>
      <c r="G43" s="731" t="s">
        <v>545</v>
      </c>
      <c r="H43" s="732"/>
      <c r="I43" s="1262"/>
      <c r="J43" s="731" t="s">
        <v>534</v>
      </c>
      <c r="K43" s="732"/>
      <c r="L43" s="732"/>
      <c r="M43" s="733"/>
      <c r="O43" s="540"/>
      <c r="P43" s="540"/>
    </row>
    <row r="44" spans="1:17" ht="18" customHeight="1" thickTop="1" x14ac:dyDescent="0.15">
      <c r="A44" s="1227" t="s">
        <v>430</v>
      </c>
      <c r="B44" s="1228"/>
      <c r="C44" s="1228"/>
      <c r="D44" s="1228"/>
      <c r="E44" s="1133" t="e">
        <f>経費区分_交付!E43</f>
        <v>#N/A</v>
      </c>
      <c r="F44" s="1135"/>
      <c r="G44" s="1263" t="e">
        <f>N40</f>
        <v>#N/A</v>
      </c>
      <c r="H44" s="1263"/>
      <c r="I44" s="1263"/>
      <c r="J44" s="736"/>
      <c r="K44" s="737"/>
      <c r="L44" s="737"/>
      <c r="M44" s="738"/>
      <c r="O44" s="541"/>
      <c r="P44" s="541"/>
    </row>
    <row r="45" spans="1:17" ht="18" customHeight="1" thickBot="1" x14ac:dyDescent="0.2">
      <c r="A45" s="1229" t="s">
        <v>447</v>
      </c>
      <c r="B45" s="1230"/>
      <c r="C45" s="1230"/>
      <c r="D45" s="1230"/>
      <c r="E45" s="1130" t="e">
        <f>経費区分_交付!E44</f>
        <v>#N/A</v>
      </c>
      <c r="F45" s="1132"/>
      <c r="G45" s="1264" t="e">
        <f>H36-G44</f>
        <v>#N/A</v>
      </c>
      <c r="H45" s="1264"/>
      <c r="I45" s="1264"/>
      <c r="J45" s="761"/>
      <c r="K45" s="762"/>
      <c r="L45" s="762"/>
      <c r="M45" s="763"/>
      <c r="O45" s="542"/>
      <c r="P45" s="542"/>
    </row>
    <row r="46" spans="1:17" ht="18" customHeight="1" thickTop="1" thickBot="1" x14ac:dyDescent="0.2">
      <c r="A46" s="1225" t="s">
        <v>409</v>
      </c>
      <c r="B46" s="1226"/>
      <c r="C46" s="1226"/>
      <c r="D46" s="1226"/>
      <c r="E46" s="1223" t="e">
        <f>SUM(E44:F45)</f>
        <v>#N/A</v>
      </c>
      <c r="F46" s="1224"/>
      <c r="G46" s="1265" t="e">
        <f>G44+G45</f>
        <v>#N/A</v>
      </c>
      <c r="H46" s="1265"/>
      <c r="I46" s="1265"/>
      <c r="J46" s="766"/>
      <c r="K46" s="767"/>
      <c r="L46" s="767"/>
      <c r="M46" s="768"/>
      <c r="O46" s="403"/>
      <c r="P46" s="403"/>
    </row>
    <row r="47" spans="1:17" ht="4.5" customHeight="1" x14ac:dyDescent="0.15">
      <c r="A47" s="34"/>
      <c r="B47" s="34"/>
      <c r="C47" s="41"/>
      <c r="D47" s="41"/>
      <c r="E47" s="61"/>
      <c r="F47" s="321"/>
      <c r="G47" s="321"/>
      <c r="H47" s="321"/>
      <c r="I47" s="321"/>
      <c r="J47" s="321"/>
      <c r="K47" s="322"/>
      <c r="L47" s="322"/>
      <c r="M47" s="322"/>
      <c r="N47" s="320"/>
      <c r="O47" s="320"/>
      <c r="P47" s="320"/>
    </row>
    <row r="48" spans="1:17" ht="14.1" customHeight="1" x14ac:dyDescent="0.15">
      <c r="A48" s="34"/>
      <c r="B48" s="308"/>
      <c r="C48" s="41"/>
      <c r="D48" s="41"/>
      <c r="E48" s="34"/>
      <c r="F48" s="34"/>
      <c r="G48" s="34"/>
      <c r="H48" s="34"/>
      <c r="I48" s="34"/>
      <c r="J48" s="320"/>
      <c r="K48" s="320"/>
      <c r="L48" s="320"/>
      <c r="M48" s="320"/>
      <c r="N48" s="320"/>
      <c r="O48" s="320"/>
      <c r="P48" s="310"/>
    </row>
    <row r="49" spans="1:24" ht="15.75" customHeight="1" x14ac:dyDescent="0.15">
      <c r="B49"/>
      <c r="C49"/>
      <c r="D49"/>
      <c r="E49"/>
      <c r="F49" s="1222"/>
      <c r="G49" s="1222"/>
      <c r="H49" s="1222"/>
      <c r="I49" s="1222"/>
      <c r="J49" s="1222"/>
      <c r="K49" s="1222"/>
      <c r="L49" s="1222"/>
      <c r="M49" s="1222"/>
      <c r="N49" s="1222"/>
      <c r="O49" s="1222"/>
      <c r="P49" s="1222"/>
    </row>
    <row r="50" spans="1:24" ht="18" customHeight="1" x14ac:dyDescent="0.15">
      <c r="C50" s="34"/>
      <c r="D50" s="411"/>
      <c r="F50" s="1216"/>
      <c r="G50" s="1216"/>
      <c r="H50" s="1219"/>
      <c r="I50" s="1219"/>
      <c r="J50" s="1219"/>
      <c r="K50" s="1219"/>
      <c r="L50" s="1219"/>
      <c r="M50" s="1219"/>
      <c r="N50" s="1219"/>
      <c r="O50" s="1219"/>
      <c r="P50" s="1219"/>
      <c r="Q50" s="520"/>
      <c r="R50" s="520"/>
      <c r="S50" s="520"/>
    </row>
    <row r="51" spans="1:24" ht="18" customHeight="1" x14ac:dyDescent="0.15">
      <c r="C51" s="34"/>
      <c r="D51" s="411"/>
      <c r="F51" s="1216"/>
      <c r="G51" s="1216"/>
      <c r="H51" s="1219"/>
      <c r="I51" s="1219"/>
      <c r="J51" s="1219"/>
      <c r="K51" s="1219"/>
      <c r="L51" s="1219"/>
      <c r="M51" s="1219"/>
      <c r="N51" s="1219"/>
      <c r="O51" s="1219"/>
      <c r="P51" s="1219"/>
      <c r="Q51" s="520"/>
      <c r="R51" s="520"/>
      <c r="S51" s="520"/>
    </row>
    <row r="52" spans="1:24" ht="18" customHeight="1" x14ac:dyDescent="0.15">
      <c r="C52" s="34"/>
      <c r="D52" s="411"/>
      <c r="F52" s="1216"/>
      <c r="G52" s="1216"/>
      <c r="H52" s="1219"/>
      <c r="I52" s="1219"/>
      <c r="J52" s="1219"/>
      <c r="K52" s="1219"/>
      <c r="L52" s="1219"/>
      <c r="M52" s="1219"/>
      <c r="N52" s="1219"/>
      <c r="O52" s="1219"/>
      <c r="P52" s="1219"/>
      <c r="Q52" s="520"/>
      <c r="R52" s="520"/>
      <c r="S52" s="520"/>
    </row>
    <row r="53" spans="1:24" ht="18" customHeight="1" x14ac:dyDescent="0.15">
      <c r="C53" s="34"/>
      <c r="D53" s="411"/>
      <c r="F53" s="1216"/>
      <c r="G53" s="1216"/>
      <c r="H53" s="1219"/>
      <c r="I53" s="1219"/>
      <c r="J53" s="1219"/>
      <c r="K53" s="1219"/>
      <c r="L53" s="1219"/>
      <c r="M53" s="1219"/>
      <c r="N53" s="1219"/>
      <c r="O53" s="1219"/>
      <c r="P53" s="1219"/>
      <c r="Q53" s="520"/>
      <c r="R53" s="520"/>
      <c r="S53" s="520"/>
    </row>
    <row r="54" spans="1:24" ht="18" customHeight="1" x14ac:dyDescent="0.15">
      <c r="B54"/>
      <c r="F54" s="1216"/>
      <c r="G54" s="1216"/>
      <c r="H54" s="1217"/>
      <c r="I54" s="1217"/>
      <c r="J54" s="1217"/>
      <c r="K54" s="1217"/>
      <c r="L54" s="1217"/>
      <c r="M54" s="1217"/>
      <c r="N54" s="1216"/>
      <c r="O54" s="1216"/>
      <c r="P54" s="1216"/>
      <c r="Q54" s="578"/>
      <c r="R54" s="578"/>
    </row>
    <row r="56" spans="1:24" ht="15" customHeight="1" x14ac:dyDescent="0.15">
      <c r="A56" s="34"/>
      <c r="B56" s="34"/>
      <c r="C56" s="41"/>
      <c r="D56" s="41"/>
      <c r="E56" s="61"/>
      <c r="F56" s="321"/>
      <c r="G56" s="321"/>
      <c r="H56" s="321"/>
      <c r="I56" s="321"/>
      <c r="J56" s="321"/>
      <c r="K56" s="1221"/>
      <c r="L56" s="1221"/>
      <c r="M56" s="1221"/>
      <c r="N56" s="1220"/>
      <c r="O56" s="1220"/>
      <c r="P56" s="1220"/>
    </row>
    <row r="57" spans="1:24" ht="15" customHeight="1" x14ac:dyDescent="0.15">
      <c r="A57" s="34"/>
      <c r="B57" s="34"/>
      <c r="C57" s="41"/>
      <c r="D57" s="41"/>
      <c r="E57" s="35"/>
      <c r="F57" s="321"/>
      <c r="G57" s="321"/>
      <c r="H57" s="321"/>
      <c r="I57" s="321"/>
      <c r="J57" s="321"/>
      <c r="K57" s="1221"/>
      <c r="L57" s="1221"/>
      <c r="M57" s="1221"/>
      <c r="N57" s="1220"/>
      <c r="O57" s="1220"/>
      <c r="P57" s="1220"/>
      <c r="U57" s="336" t="s">
        <v>423</v>
      </c>
      <c r="V57" s="579"/>
      <c r="W57" s="174">
        <f>SUMIF(経費明細_実績!$B$5:$B$101,U57,経費明細_実績!$G$5:$G$101)</f>
        <v>0</v>
      </c>
      <c r="X57" s="174">
        <f>SUMIF(経費明細_実績!$B$5:$B$101,U57,経費明細_実績!$H$5:$H$101)</f>
        <v>0</v>
      </c>
    </row>
    <row r="58" spans="1:24" ht="15" customHeight="1" x14ac:dyDescent="0.15">
      <c r="A58" s="34"/>
      <c r="B58" s="34"/>
      <c r="C58" s="41"/>
      <c r="D58" s="41"/>
      <c r="E58" s="35"/>
      <c r="F58" s="321"/>
      <c r="G58" s="321"/>
      <c r="H58" s="321"/>
      <c r="I58" s="321"/>
      <c r="J58" s="321"/>
      <c r="K58" s="322"/>
      <c r="L58" s="322"/>
      <c r="M58" s="322"/>
      <c r="N58" s="320"/>
      <c r="O58" s="320"/>
      <c r="P58" s="320"/>
      <c r="U58" s="336" t="s">
        <v>424</v>
      </c>
      <c r="V58" s="579"/>
      <c r="W58" s="174">
        <f>SUMIF(経費明細_実績!$B$5:$B$101,U58,経費明細_実績!$G$5:$G$101)</f>
        <v>0</v>
      </c>
      <c r="X58" s="174">
        <f>SUMIF(経費明細_実績!$B$5:$B$101,U58,経費明細_実績!$H$5:$H$101)</f>
        <v>0</v>
      </c>
    </row>
    <row r="59" spans="1:24" ht="15" customHeight="1" x14ac:dyDescent="0.15">
      <c r="A59" s="34"/>
      <c r="B59" s="34"/>
      <c r="C59" s="41"/>
      <c r="D59" s="41"/>
      <c r="E59" s="35"/>
      <c r="F59" s="34"/>
      <c r="G59" s="34"/>
      <c r="H59" s="34"/>
      <c r="I59" s="34"/>
      <c r="J59" s="320"/>
      <c r="K59" s="320"/>
      <c r="L59" s="320"/>
      <c r="M59" s="320"/>
      <c r="N59" s="320"/>
      <c r="O59" s="320"/>
      <c r="P59" s="320"/>
    </row>
    <row r="60" spans="1:24" x14ac:dyDescent="0.15">
      <c r="A60" s="537"/>
      <c r="B60" s="537"/>
      <c r="C60" s="537"/>
      <c r="D60" s="537"/>
      <c r="E60" s="580"/>
      <c r="F60" s="537"/>
      <c r="G60" s="537"/>
      <c r="H60" s="537"/>
      <c r="I60" s="537"/>
    </row>
    <row r="61" spans="1:24" x14ac:dyDescent="0.15">
      <c r="A61" s="36"/>
      <c r="B61" s="36"/>
      <c r="C61" s="36"/>
      <c r="D61" s="36"/>
      <c r="E61" s="35"/>
    </row>
    <row r="62" spans="1:24" x14ac:dyDescent="0.15">
      <c r="A62" s="347"/>
      <c r="B62" s="347"/>
      <c r="C62" s="347"/>
      <c r="D62" s="347"/>
    </row>
    <row r="63" spans="1:24" x14ac:dyDescent="0.15">
      <c r="A63" s="347"/>
      <c r="B63" s="347"/>
      <c r="C63" s="347"/>
      <c r="D63" s="347"/>
      <c r="H63" s="622"/>
      <c r="I63" s="622"/>
      <c r="J63" s="1218"/>
      <c r="K63" s="1218"/>
      <c r="L63" s="581"/>
      <c r="M63" s="533"/>
      <c r="N63" s="533"/>
      <c r="O63" s="533"/>
      <c r="P63" s="581"/>
    </row>
    <row r="64" spans="1:24" x14ac:dyDescent="0.15">
      <c r="A64" s="347"/>
      <c r="B64" s="347"/>
      <c r="C64" s="347"/>
      <c r="D64" s="347"/>
      <c r="H64" s="825"/>
      <c r="I64" s="825"/>
      <c r="J64" s="826"/>
      <c r="K64" s="826"/>
      <c r="L64" s="348"/>
      <c r="M64" s="349"/>
      <c r="N64" s="349"/>
      <c r="O64" s="349"/>
    </row>
    <row r="65" spans="1:15" x14ac:dyDescent="0.15">
      <c r="A65" s="347"/>
      <c r="B65" s="347"/>
      <c r="C65" s="347"/>
      <c r="D65" s="347"/>
      <c r="H65" s="825"/>
      <c r="I65" s="825"/>
      <c r="J65" s="826"/>
      <c r="K65" s="826"/>
      <c r="L65" s="348"/>
      <c r="M65" s="349"/>
      <c r="N65" s="349"/>
      <c r="O65" s="349"/>
    </row>
    <row r="66" spans="1:15" x14ac:dyDescent="0.15">
      <c r="A66" s="347"/>
      <c r="B66" s="347"/>
      <c r="C66" s="347"/>
      <c r="D66" s="347"/>
      <c r="H66" s="840"/>
      <c r="I66" s="840"/>
      <c r="J66" s="826"/>
      <c r="K66" s="826"/>
      <c r="L66" s="348"/>
      <c r="M66" s="349"/>
      <c r="N66" s="349"/>
      <c r="O66" s="349"/>
    </row>
    <row r="67" spans="1:15" x14ac:dyDescent="0.15">
      <c r="A67" s="347"/>
      <c r="B67" s="347"/>
      <c r="C67" s="347"/>
      <c r="D67" s="347"/>
      <c r="H67" s="840"/>
      <c r="I67" s="840"/>
      <c r="J67" s="826"/>
      <c r="K67" s="826"/>
      <c r="L67" s="348"/>
      <c r="M67" s="349"/>
      <c r="N67" s="349"/>
      <c r="O67" s="349"/>
    </row>
    <row r="68" spans="1:15" x14ac:dyDescent="0.15">
      <c r="A68" s="347"/>
      <c r="B68" s="347"/>
      <c r="C68" s="347"/>
      <c r="D68" s="347"/>
      <c r="H68" s="622"/>
      <c r="I68" s="622"/>
      <c r="J68" s="824"/>
      <c r="K68" s="824"/>
      <c r="L68" s="508"/>
      <c r="M68" s="350"/>
      <c r="N68" s="350"/>
      <c r="O68" s="350"/>
    </row>
    <row r="69" spans="1:15" x14ac:dyDescent="0.15">
      <c r="A69" s="347"/>
      <c r="B69" s="347"/>
      <c r="C69" s="347"/>
      <c r="D69" s="347"/>
    </row>
    <row r="70" spans="1:15" x14ac:dyDescent="0.15">
      <c r="A70" s="347"/>
      <c r="B70" s="347"/>
      <c r="C70" s="347"/>
      <c r="D70" s="347"/>
    </row>
  </sheetData>
  <sheetProtection sheet="1" objects="1" scenarios="1" selectLockedCells="1"/>
  <mergeCells count="140">
    <mergeCell ref="A1:P1"/>
    <mergeCell ref="G43:I43"/>
    <mergeCell ref="G44:I44"/>
    <mergeCell ref="G45:I45"/>
    <mergeCell ref="G46:I46"/>
    <mergeCell ref="J43:M43"/>
    <mergeCell ref="J44:M44"/>
    <mergeCell ref="J45:M45"/>
    <mergeCell ref="J46:M46"/>
    <mergeCell ref="B3:G3"/>
    <mergeCell ref="H3:J3"/>
    <mergeCell ref="K3:M3"/>
    <mergeCell ref="N3:P3"/>
    <mergeCell ref="A4:A22"/>
    <mergeCell ref="H4:J4"/>
    <mergeCell ref="K4:M4"/>
    <mergeCell ref="N4:P22"/>
    <mergeCell ref="H5:J5"/>
    <mergeCell ref="K5:M5"/>
    <mergeCell ref="H9:J9"/>
    <mergeCell ref="K9:M9"/>
    <mergeCell ref="H10:J10"/>
    <mergeCell ref="K10:M10"/>
    <mergeCell ref="H11:J11"/>
    <mergeCell ref="K11:M11"/>
    <mergeCell ref="H6:J6"/>
    <mergeCell ref="K6:M6"/>
    <mergeCell ref="H7:J7"/>
    <mergeCell ref="K7:M7"/>
    <mergeCell ref="H8:J8"/>
    <mergeCell ref="K8:M8"/>
    <mergeCell ref="H15:J15"/>
    <mergeCell ref="K15:M15"/>
    <mergeCell ref="H16:J16"/>
    <mergeCell ref="K16:M16"/>
    <mergeCell ref="H17:J17"/>
    <mergeCell ref="K17:M17"/>
    <mergeCell ref="H12:J12"/>
    <mergeCell ref="K12:M12"/>
    <mergeCell ref="H13:J13"/>
    <mergeCell ref="K13:M13"/>
    <mergeCell ref="H14:J14"/>
    <mergeCell ref="K14:M14"/>
    <mergeCell ref="H21:J21"/>
    <mergeCell ref="K21:M21"/>
    <mergeCell ref="H22:J22"/>
    <mergeCell ref="K22:M22"/>
    <mergeCell ref="H23:J23"/>
    <mergeCell ref="K23:M23"/>
    <mergeCell ref="H18:J18"/>
    <mergeCell ref="K18:M18"/>
    <mergeCell ref="H19:J19"/>
    <mergeCell ref="K19:M19"/>
    <mergeCell ref="H20:J20"/>
    <mergeCell ref="K20:M20"/>
    <mergeCell ref="N23:P23"/>
    <mergeCell ref="A24:A34"/>
    <mergeCell ref="H24:J24"/>
    <mergeCell ref="K24:M24"/>
    <mergeCell ref="N24:P34"/>
    <mergeCell ref="H25:J25"/>
    <mergeCell ref="K25:M25"/>
    <mergeCell ref="H26:J26"/>
    <mergeCell ref="K26:M26"/>
    <mergeCell ref="H27:J27"/>
    <mergeCell ref="H31:J31"/>
    <mergeCell ref="K31:M31"/>
    <mergeCell ref="H32:J32"/>
    <mergeCell ref="K32:M32"/>
    <mergeCell ref="H33:J33"/>
    <mergeCell ref="K33:M33"/>
    <mergeCell ref="K27:M27"/>
    <mergeCell ref="H28:J28"/>
    <mergeCell ref="K28:M28"/>
    <mergeCell ref="H29:J29"/>
    <mergeCell ref="K29:M29"/>
    <mergeCell ref="H30:J30"/>
    <mergeCell ref="K30:M30"/>
    <mergeCell ref="K37:M37"/>
    <mergeCell ref="N37:P37"/>
    <mergeCell ref="K38:M38"/>
    <mergeCell ref="N38:P38"/>
    <mergeCell ref="K40:M40"/>
    <mergeCell ref="N40:P40"/>
    <mergeCell ref="H34:J34"/>
    <mergeCell ref="K34:M34"/>
    <mergeCell ref="H35:J35"/>
    <mergeCell ref="K35:M35"/>
    <mergeCell ref="N35:P35"/>
    <mergeCell ref="H36:J36"/>
    <mergeCell ref="K36:M36"/>
    <mergeCell ref="N36:P36"/>
    <mergeCell ref="K39:M39"/>
    <mergeCell ref="N39:P39"/>
    <mergeCell ref="E43:F43"/>
    <mergeCell ref="E44:F44"/>
    <mergeCell ref="E45:F45"/>
    <mergeCell ref="A43:D43"/>
    <mergeCell ref="A44:D44"/>
    <mergeCell ref="A45:D45"/>
    <mergeCell ref="N49:P49"/>
    <mergeCell ref="F50:G50"/>
    <mergeCell ref="H50:J50"/>
    <mergeCell ref="K50:M50"/>
    <mergeCell ref="N50:P50"/>
    <mergeCell ref="H51:J51"/>
    <mergeCell ref="K51:M51"/>
    <mergeCell ref="N51:P51"/>
    <mergeCell ref="F49:G49"/>
    <mergeCell ref="H49:J49"/>
    <mergeCell ref="K49:M49"/>
    <mergeCell ref="F51:G51"/>
    <mergeCell ref="E46:F46"/>
    <mergeCell ref="A46:D46"/>
    <mergeCell ref="F54:G54"/>
    <mergeCell ref="H54:J54"/>
    <mergeCell ref="K54:M54"/>
    <mergeCell ref="N54:P54"/>
    <mergeCell ref="H63:I63"/>
    <mergeCell ref="J63:K63"/>
    <mergeCell ref="F52:G52"/>
    <mergeCell ref="H52:J52"/>
    <mergeCell ref="K52:M52"/>
    <mergeCell ref="N52:P52"/>
    <mergeCell ref="F53:G53"/>
    <mergeCell ref="H53:J53"/>
    <mergeCell ref="K53:M53"/>
    <mergeCell ref="N53:P53"/>
    <mergeCell ref="N56:P57"/>
    <mergeCell ref="K56:M57"/>
    <mergeCell ref="H67:I67"/>
    <mergeCell ref="J67:K67"/>
    <mergeCell ref="H68:I68"/>
    <mergeCell ref="J68:K68"/>
    <mergeCell ref="H64:I64"/>
    <mergeCell ref="J64:K64"/>
    <mergeCell ref="H65:I65"/>
    <mergeCell ref="J65:K65"/>
    <mergeCell ref="H66:I66"/>
    <mergeCell ref="J66:K66"/>
  </mergeCells>
  <phoneticPr fontId="5"/>
  <pageMargins left="0.98425196850393704" right="0.78740157480314965" top="0.78740157480314965" bottom="0.78740157480314965"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theme="0" tint="-0.499984740745262"/>
  </sheetPr>
  <dimension ref="B3:F34"/>
  <sheetViews>
    <sheetView workbookViewId="0">
      <selection activeCell="S33" sqref="S33"/>
    </sheetView>
  </sheetViews>
  <sheetFormatPr defaultRowHeight="14.25" x14ac:dyDescent="0.15"/>
  <sheetData>
    <row r="3" spans="2:6" x14ac:dyDescent="0.15">
      <c r="B3" s="2" t="s">
        <v>4</v>
      </c>
      <c r="C3" s="2" t="s">
        <v>5</v>
      </c>
      <c r="D3" s="2" t="s">
        <v>6</v>
      </c>
      <c r="F3" s="2" t="s">
        <v>124</v>
      </c>
    </row>
    <row r="4" spans="2:6" x14ac:dyDescent="0.15">
      <c r="B4">
        <v>30</v>
      </c>
      <c r="C4">
        <v>1</v>
      </c>
      <c r="D4">
        <v>1</v>
      </c>
      <c r="F4" s="2" t="s">
        <v>163</v>
      </c>
    </row>
    <row r="5" spans="2:6" x14ac:dyDescent="0.15">
      <c r="B5">
        <v>31</v>
      </c>
      <c r="C5">
        <v>2</v>
      </c>
      <c r="D5">
        <v>2</v>
      </c>
      <c r="F5" s="2"/>
    </row>
    <row r="6" spans="2:6" x14ac:dyDescent="0.15">
      <c r="B6">
        <v>1</v>
      </c>
      <c r="C6">
        <v>3</v>
      </c>
      <c r="D6">
        <v>3</v>
      </c>
    </row>
    <row r="7" spans="2:6" x14ac:dyDescent="0.15">
      <c r="B7">
        <v>2</v>
      </c>
      <c r="C7">
        <v>4</v>
      </c>
      <c r="D7">
        <v>4</v>
      </c>
    </row>
    <row r="8" spans="2:6" x14ac:dyDescent="0.15">
      <c r="B8">
        <v>3</v>
      </c>
      <c r="C8">
        <v>5</v>
      </c>
      <c r="D8">
        <v>5</v>
      </c>
    </row>
    <row r="9" spans="2:6" x14ac:dyDescent="0.15">
      <c r="B9">
        <v>4</v>
      </c>
      <c r="C9">
        <v>6</v>
      </c>
      <c r="D9">
        <v>6</v>
      </c>
    </row>
    <row r="10" spans="2:6" x14ac:dyDescent="0.15">
      <c r="C10">
        <v>7</v>
      </c>
      <c r="D10">
        <v>7</v>
      </c>
    </row>
    <row r="11" spans="2:6" x14ac:dyDescent="0.15">
      <c r="C11">
        <v>8</v>
      </c>
      <c r="D11">
        <v>8</v>
      </c>
    </row>
    <row r="12" spans="2:6" x14ac:dyDescent="0.15">
      <c r="C12">
        <v>9</v>
      </c>
      <c r="D12">
        <v>9</v>
      </c>
    </row>
    <row r="13" spans="2:6" x14ac:dyDescent="0.15">
      <c r="C13">
        <v>10</v>
      </c>
      <c r="D13">
        <v>10</v>
      </c>
    </row>
    <row r="14" spans="2:6" x14ac:dyDescent="0.15">
      <c r="C14">
        <v>11</v>
      </c>
      <c r="D14">
        <v>11</v>
      </c>
    </row>
    <row r="15" spans="2:6" x14ac:dyDescent="0.15">
      <c r="C15">
        <v>12</v>
      </c>
      <c r="D15">
        <v>12</v>
      </c>
    </row>
    <row r="16" spans="2:6" x14ac:dyDescent="0.15">
      <c r="D16">
        <v>13</v>
      </c>
    </row>
    <row r="17" spans="4:4" x14ac:dyDescent="0.15">
      <c r="D17">
        <v>14</v>
      </c>
    </row>
    <row r="18" spans="4:4" x14ac:dyDescent="0.15">
      <c r="D18">
        <v>15</v>
      </c>
    </row>
    <row r="19" spans="4:4" x14ac:dyDescent="0.15">
      <c r="D19">
        <v>16</v>
      </c>
    </row>
    <row r="20" spans="4:4" x14ac:dyDescent="0.15">
      <c r="D20">
        <v>17</v>
      </c>
    </row>
    <row r="21" spans="4:4" x14ac:dyDescent="0.15">
      <c r="D21">
        <v>18</v>
      </c>
    </row>
    <row r="22" spans="4:4" x14ac:dyDescent="0.15">
      <c r="D22">
        <v>19</v>
      </c>
    </row>
    <row r="23" spans="4:4" x14ac:dyDescent="0.15">
      <c r="D23">
        <v>20</v>
      </c>
    </row>
    <row r="24" spans="4:4" x14ac:dyDescent="0.15">
      <c r="D24">
        <v>21</v>
      </c>
    </row>
    <row r="25" spans="4:4" x14ac:dyDescent="0.15">
      <c r="D25">
        <v>22</v>
      </c>
    </row>
    <row r="26" spans="4:4" x14ac:dyDescent="0.15">
      <c r="D26">
        <v>23</v>
      </c>
    </row>
    <row r="27" spans="4:4" x14ac:dyDescent="0.15">
      <c r="D27">
        <v>24</v>
      </c>
    </row>
    <row r="28" spans="4:4" x14ac:dyDescent="0.15">
      <c r="D28">
        <v>25</v>
      </c>
    </row>
    <row r="29" spans="4:4" x14ac:dyDescent="0.15">
      <c r="D29">
        <v>26</v>
      </c>
    </row>
    <row r="30" spans="4:4" x14ac:dyDescent="0.15">
      <c r="D30">
        <v>27</v>
      </c>
    </row>
    <row r="31" spans="4:4" x14ac:dyDescent="0.15">
      <c r="D31">
        <v>28</v>
      </c>
    </row>
    <row r="32" spans="4:4" x14ac:dyDescent="0.15">
      <c r="D32">
        <v>29</v>
      </c>
    </row>
    <row r="33" spans="4:4" x14ac:dyDescent="0.15">
      <c r="D33">
        <v>30</v>
      </c>
    </row>
    <row r="34" spans="4:4" x14ac:dyDescent="0.15">
      <c r="D34">
        <v>31</v>
      </c>
    </row>
  </sheetData>
  <sheetProtection algorithmName="SHA-512" hashValue="PVRC/dOX6gM70jo/oWzQZjIgOzj6i5cfLNzWhvOLIaOAPAPc1usuAjYmvtB5SQlth5TXb9zmXwYt703FIKz+/Q==" saltValue="9XRnGx2xIk588CHS3We/AQ==" spinCount="100000" sheet="1" objects="1" scenarios="1"/>
  <phoneticPr fontId="5"/>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D641-AA27-46E8-9E64-D48BDC455CDE}">
  <sheetPr codeName="Sheet17">
    <tabColor theme="9"/>
  </sheetPr>
  <dimension ref="A2:AC35"/>
  <sheetViews>
    <sheetView showGridLines="0" view="pageBreakPreview" zoomScaleNormal="100" zoomScaleSheetLayoutView="100" workbookViewId="0">
      <selection activeCell="F21" sqref="F21"/>
    </sheetView>
  </sheetViews>
  <sheetFormatPr defaultRowHeight="14.25" x14ac:dyDescent="0.15"/>
  <cols>
    <col min="1" max="1" width="1.08203125" customWidth="1"/>
    <col min="2" max="2" width="1.4140625" customWidth="1"/>
    <col min="3" max="3" width="2.58203125" customWidth="1"/>
    <col min="4" max="24" width="2.33203125" customWidth="1"/>
    <col min="25" max="25" width="1.08203125" customWidth="1"/>
    <col min="26" max="26" width="2.33203125" customWidth="1"/>
  </cols>
  <sheetData>
    <row r="2" spans="2:23" ht="15" customHeight="1" thickBot="1" x14ac:dyDescent="0.2">
      <c r="B2" s="36"/>
      <c r="C2" s="36"/>
      <c r="D2" s="36"/>
      <c r="E2" s="36"/>
      <c r="F2" s="36"/>
      <c r="G2" s="20"/>
      <c r="H2" s="20"/>
      <c r="I2" s="20"/>
      <c r="J2" s="20"/>
      <c r="K2" s="20"/>
      <c r="L2" s="20"/>
      <c r="M2" s="20"/>
      <c r="O2" s="622" t="s">
        <v>3</v>
      </c>
      <c r="P2" s="622"/>
      <c r="Q2" s="35"/>
      <c r="R2" s="35" t="s">
        <v>4</v>
      </c>
      <c r="S2" s="35"/>
      <c r="T2" s="35" t="s">
        <v>5</v>
      </c>
      <c r="U2" s="35"/>
      <c r="V2" s="161" t="s">
        <v>6</v>
      </c>
      <c r="W2" s="171" t="s">
        <v>557</v>
      </c>
    </row>
    <row r="3" spans="2:23" ht="12.75" customHeight="1" x14ac:dyDescent="0.15">
      <c r="B3" s="20"/>
      <c r="C3" s="20"/>
      <c r="D3" s="20"/>
      <c r="E3" s="20"/>
      <c r="F3" s="20"/>
      <c r="G3" s="20"/>
      <c r="H3" s="20"/>
      <c r="I3" s="20"/>
      <c r="J3" s="20"/>
      <c r="K3" s="20"/>
      <c r="L3" s="20"/>
      <c r="M3" s="20"/>
      <c r="O3" s="623" t="s">
        <v>346</v>
      </c>
      <c r="P3" s="878"/>
      <c r="Q3" s="878"/>
      <c r="R3" s="878"/>
      <c r="S3" s="878"/>
      <c r="T3" s="878"/>
      <c r="U3" s="878"/>
      <c r="V3" s="879"/>
    </row>
    <row r="4" spans="2:23" ht="15" thickBot="1" x14ac:dyDescent="0.2">
      <c r="B4" s="20"/>
      <c r="C4" s="20"/>
      <c r="D4" s="20"/>
      <c r="E4" s="20"/>
      <c r="F4" s="20"/>
      <c r="G4" s="20"/>
      <c r="H4" s="20"/>
      <c r="I4" s="20"/>
      <c r="J4" s="20"/>
      <c r="K4" s="20"/>
      <c r="O4" s="874" t="str">
        <f>'様式1号_交付(表紙)'!L4</f>
        <v>Ｒ５</v>
      </c>
      <c r="P4" s="875"/>
      <c r="Q4" s="46" t="s">
        <v>210</v>
      </c>
      <c r="R4" s="545">
        <f>'様式1号_交付(表紙)'!N4</f>
        <v>0</v>
      </c>
      <c r="S4" s="46" t="s">
        <v>210</v>
      </c>
      <c r="T4" s="876">
        <f>'様式1号_交付(表紙)'!P4</f>
        <v>0</v>
      </c>
      <c r="U4" s="876"/>
      <c r="V4" s="877"/>
      <c r="W4" s="171" t="s">
        <v>472</v>
      </c>
    </row>
    <row r="5" spans="2:23" ht="15" customHeight="1" x14ac:dyDescent="0.15">
      <c r="B5" s="20"/>
      <c r="C5" s="20"/>
      <c r="D5" s="20"/>
      <c r="E5" s="20"/>
      <c r="F5" s="20"/>
      <c r="G5" s="20"/>
      <c r="H5" s="20"/>
      <c r="I5" s="20"/>
      <c r="J5" s="20"/>
      <c r="K5" s="20"/>
      <c r="L5" s="20"/>
    </row>
    <row r="6" spans="2:23" x14ac:dyDescent="0.15">
      <c r="B6" s="20" t="s">
        <v>0</v>
      </c>
      <c r="C6" s="20"/>
      <c r="D6" s="36"/>
      <c r="E6" s="36"/>
      <c r="F6" s="36"/>
      <c r="G6" s="20"/>
      <c r="H6" s="20"/>
      <c r="I6" s="20"/>
      <c r="J6" s="20"/>
      <c r="L6" s="20"/>
      <c r="M6" s="20"/>
      <c r="V6" s="20"/>
      <c r="W6" s="20"/>
    </row>
    <row r="7" spans="2:23" x14ac:dyDescent="0.15">
      <c r="C7" s="20" t="s">
        <v>248</v>
      </c>
      <c r="E7" s="200"/>
      <c r="F7" s="200"/>
      <c r="G7" s="20"/>
      <c r="H7" s="20"/>
      <c r="I7" s="20"/>
      <c r="J7" s="20"/>
      <c r="L7" s="20"/>
      <c r="M7" s="20"/>
      <c r="Q7" s="20"/>
      <c r="R7" s="20"/>
      <c r="S7" s="20"/>
      <c r="T7" s="20"/>
      <c r="U7" s="20"/>
      <c r="V7" s="20"/>
      <c r="W7" s="20"/>
    </row>
    <row r="8" spans="2:23" ht="15" customHeight="1" x14ac:dyDescent="0.15">
      <c r="B8" s="20"/>
      <c r="C8" s="20"/>
      <c r="D8" s="20"/>
      <c r="E8" s="20"/>
      <c r="F8" s="20"/>
      <c r="G8" s="20"/>
      <c r="H8" s="20"/>
      <c r="I8" s="20"/>
      <c r="J8" s="20"/>
      <c r="K8" s="20"/>
      <c r="L8" s="20"/>
      <c r="M8" s="20"/>
      <c r="N8" s="20"/>
      <c r="O8" s="20"/>
      <c r="P8" s="20"/>
      <c r="Q8" s="20"/>
      <c r="R8" s="20"/>
      <c r="S8" s="20"/>
      <c r="T8" s="20"/>
      <c r="U8" s="20"/>
      <c r="V8" s="20"/>
      <c r="W8" s="20"/>
    </row>
    <row r="9" spans="2:23" x14ac:dyDescent="0.15">
      <c r="B9" s="20"/>
      <c r="C9" s="20"/>
      <c r="D9" s="20"/>
      <c r="E9" s="20"/>
      <c r="F9" s="20"/>
      <c r="G9" s="20"/>
      <c r="H9" s="20"/>
      <c r="I9" s="37" t="s">
        <v>1</v>
      </c>
      <c r="J9" s="38"/>
      <c r="K9" s="38"/>
      <c r="L9" s="38"/>
      <c r="M9" s="38"/>
      <c r="N9" s="38"/>
      <c r="O9" s="38"/>
      <c r="P9" s="38"/>
      <c r="Q9" s="38"/>
      <c r="R9" s="38"/>
      <c r="S9" s="38"/>
      <c r="T9" s="38"/>
      <c r="U9" s="16"/>
      <c r="V9" s="18"/>
    </row>
    <row r="10" spans="2:23" ht="18" customHeight="1" x14ac:dyDescent="0.15">
      <c r="B10" s="20"/>
      <c r="C10" s="20"/>
      <c r="D10" s="20"/>
      <c r="E10" s="20"/>
      <c r="F10" s="20"/>
      <c r="G10" s="20"/>
      <c r="H10" s="20"/>
      <c r="I10" s="880" t="s">
        <v>517</v>
      </c>
      <c r="J10" s="881"/>
      <c r="K10" s="881"/>
      <c r="L10" s="881"/>
      <c r="M10" s="872">
        <f>'様式1号_交付(表紙)'!K10</f>
        <v>0</v>
      </c>
      <c r="N10" s="872"/>
      <c r="O10" s="872"/>
      <c r="P10" s="427"/>
      <c r="Q10" s="424"/>
      <c r="R10" s="424"/>
      <c r="S10" s="424"/>
      <c r="T10" s="424"/>
      <c r="U10" s="425"/>
      <c r="V10" s="408"/>
    </row>
    <row r="11" spans="2:23" ht="18" customHeight="1" x14ac:dyDescent="0.15">
      <c r="B11" s="20"/>
      <c r="C11" s="20"/>
      <c r="D11" s="20"/>
      <c r="E11" s="20"/>
      <c r="F11" s="20"/>
      <c r="G11" s="20"/>
      <c r="H11" s="20"/>
      <c r="I11" s="614" t="s">
        <v>178</v>
      </c>
      <c r="J11" s="615"/>
      <c r="K11" s="615"/>
      <c r="L11" s="615"/>
      <c r="M11" s="872">
        <f>'様式1号_交付(表紙)'!K11</f>
        <v>0</v>
      </c>
      <c r="N11" s="872"/>
      <c r="O11" s="872"/>
      <c r="P11" s="872"/>
      <c r="Q11" s="872"/>
      <c r="R11" s="872"/>
      <c r="S11" s="872"/>
      <c r="T11" s="872"/>
      <c r="U11" s="872"/>
      <c r="V11" s="7"/>
    </row>
    <row r="12" spans="2:23" ht="18" customHeight="1" x14ac:dyDescent="0.15">
      <c r="B12" s="20"/>
      <c r="C12" s="20"/>
      <c r="D12" s="20"/>
      <c r="E12" s="20"/>
      <c r="F12" s="20"/>
      <c r="G12" s="20"/>
      <c r="H12" s="20"/>
      <c r="I12" s="885" t="s">
        <v>461</v>
      </c>
      <c r="J12" s="886"/>
      <c r="K12" s="886"/>
      <c r="L12" s="886"/>
      <c r="M12" s="883">
        <f>'様式1号_交付(表紙)'!K12</f>
        <v>0</v>
      </c>
      <c r="N12" s="883"/>
      <c r="O12" s="883"/>
      <c r="P12" s="883"/>
      <c r="Q12" s="883"/>
      <c r="R12" s="883"/>
      <c r="S12" s="883"/>
      <c r="T12" s="883"/>
      <c r="U12" s="883"/>
      <c r="V12" s="7"/>
      <c r="W12" s="171" t="s">
        <v>472</v>
      </c>
    </row>
    <row r="13" spans="2:23" ht="18" customHeight="1" x14ac:dyDescent="0.15">
      <c r="B13" s="20"/>
      <c r="C13" s="20"/>
      <c r="D13" s="20"/>
      <c r="E13" s="20"/>
      <c r="F13" s="20"/>
      <c r="G13" s="20"/>
      <c r="H13" s="20"/>
      <c r="I13" s="614" t="s">
        <v>462</v>
      </c>
      <c r="J13" s="615"/>
      <c r="K13" s="615"/>
      <c r="L13" s="615"/>
      <c r="M13" s="872">
        <f>'様式1号_交付(表紙)'!K13</f>
        <v>0</v>
      </c>
      <c r="N13" s="872"/>
      <c r="O13" s="872"/>
      <c r="P13" s="872"/>
      <c r="Q13" s="409" t="s">
        <v>146</v>
      </c>
      <c r="R13" s="883">
        <f>'様式1号_交付(表紙)'!O13</f>
        <v>0</v>
      </c>
      <c r="S13" s="883"/>
      <c r="T13" s="883"/>
      <c r="U13" s="883"/>
      <c r="V13" s="178" t="s">
        <v>199</v>
      </c>
    </row>
    <row r="14" spans="2:23" ht="18" customHeight="1" x14ac:dyDescent="0.15">
      <c r="B14" s="20"/>
      <c r="C14" s="20"/>
      <c r="D14" s="20"/>
      <c r="E14" s="20"/>
      <c r="F14" s="20"/>
      <c r="G14" s="20"/>
      <c r="H14" s="20"/>
      <c r="I14" s="614" t="s">
        <v>481</v>
      </c>
      <c r="J14" s="615"/>
      <c r="K14" s="615"/>
      <c r="L14" s="615"/>
      <c r="M14" s="872">
        <f>'様式1号_交付(表紙)'!K14</f>
        <v>0</v>
      </c>
      <c r="N14" s="872"/>
      <c r="O14" s="872"/>
      <c r="P14" s="872"/>
      <c r="Q14" s="409" t="s">
        <v>146</v>
      </c>
      <c r="R14" s="1277">
        <f>'様式1号_交付(表紙)'!O14</f>
        <v>0</v>
      </c>
      <c r="S14" s="1277"/>
      <c r="T14" s="1277"/>
      <c r="U14" s="1277"/>
      <c r="V14" s="7"/>
    </row>
    <row r="15" spans="2:23" ht="18" customHeight="1" x14ac:dyDescent="0.15">
      <c r="B15" s="20"/>
      <c r="C15" s="20"/>
      <c r="D15" s="20"/>
      <c r="E15" s="20"/>
      <c r="F15" s="20"/>
      <c r="G15" s="20"/>
      <c r="H15" s="20"/>
      <c r="I15" s="177" t="s">
        <v>516</v>
      </c>
      <c r="J15" s="40"/>
      <c r="K15" s="40"/>
      <c r="L15" s="40"/>
      <c r="M15" s="872">
        <f>'様式1号_交付(表紙)'!K15</f>
        <v>0</v>
      </c>
      <c r="N15" s="872"/>
      <c r="O15" s="872"/>
      <c r="P15" s="872"/>
      <c r="Q15" s="872"/>
      <c r="R15" s="446"/>
      <c r="S15" s="446"/>
      <c r="T15" s="446"/>
      <c r="U15" s="446"/>
      <c r="V15" s="7"/>
    </row>
    <row r="16" spans="2:23" ht="6" customHeight="1" x14ac:dyDescent="0.15">
      <c r="B16" s="20"/>
      <c r="C16" s="20"/>
      <c r="D16" s="20"/>
      <c r="E16" s="20"/>
      <c r="F16" s="20"/>
      <c r="G16" s="20"/>
      <c r="H16" s="20"/>
      <c r="I16" s="447"/>
      <c r="J16" s="398"/>
      <c r="K16" s="398"/>
      <c r="L16" s="398"/>
      <c r="M16" s="39"/>
      <c r="N16" s="39"/>
      <c r="O16" s="39"/>
      <c r="P16" s="39"/>
      <c r="Q16" s="39"/>
      <c r="R16" s="39"/>
      <c r="S16" s="39"/>
      <c r="T16" s="39"/>
      <c r="U16" s="168"/>
      <c r="V16" s="169"/>
    </row>
    <row r="17" spans="1:29" ht="29.25" customHeight="1" x14ac:dyDescent="0.15">
      <c r="B17" s="20"/>
      <c r="C17" s="20"/>
      <c r="D17" s="20"/>
      <c r="E17" s="20"/>
      <c r="F17" s="20"/>
      <c r="G17" s="20"/>
      <c r="H17" s="20"/>
      <c r="I17" s="20"/>
      <c r="J17" s="20"/>
      <c r="K17" s="20"/>
      <c r="L17" s="20"/>
      <c r="M17" s="20"/>
      <c r="N17" s="20"/>
      <c r="O17" s="20"/>
      <c r="P17" s="20"/>
      <c r="Q17" s="20"/>
      <c r="R17" s="20"/>
      <c r="S17" s="20"/>
      <c r="T17" s="20"/>
      <c r="U17" s="20"/>
      <c r="V17" s="20"/>
      <c r="W17" s="20"/>
    </row>
    <row r="18" spans="1:29" x14ac:dyDescent="0.15">
      <c r="A18" s="20"/>
      <c r="B18" s="20"/>
      <c r="C18" s="20"/>
      <c r="D18" s="20"/>
      <c r="E18" s="417"/>
      <c r="G18" s="103"/>
      <c r="H18" s="428" t="s">
        <v>490</v>
      </c>
      <c r="I18" s="184"/>
      <c r="J18" s="417" t="s">
        <v>535</v>
      </c>
      <c r="K18" s="20"/>
      <c r="L18" s="20"/>
      <c r="M18" s="20"/>
      <c r="N18" s="20"/>
      <c r="O18" s="20"/>
      <c r="P18" s="20"/>
      <c r="Q18" s="20"/>
      <c r="S18" s="20"/>
      <c r="T18" s="20"/>
      <c r="U18" s="20"/>
      <c r="V18" s="172"/>
      <c r="W18" s="172"/>
      <c r="X18" s="172"/>
      <c r="Y18" s="172"/>
      <c r="Z18" s="172"/>
      <c r="AA18" s="172"/>
      <c r="AB18" s="172"/>
      <c r="AC18" s="172"/>
    </row>
    <row r="19" spans="1:29" s="3" customFormat="1" ht="30" customHeight="1" x14ac:dyDescent="0.15">
      <c r="A19" s="1316" t="s">
        <v>529</v>
      </c>
      <c r="B19" s="1316"/>
      <c r="C19" s="1316"/>
      <c r="D19" s="1316"/>
      <c r="E19" s="1316"/>
      <c r="F19" s="1316"/>
      <c r="G19" s="1316"/>
      <c r="H19" s="1316"/>
      <c r="I19" s="1316"/>
      <c r="J19" s="1316"/>
      <c r="K19" s="1316"/>
      <c r="L19" s="1316"/>
      <c r="M19" s="1316"/>
      <c r="N19" s="1316"/>
      <c r="O19" s="1316"/>
      <c r="P19" s="1316"/>
      <c r="Q19" s="1316"/>
      <c r="R19" s="1316"/>
      <c r="S19" s="1316"/>
      <c r="T19" s="1316"/>
      <c r="U19" s="1316"/>
      <c r="V19" s="1316"/>
      <c r="W19" s="448"/>
      <c r="X19" s="448"/>
    </row>
    <row r="20" spans="1:29" s="3" customFormat="1" ht="29.25" customHeight="1" x14ac:dyDescent="0.15">
      <c r="A20" s="96"/>
      <c r="B20" s="160"/>
      <c r="C20" s="160"/>
      <c r="D20" s="160"/>
      <c r="E20" s="160"/>
      <c r="F20" s="160"/>
      <c r="G20" s="160"/>
      <c r="H20" s="160"/>
      <c r="I20" s="160"/>
      <c r="J20" s="160"/>
      <c r="K20" s="160"/>
      <c r="L20" s="160"/>
      <c r="M20" s="160"/>
      <c r="N20" s="160"/>
      <c r="O20" s="160"/>
      <c r="P20" s="160"/>
      <c r="Q20" s="160"/>
      <c r="R20" s="160"/>
      <c r="S20" s="160"/>
      <c r="T20" s="160"/>
      <c r="U20" s="160"/>
      <c r="V20" s="160"/>
      <c r="W20" s="160"/>
    </row>
    <row r="21" spans="1:29" ht="17.25" customHeight="1" x14ac:dyDescent="0.15">
      <c r="B21" s="411"/>
      <c r="C21" s="34" t="s">
        <v>347</v>
      </c>
      <c r="D21" s="156"/>
      <c r="E21" s="35" t="s">
        <v>4</v>
      </c>
      <c r="F21" s="175"/>
      <c r="G21" s="35" t="s">
        <v>5</v>
      </c>
      <c r="H21" s="175"/>
      <c r="I21" s="308" t="s">
        <v>351</v>
      </c>
      <c r="K21" s="35"/>
      <c r="L21" s="20"/>
      <c r="M21" s="871"/>
      <c r="N21" s="871"/>
      <c r="O21" s="1261" t="s">
        <v>528</v>
      </c>
      <c r="P21" s="1261"/>
      <c r="Q21" s="1261"/>
      <c r="R21" s="1261"/>
      <c r="S21" s="1261"/>
      <c r="T21" s="1261"/>
      <c r="U21" s="1261"/>
      <c r="V21" s="1261"/>
      <c r="W21" s="171"/>
    </row>
    <row r="22" spans="1:29" s="3" customFormat="1" ht="45" customHeight="1" x14ac:dyDescent="0.15">
      <c r="A22" s="882" t="s">
        <v>542</v>
      </c>
      <c r="B22" s="882"/>
      <c r="C22" s="882"/>
      <c r="D22" s="882"/>
      <c r="E22" s="882"/>
      <c r="F22" s="882"/>
      <c r="G22" s="882"/>
      <c r="H22" s="882"/>
      <c r="I22" s="882"/>
      <c r="J22" s="882"/>
      <c r="K22" s="882"/>
      <c r="L22" s="882"/>
      <c r="M22" s="882"/>
      <c r="N22" s="882"/>
      <c r="O22" s="882"/>
      <c r="P22" s="882"/>
      <c r="Q22" s="882"/>
      <c r="R22" s="882"/>
      <c r="S22" s="882"/>
      <c r="T22" s="882"/>
      <c r="U22" s="882"/>
      <c r="V22" s="882"/>
      <c r="W22" s="414"/>
      <c r="X22" s="414"/>
      <c r="Y22" s="414"/>
      <c r="Z22" s="162"/>
    </row>
    <row r="23" spans="1:29" s="3" customFormat="1" ht="27" customHeight="1" x14ac:dyDescent="0.15">
      <c r="A23" s="264"/>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row>
    <row r="24" spans="1:29" x14ac:dyDescent="0.15">
      <c r="A24" s="1276" t="s">
        <v>349</v>
      </c>
      <c r="B24" s="1276"/>
      <c r="C24" s="1276"/>
      <c r="D24" s="1276"/>
      <c r="E24" s="1276"/>
      <c r="F24" s="1276"/>
      <c r="G24" s="1276"/>
      <c r="H24" s="1276"/>
      <c r="I24" s="1276"/>
      <c r="J24" s="1276"/>
      <c r="K24" s="1276"/>
      <c r="L24" s="1276"/>
      <c r="M24" s="1276"/>
      <c r="N24" s="1276"/>
      <c r="O24" s="1276"/>
      <c r="P24" s="1276"/>
      <c r="Q24" s="1276"/>
      <c r="R24" s="1276"/>
      <c r="S24" s="1276"/>
      <c r="T24" s="1276"/>
      <c r="U24" s="1276"/>
      <c r="V24" s="1276"/>
      <c r="W24" s="430"/>
    </row>
    <row r="25" spans="1:29" ht="27" customHeight="1" x14ac:dyDescent="0.15"/>
    <row r="26" spans="1:29" ht="21" customHeight="1" x14ac:dyDescent="0.15">
      <c r="C26" s="449" t="s">
        <v>514</v>
      </c>
      <c r="D26" s="20"/>
      <c r="E26" s="20"/>
      <c r="J26" s="1275"/>
      <c r="K26" s="1275"/>
      <c r="L26" s="1275"/>
      <c r="M26" s="1275"/>
      <c r="N26" s="1275"/>
      <c r="O26" s="1275"/>
      <c r="P26" s="1275"/>
      <c r="Q26" s="450" t="s">
        <v>513</v>
      </c>
      <c r="W26" s="171" t="s">
        <v>555</v>
      </c>
    </row>
    <row r="27" spans="1:29" ht="24" customHeight="1" x14ac:dyDescent="0.15">
      <c r="C27" s="35"/>
      <c r="D27" s="20"/>
      <c r="E27" s="20"/>
      <c r="F27" s="20"/>
      <c r="G27" s="20"/>
      <c r="H27" s="20"/>
      <c r="I27" s="20"/>
    </row>
    <row r="28" spans="1:29" ht="15" thickBot="1" x14ac:dyDescent="0.2">
      <c r="C28" s="20" t="s">
        <v>512</v>
      </c>
      <c r="D28" s="20"/>
      <c r="E28" s="20"/>
      <c r="F28" s="20"/>
      <c r="G28" s="20"/>
      <c r="H28" s="20"/>
      <c r="I28" s="20"/>
      <c r="J28" s="20"/>
      <c r="K28" s="20"/>
      <c r="L28" s="20"/>
      <c r="M28" s="20"/>
    </row>
    <row r="29" spans="1:29" ht="33.75" customHeight="1" thickBot="1" x14ac:dyDescent="0.2">
      <c r="C29" s="20"/>
      <c r="D29" s="1307" t="s">
        <v>515</v>
      </c>
      <c r="E29" s="1298" t="s">
        <v>393</v>
      </c>
      <c r="F29" s="1299"/>
      <c r="G29" s="1300"/>
      <c r="H29" s="1301"/>
      <c r="I29" s="1302"/>
      <c r="J29" s="1302"/>
      <c r="K29" s="1303"/>
      <c r="L29" s="1304"/>
      <c r="M29" s="1305"/>
      <c r="N29" s="1305"/>
      <c r="O29" s="1305"/>
      <c r="P29" s="1305"/>
      <c r="Q29" s="1306"/>
      <c r="R29" s="1288" t="s">
        <v>394</v>
      </c>
      <c r="S29" s="1289"/>
      <c r="T29" s="1290"/>
    </row>
    <row r="30" spans="1:29" ht="33.75" customHeight="1" thickBot="1" x14ac:dyDescent="0.2">
      <c r="C30" s="20"/>
      <c r="D30" s="1308"/>
      <c r="E30" s="1298" t="s">
        <v>395</v>
      </c>
      <c r="F30" s="1299"/>
      <c r="G30" s="1300"/>
      <c r="H30" s="1301"/>
      <c r="I30" s="1302"/>
      <c r="J30" s="1302"/>
      <c r="K30" s="1303"/>
      <c r="L30" s="1304"/>
      <c r="M30" s="1305"/>
      <c r="N30" s="1305"/>
      <c r="O30" s="1305"/>
      <c r="P30" s="1305"/>
      <c r="Q30" s="1306"/>
      <c r="R30" s="1285" t="s">
        <v>396</v>
      </c>
      <c r="S30" s="1286"/>
      <c r="T30" s="1287"/>
    </row>
    <row r="31" spans="1:29" ht="33.75" customHeight="1" thickBot="1" x14ac:dyDescent="0.2">
      <c r="C31" s="20"/>
      <c r="D31" s="1308"/>
      <c r="E31" s="1314" t="s">
        <v>397</v>
      </c>
      <c r="F31" s="1315"/>
      <c r="G31" s="1315"/>
      <c r="H31" s="1291"/>
      <c r="I31" s="1292"/>
      <c r="J31" s="1293"/>
      <c r="K31" s="1294" t="s">
        <v>398</v>
      </c>
      <c r="L31" s="1294"/>
      <c r="M31" s="1294"/>
      <c r="N31" s="1295"/>
      <c r="O31" s="1296"/>
      <c r="P31" s="1296"/>
      <c r="Q31" s="1296"/>
      <c r="R31" s="1296"/>
      <c r="S31" s="1296"/>
      <c r="T31" s="1297"/>
    </row>
    <row r="32" spans="1:29" ht="33.75" customHeight="1" x14ac:dyDescent="0.15">
      <c r="C32" s="20"/>
      <c r="D32" s="1308"/>
      <c r="E32" s="1312" t="s">
        <v>399</v>
      </c>
      <c r="F32" s="1313"/>
      <c r="G32" s="1313"/>
      <c r="H32" s="1279"/>
      <c r="I32" s="1280"/>
      <c r="J32" s="1280"/>
      <c r="K32" s="1280"/>
      <c r="L32" s="1280"/>
      <c r="M32" s="1280"/>
      <c r="N32" s="1280"/>
      <c r="O32" s="1280"/>
      <c r="P32" s="1280"/>
      <c r="Q32" s="1280"/>
      <c r="R32" s="1280"/>
      <c r="S32" s="1280"/>
      <c r="T32" s="1281"/>
    </row>
    <row r="33" spans="3:23" ht="44.25" customHeight="1" thickBot="1" x14ac:dyDescent="0.2">
      <c r="C33" s="20"/>
      <c r="D33" s="1309"/>
      <c r="E33" s="1310" t="s">
        <v>400</v>
      </c>
      <c r="F33" s="1311"/>
      <c r="G33" s="1311"/>
      <c r="H33" s="1282"/>
      <c r="I33" s="1283"/>
      <c r="J33" s="1283"/>
      <c r="K33" s="1283"/>
      <c r="L33" s="1283"/>
      <c r="M33" s="1283"/>
      <c r="N33" s="1283"/>
      <c r="O33" s="1283"/>
      <c r="P33" s="1283"/>
      <c r="Q33" s="1283"/>
      <c r="R33" s="1283"/>
      <c r="S33" s="1283"/>
      <c r="T33" s="1284"/>
    </row>
    <row r="34" spans="3:23" ht="9" customHeight="1" x14ac:dyDescent="0.15"/>
    <row r="35" spans="3:23" ht="41.25" customHeight="1" x14ac:dyDescent="0.15">
      <c r="E35" s="1278" t="s">
        <v>666</v>
      </c>
      <c r="F35" s="1278"/>
      <c r="G35" s="1278"/>
      <c r="H35" s="1278"/>
      <c r="I35" s="1278"/>
      <c r="J35" s="1278"/>
      <c r="K35" s="1278"/>
      <c r="L35" s="1278"/>
      <c r="M35" s="1278"/>
      <c r="N35" s="1278"/>
      <c r="O35" s="1278"/>
      <c r="P35" s="1278"/>
      <c r="Q35" s="1278"/>
      <c r="R35" s="1278"/>
      <c r="S35" s="1278"/>
      <c r="T35" s="1278"/>
      <c r="W35" s="171" t="s">
        <v>556</v>
      </c>
    </row>
  </sheetData>
  <sheetProtection sheet="1" selectLockedCells="1"/>
  <mergeCells count="41">
    <mergeCell ref="I10:L10"/>
    <mergeCell ref="I11:L11"/>
    <mergeCell ref="I14:L14"/>
    <mergeCell ref="A22:V22"/>
    <mergeCell ref="O21:V21"/>
    <mergeCell ref="M21:N21"/>
    <mergeCell ref="M14:P14"/>
    <mergeCell ref="A19:V19"/>
    <mergeCell ref="O2:P2"/>
    <mergeCell ref="O4:P4"/>
    <mergeCell ref="T4:V4"/>
    <mergeCell ref="O3:V3"/>
    <mergeCell ref="M10:O10"/>
    <mergeCell ref="D29:D33"/>
    <mergeCell ref="E33:G33"/>
    <mergeCell ref="E32:G32"/>
    <mergeCell ref="E31:G31"/>
    <mergeCell ref="E30:G30"/>
    <mergeCell ref="E35:T35"/>
    <mergeCell ref="H32:T32"/>
    <mergeCell ref="H33:T33"/>
    <mergeCell ref="R30:T30"/>
    <mergeCell ref="R29:T29"/>
    <mergeCell ref="H31:J31"/>
    <mergeCell ref="K31:M31"/>
    <mergeCell ref="N31:T31"/>
    <mergeCell ref="E29:G29"/>
    <mergeCell ref="H30:K30"/>
    <mergeCell ref="H29:K29"/>
    <mergeCell ref="L30:Q30"/>
    <mergeCell ref="L29:Q29"/>
    <mergeCell ref="J26:P26"/>
    <mergeCell ref="A24:V24"/>
    <mergeCell ref="M11:U11"/>
    <mergeCell ref="M12:U12"/>
    <mergeCell ref="R13:U13"/>
    <mergeCell ref="R14:U14"/>
    <mergeCell ref="M15:Q15"/>
    <mergeCell ref="I12:L12"/>
    <mergeCell ref="I13:L13"/>
    <mergeCell ref="M13:P13"/>
  </mergeCells>
  <phoneticPr fontId="5"/>
  <dataValidations count="11">
    <dataValidation type="whole" allowBlank="1" showInputMessage="1" showErrorMessage="1" prompt="交付決定通知右上に記載あり" sqref="B21:C21" xr:uid="{E8B86EEC-2926-4851-9151-0BDFC103344B}">
      <formula1>5</formula1>
      <formula2>5</formula2>
    </dataValidation>
    <dataValidation allowBlank="1" showErrorMessage="1" sqref="L29:L30" xr:uid="{5CD1D938-C6DE-447E-A0CE-453967C1C49F}"/>
    <dataValidation type="list" allowBlank="1" showInputMessage="1" showErrorMessage="1" sqref="H31" xr:uid="{D25D081F-38FC-41F8-8378-42609AD6901D}">
      <formula1>"普通,当座"</formula1>
    </dataValidation>
    <dataValidation imeMode="fullKatakana" allowBlank="1" showInputMessage="1" showErrorMessage="1" sqref="H32" xr:uid="{22A78400-9DC7-4C81-8168-F63FA20117E4}"/>
    <dataValidation type="whole" operator="greaterThanOrEqual" allowBlank="1" showInputMessage="1" showErrorMessage="1" prompt="額の確定通知右上に記載あり" sqref="M21:N21" xr:uid="{9A530979-A008-411A-AEBA-A3CD646EB9EE}">
      <formula1>1</formula1>
    </dataValidation>
    <dataValidation type="whole" operator="greaterThanOrEqual" allowBlank="1" showInputMessage="1" showErrorMessage="1" prompt="実績報告書と同時に提出された場合、検査において減額となった際は、精算払請求書の修正版を再提出してください" sqref="J26:P26" xr:uid="{4E99415A-FF20-4319-8FBB-E54CE39169F8}">
      <formula1>1000</formula1>
    </dataValidation>
    <dataValidation type="whole" allowBlank="1" showInputMessage="1" showErrorMessage="1" sqref="U2 S2 Q2 I18" xr:uid="{470C94EF-34D4-4295-BF3E-B0AA345B5A1F}">
      <formula1>1</formula1>
      <formula2>31</formula2>
    </dataValidation>
    <dataValidation type="whole" allowBlank="1" showInputMessage="1" showErrorMessage="1" prompt="額の確定通知右上に記載あり" sqref="H21 F21 D21" xr:uid="{6E61BFFC-EA9E-47F6-900D-B2B9A4B5456A}">
      <formula1>1</formula1>
      <formula2>31</formula2>
    </dataValidation>
    <dataValidation allowBlank="1" showInputMessage="1" showErrorMessage="1" prompt="通帳コピーを添付すること" sqref="H33:T33" xr:uid="{0699A423-DFEA-4BD2-BA0D-6BF0633EC493}"/>
    <dataValidation type="textLength" allowBlank="1" showInputMessage="1" showErrorMessage="1" prompt="通帳に記載あり_x000a__x000a_法人の場合：当該法人名義であること_x000a_個人事業主：事業で使用している当該個人事業主名義又は屋号_x000a_に限る" sqref="H29:K29" xr:uid="{EB825E27-F8CA-4BF0-9D93-58198D0F20F8}">
      <formula1>3</formula1>
      <formula2>4</formula2>
    </dataValidation>
    <dataValidation type="textLength" allowBlank="1" showInputMessage="1" showErrorMessage="1" prompt="通帳に記載あり" sqref="H30:K30" xr:uid="{085B06C7-5A7D-46F6-B9B8-7273BA488E90}">
      <formula1>1</formula1>
      <formula2>4</formula2>
    </dataValidation>
  </dataValidations>
  <pageMargins left="0.98425196850393704" right="0.98425196850393704" top="0.78740157480314965" bottom="0.78740157480314965"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A9609-EC1F-49C7-A275-3C87A7DB9F93}">
  <sheetPr>
    <tabColor rgb="FFFF9999"/>
  </sheetPr>
  <dimension ref="A1:N16"/>
  <sheetViews>
    <sheetView view="pageBreakPreview" zoomScale="115" zoomScaleNormal="115" zoomScaleSheetLayoutView="115" workbookViewId="0">
      <selection activeCell="J7" sqref="J7"/>
    </sheetView>
  </sheetViews>
  <sheetFormatPr defaultRowHeight="18.75" x14ac:dyDescent="0.4"/>
  <cols>
    <col min="1" max="1" width="1.9140625" style="451" customWidth="1"/>
    <col min="2" max="2" width="2.4140625" style="451" customWidth="1"/>
    <col min="3" max="3" width="12.83203125" style="453" customWidth="1"/>
    <col min="4" max="4" width="9.75" style="454" customWidth="1"/>
    <col min="5" max="5" width="2.83203125" style="455" customWidth="1"/>
    <col min="6" max="6" width="7" style="456" customWidth="1"/>
    <col min="7" max="7" width="7" style="457" customWidth="1"/>
    <col min="8" max="8" width="7.6640625" style="451" customWidth="1"/>
    <col min="9" max="9" width="3.83203125" style="451" customWidth="1"/>
    <col min="10" max="10" width="10.25" style="458" customWidth="1"/>
    <col min="11" max="11" width="4.58203125" style="455" customWidth="1"/>
    <col min="12" max="12" width="4.1640625" style="455" customWidth="1"/>
    <col min="13" max="13" width="7.4140625" style="459" customWidth="1"/>
    <col min="14" max="14" width="2.9140625" style="459" customWidth="1"/>
    <col min="15" max="16" width="8.6640625" style="459"/>
    <col min="17" max="17" width="11.5" style="459" customWidth="1"/>
    <col min="18" max="18" width="12.4140625" style="459" customWidth="1"/>
    <col min="19" max="19" width="10.75" style="459" customWidth="1"/>
    <col min="20" max="22" width="8.6640625" style="459"/>
    <col min="23" max="23" width="10.58203125" style="459" customWidth="1"/>
    <col min="24" max="24" width="11.25" style="459" customWidth="1"/>
    <col min="25" max="25" width="6" style="459" customWidth="1"/>
    <col min="26" max="26" width="8.6640625" style="459"/>
    <col min="27" max="27" width="2" style="459" customWidth="1"/>
    <col min="28" max="28" width="10.4140625" style="459" customWidth="1"/>
    <col min="29" max="29" width="9.08203125" style="459" customWidth="1"/>
    <col min="30" max="30" width="10.25" style="459" customWidth="1"/>
    <col min="31" max="31" width="9.25" style="459" customWidth="1"/>
    <col min="32" max="32" width="11.58203125" style="459" customWidth="1"/>
    <col min="33" max="33" width="10.83203125" style="459" customWidth="1"/>
    <col min="34" max="16384" width="8.6640625" style="459"/>
  </cols>
  <sheetData>
    <row r="1" spans="1:14" x14ac:dyDescent="0.4">
      <c r="B1" s="452"/>
    </row>
    <row r="2" spans="1:14" s="20" customFormat="1" ht="21.75" customHeight="1" x14ac:dyDescent="0.15">
      <c r="A2" s="308"/>
      <c r="B2" s="452"/>
      <c r="C2" s="181"/>
      <c r="D2" s="1317" t="s">
        <v>192</v>
      </c>
      <c r="E2" s="1317"/>
      <c r="F2" s="1317"/>
      <c r="G2" s="1318">
        <f>'様式1号_交付(表紙)'!K12</f>
        <v>0</v>
      </c>
      <c r="H2" s="1318"/>
      <c r="I2" s="1318"/>
      <c r="J2" s="1318"/>
      <c r="N2" s="171" t="s">
        <v>466</v>
      </c>
    </row>
    <row r="3" spans="1:14" ht="18.75" customHeight="1" x14ac:dyDescent="0.4">
      <c r="A3" s="460"/>
      <c r="B3" s="460"/>
      <c r="C3" s="460"/>
      <c r="D3" s="460"/>
      <c r="E3" s="460"/>
      <c r="F3" s="460"/>
      <c r="G3" s="460"/>
      <c r="H3" s="460"/>
      <c r="I3" s="460"/>
      <c r="J3" s="460"/>
      <c r="K3" s="460"/>
      <c r="L3" s="460"/>
      <c r="M3" s="460"/>
    </row>
    <row r="4" spans="1:14" ht="21.75" customHeight="1" x14ac:dyDescent="0.4">
      <c r="A4" s="1319" t="s">
        <v>580</v>
      </c>
      <c r="B4" s="1319"/>
      <c r="C4" s="1319"/>
      <c r="D4" s="1319"/>
      <c r="E4" s="1319"/>
      <c r="F4" s="1319"/>
      <c r="G4" s="1319"/>
      <c r="H4" s="1319"/>
      <c r="I4" s="1319"/>
      <c r="J4" s="1319"/>
      <c r="K4" s="1319"/>
      <c r="L4" s="1319"/>
      <c r="M4" s="1319"/>
    </row>
    <row r="5" spans="1:14" ht="21.75" customHeight="1" thickBot="1" x14ac:dyDescent="0.45">
      <c r="A5" s="461"/>
      <c r="B5" s="462"/>
      <c r="C5" s="461"/>
      <c r="D5" s="461"/>
      <c r="E5" s="461"/>
      <c r="F5" s="461"/>
      <c r="G5" s="461"/>
      <c r="H5" s="461"/>
      <c r="I5" s="461"/>
      <c r="J5" s="461"/>
      <c r="K5" s="461"/>
      <c r="L5" s="1320" t="s">
        <v>498</v>
      </c>
      <c r="M5" s="1320"/>
    </row>
    <row r="6" spans="1:14" ht="33" customHeight="1" x14ac:dyDescent="0.4">
      <c r="A6" s="463" t="s">
        <v>566</v>
      </c>
      <c r="B6" s="464" t="s">
        <v>567</v>
      </c>
      <c r="C6" s="465" t="s">
        <v>568</v>
      </c>
      <c r="D6" s="466" t="s">
        <v>569</v>
      </c>
      <c r="E6" s="466" t="s">
        <v>570</v>
      </c>
      <c r="F6" s="466" t="s">
        <v>571</v>
      </c>
      <c r="G6" s="466" t="s">
        <v>572</v>
      </c>
      <c r="H6" s="466" t="s">
        <v>573</v>
      </c>
      <c r="I6" s="466" t="s">
        <v>574</v>
      </c>
      <c r="J6" s="466" t="s">
        <v>575</v>
      </c>
      <c r="K6" s="467" t="s">
        <v>576</v>
      </c>
      <c r="L6" s="468" t="s">
        <v>577</v>
      </c>
      <c r="M6" s="469" t="s">
        <v>578</v>
      </c>
    </row>
    <row r="7" spans="1:14" s="484" customFormat="1" ht="33.75" customHeight="1" x14ac:dyDescent="0.4">
      <c r="A7" s="477"/>
      <c r="B7" s="491"/>
      <c r="C7" s="492"/>
      <c r="D7" s="493"/>
      <c r="E7" s="478"/>
      <c r="F7" s="497"/>
      <c r="G7" s="497"/>
      <c r="H7" s="218"/>
      <c r="I7" s="479"/>
      <c r="J7" s="480"/>
      <c r="K7" s="481"/>
      <c r="L7" s="482"/>
      <c r="M7" s="483"/>
    </row>
    <row r="8" spans="1:14" s="484" customFormat="1" ht="35.1" customHeight="1" x14ac:dyDescent="0.4">
      <c r="A8" s="477"/>
      <c r="B8" s="491"/>
      <c r="C8" s="492"/>
      <c r="D8" s="493"/>
      <c r="E8" s="478"/>
      <c r="F8" s="497"/>
      <c r="G8" s="497"/>
      <c r="H8" s="218"/>
      <c r="I8" s="479"/>
      <c r="J8" s="480"/>
      <c r="K8" s="481"/>
      <c r="L8" s="482"/>
      <c r="M8" s="483"/>
    </row>
    <row r="9" spans="1:14" s="484" customFormat="1" ht="35.1" customHeight="1" x14ac:dyDescent="0.4">
      <c r="A9" s="477"/>
      <c r="B9" s="491"/>
      <c r="C9" s="492"/>
      <c r="D9" s="493"/>
      <c r="E9" s="478"/>
      <c r="F9" s="497"/>
      <c r="G9" s="497"/>
      <c r="H9" s="218"/>
      <c r="I9" s="479"/>
      <c r="J9" s="480"/>
      <c r="K9" s="481"/>
      <c r="L9" s="482"/>
      <c r="M9" s="483"/>
    </row>
    <row r="10" spans="1:14" s="484" customFormat="1" ht="35.1" customHeight="1" x14ac:dyDescent="0.4">
      <c r="A10" s="477"/>
      <c r="B10" s="491"/>
      <c r="C10" s="492"/>
      <c r="D10" s="493"/>
      <c r="E10" s="478"/>
      <c r="F10" s="497"/>
      <c r="G10" s="497"/>
      <c r="H10" s="218"/>
      <c r="I10" s="479"/>
      <c r="J10" s="480"/>
      <c r="K10" s="481"/>
      <c r="L10" s="482"/>
      <c r="M10" s="483"/>
    </row>
    <row r="11" spans="1:14" s="484" customFormat="1" ht="35.1" customHeight="1" thickBot="1" x14ac:dyDescent="0.45">
      <c r="A11" s="477"/>
      <c r="B11" s="494"/>
      <c r="C11" s="495"/>
      <c r="D11" s="496"/>
      <c r="E11" s="485"/>
      <c r="F11" s="498"/>
      <c r="G11" s="498"/>
      <c r="H11" s="246"/>
      <c r="I11" s="486"/>
      <c r="J11" s="487"/>
      <c r="K11" s="488"/>
      <c r="L11" s="489"/>
      <c r="M11" s="490"/>
    </row>
    <row r="12" spans="1:14" x14ac:dyDescent="0.4">
      <c r="A12" s="470"/>
      <c r="B12" s="470"/>
      <c r="C12" s="471"/>
      <c r="D12" s="472"/>
      <c r="E12" s="473"/>
      <c r="F12" s="474"/>
      <c r="G12" s="475"/>
      <c r="H12" s="470"/>
      <c r="I12" s="470"/>
      <c r="J12" s="476"/>
      <c r="K12" s="473"/>
      <c r="L12" s="473"/>
      <c r="M12" s="473"/>
    </row>
    <row r="13" spans="1:14" ht="18.75" customHeight="1" x14ac:dyDescent="0.4">
      <c r="A13" s="470"/>
      <c r="B13" s="470"/>
      <c r="C13" s="1321" t="s">
        <v>579</v>
      </c>
      <c r="D13" s="1321"/>
      <c r="E13" s="1321"/>
      <c r="F13" s="1321"/>
      <c r="G13" s="1321"/>
      <c r="H13" s="1321"/>
      <c r="I13" s="1321"/>
      <c r="J13" s="1321"/>
      <c r="K13" s="1321"/>
      <c r="L13" s="1321"/>
      <c r="M13" s="1321"/>
    </row>
    <row r="14" spans="1:14" x14ac:dyDescent="0.4">
      <c r="A14" s="470"/>
      <c r="B14" s="470"/>
      <c r="C14" s="1321"/>
      <c r="D14" s="1321"/>
      <c r="E14" s="1321"/>
      <c r="F14" s="1321"/>
      <c r="G14" s="1321"/>
      <c r="H14" s="1321"/>
      <c r="I14" s="1321"/>
      <c r="J14" s="1321"/>
      <c r="K14" s="1321"/>
      <c r="L14" s="1321"/>
      <c r="M14" s="1321"/>
    </row>
    <row r="15" spans="1:14" x14ac:dyDescent="0.4">
      <c r="A15" s="470"/>
      <c r="B15" s="470"/>
      <c r="C15" s="1321"/>
      <c r="D15" s="1321"/>
      <c r="E15" s="1321"/>
      <c r="F15" s="1321"/>
      <c r="G15" s="1321"/>
      <c r="H15" s="1321"/>
      <c r="I15" s="1321"/>
      <c r="J15" s="1321"/>
      <c r="K15" s="1321"/>
      <c r="L15" s="1321"/>
      <c r="M15" s="1321"/>
    </row>
    <row r="16" spans="1:14" x14ac:dyDescent="0.4">
      <c r="A16" s="470"/>
      <c r="B16" s="470"/>
      <c r="C16" s="1321"/>
      <c r="D16" s="1321"/>
      <c r="E16" s="1321"/>
      <c r="F16" s="1321"/>
      <c r="G16" s="1321"/>
      <c r="H16" s="1321"/>
      <c r="I16" s="1321"/>
      <c r="J16" s="1321"/>
      <c r="K16" s="1321"/>
      <c r="L16" s="1321"/>
      <c r="M16" s="1321"/>
    </row>
  </sheetData>
  <sheetProtection sheet="1" insertRows="0" deleteRows="0" selectLockedCells="1"/>
  <mergeCells count="5">
    <mergeCell ref="D2:F2"/>
    <mergeCell ref="G2:J2"/>
    <mergeCell ref="A4:M4"/>
    <mergeCell ref="L5:M5"/>
    <mergeCell ref="C13:M16"/>
  </mergeCells>
  <phoneticPr fontId="5"/>
  <printOptions horizontalCentered="1"/>
  <pageMargins left="0.70866141732283472" right="0.70866141732283472" top="0.98425196850393704" bottom="0.55118110236220474" header="0.31496062992125984" footer="0.31496062992125984"/>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A87E-3CCD-45EC-A09E-B96A83568DA0}">
  <sheetPr>
    <tabColor rgb="FF00B0F0"/>
  </sheetPr>
  <dimension ref="A1:Y38"/>
  <sheetViews>
    <sheetView showGridLines="0" view="pageBreakPreview" topLeftCell="A16" zoomScaleNormal="100" zoomScaleSheetLayoutView="100" workbookViewId="0">
      <selection activeCell="E31" sqref="E31:U31"/>
    </sheetView>
  </sheetViews>
  <sheetFormatPr defaultRowHeight="14.25" x14ac:dyDescent="0.15"/>
  <cols>
    <col min="1" max="1" width="1.08203125" customWidth="1"/>
    <col min="2" max="2" width="1.4140625" customWidth="1"/>
    <col min="3" max="3" width="2.58203125" customWidth="1"/>
    <col min="4" max="25" width="2.33203125" customWidth="1"/>
  </cols>
  <sheetData>
    <row r="1" spans="2:23" x14ac:dyDescent="0.15">
      <c r="B1" s="20"/>
      <c r="C1" s="20"/>
      <c r="D1" s="20"/>
      <c r="E1" s="20"/>
      <c r="F1" s="20"/>
      <c r="G1" s="20"/>
      <c r="H1" s="20"/>
      <c r="I1" s="20"/>
      <c r="J1" s="20"/>
      <c r="K1" s="20"/>
      <c r="L1" s="20"/>
      <c r="M1" s="20"/>
      <c r="N1" s="20"/>
      <c r="O1" s="20"/>
      <c r="P1" s="20"/>
      <c r="Q1" s="621"/>
      <c r="R1" s="621"/>
      <c r="S1" s="622"/>
      <c r="T1" s="35"/>
      <c r="U1" s="35"/>
      <c r="V1" s="35"/>
      <c r="W1" s="35"/>
    </row>
    <row r="2" spans="2:23" ht="19.5" customHeight="1" thickBot="1" x14ac:dyDescent="0.2">
      <c r="B2" s="20"/>
      <c r="C2" s="20"/>
      <c r="D2" s="20"/>
      <c r="E2" s="20"/>
      <c r="F2" s="20"/>
      <c r="G2" s="20"/>
      <c r="H2" s="20"/>
      <c r="I2" s="20"/>
      <c r="J2" s="20"/>
      <c r="K2" s="20"/>
      <c r="O2" s="622" t="s">
        <v>3</v>
      </c>
      <c r="P2" s="622"/>
      <c r="Q2" s="175"/>
      <c r="R2" s="35" t="s">
        <v>4</v>
      </c>
      <c r="S2" s="175"/>
      <c r="T2" s="35" t="s">
        <v>5</v>
      </c>
      <c r="U2" s="175"/>
      <c r="V2" s="161" t="s">
        <v>6</v>
      </c>
    </row>
    <row r="3" spans="2:23" ht="12" customHeight="1" x14ac:dyDescent="0.15">
      <c r="B3" s="20"/>
      <c r="C3" s="20"/>
      <c r="D3" s="20"/>
      <c r="E3" s="20"/>
      <c r="F3" s="20"/>
      <c r="G3" s="20"/>
      <c r="H3" s="20"/>
      <c r="I3" s="20"/>
      <c r="J3" s="20"/>
      <c r="K3" s="20"/>
      <c r="L3" s="20"/>
      <c r="M3" s="20"/>
      <c r="N3" s="20"/>
      <c r="O3" s="623" t="s">
        <v>346</v>
      </c>
      <c r="P3" s="878"/>
      <c r="Q3" s="878"/>
      <c r="R3" s="878"/>
      <c r="S3" s="878"/>
      <c r="T3" s="878"/>
      <c r="U3" s="878"/>
      <c r="V3" s="879"/>
    </row>
    <row r="4" spans="2:23" ht="15" thickBot="1" x14ac:dyDescent="0.2">
      <c r="B4" s="20"/>
      <c r="C4" s="20"/>
      <c r="D4" s="20"/>
      <c r="E4" s="20"/>
      <c r="F4" s="20"/>
      <c r="G4" s="20"/>
      <c r="H4" s="20"/>
      <c r="I4" s="20"/>
      <c r="J4" s="20"/>
      <c r="K4" s="20"/>
      <c r="O4" s="874" t="str">
        <f>'様式1号_交付(表紙)'!L4</f>
        <v>Ｒ５</v>
      </c>
      <c r="P4" s="875"/>
      <c r="Q4" s="46" t="s">
        <v>210</v>
      </c>
      <c r="R4" s="545">
        <f>'様式1号_交付(表紙)'!N4</f>
        <v>0</v>
      </c>
      <c r="S4" s="46" t="s">
        <v>210</v>
      </c>
      <c r="T4" s="876">
        <f>'様式1号_交付(表紙)'!P4</f>
        <v>0</v>
      </c>
      <c r="U4" s="876"/>
      <c r="V4" s="877"/>
      <c r="W4" s="171" t="s">
        <v>472</v>
      </c>
    </row>
    <row r="5" spans="2:23" ht="16.5" customHeight="1" x14ac:dyDescent="0.15">
      <c r="B5" s="20"/>
      <c r="C5" s="20"/>
      <c r="D5" s="20"/>
      <c r="E5" s="20"/>
      <c r="F5" s="20"/>
      <c r="G5" s="20"/>
      <c r="H5" s="20"/>
      <c r="I5" s="20"/>
      <c r="J5" s="20"/>
      <c r="K5" s="20"/>
      <c r="L5" s="20"/>
    </row>
    <row r="6" spans="2:23" ht="12" customHeight="1" x14ac:dyDescent="0.15">
      <c r="B6" s="20"/>
      <c r="C6" s="20"/>
      <c r="D6" s="20"/>
      <c r="E6" s="20"/>
      <c r="F6" s="20"/>
      <c r="G6" s="20"/>
      <c r="H6" s="20"/>
      <c r="I6" s="20"/>
      <c r="J6" s="20"/>
      <c r="K6" s="20"/>
      <c r="L6" s="20"/>
      <c r="M6" s="20"/>
      <c r="N6" s="20"/>
      <c r="O6" s="20"/>
      <c r="P6" s="20"/>
      <c r="S6" s="20"/>
      <c r="T6" s="20"/>
      <c r="U6" s="20"/>
      <c r="V6" s="20"/>
      <c r="W6" s="20"/>
    </row>
    <row r="7" spans="2:23" x14ac:dyDescent="0.15">
      <c r="B7" s="20" t="s">
        <v>0</v>
      </c>
      <c r="C7" s="20"/>
      <c r="D7" s="36"/>
      <c r="E7" s="36"/>
      <c r="F7" s="36"/>
      <c r="G7" s="20"/>
      <c r="H7" s="20"/>
      <c r="I7" s="20"/>
      <c r="J7" s="20"/>
      <c r="K7" s="20"/>
      <c r="L7" s="20"/>
      <c r="M7" s="20"/>
      <c r="N7" s="20"/>
      <c r="O7" s="20"/>
      <c r="P7" s="20"/>
      <c r="Q7" s="20"/>
      <c r="R7" s="20"/>
      <c r="S7" s="20"/>
      <c r="T7" s="20"/>
      <c r="U7" s="20"/>
      <c r="V7" s="20"/>
      <c r="W7" s="20"/>
    </row>
    <row r="8" spans="2:23" x14ac:dyDescent="0.15">
      <c r="C8" s="20" t="s">
        <v>625</v>
      </c>
      <c r="E8" s="200"/>
      <c r="F8" s="200"/>
      <c r="G8" s="20"/>
      <c r="H8" s="20"/>
      <c r="I8" s="20"/>
      <c r="J8" s="20"/>
      <c r="K8" s="20"/>
      <c r="L8" s="20"/>
      <c r="M8" s="20"/>
      <c r="N8" s="20"/>
      <c r="O8" s="20"/>
      <c r="P8" s="20"/>
      <c r="Q8" s="20"/>
      <c r="R8" s="20"/>
      <c r="S8" s="20"/>
      <c r="T8" s="40"/>
      <c r="U8" s="20"/>
      <c r="V8" s="20"/>
      <c r="W8" s="20"/>
    </row>
    <row r="9" spans="2:23" ht="14.25" customHeight="1" x14ac:dyDescent="0.15">
      <c r="B9" s="20"/>
      <c r="C9" s="20"/>
      <c r="D9" s="20"/>
      <c r="E9" s="20"/>
      <c r="F9" s="20"/>
      <c r="G9" s="20"/>
      <c r="H9" s="20"/>
      <c r="I9" s="20"/>
      <c r="J9" s="20"/>
      <c r="K9" s="20"/>
      <c r="L9" s="20"/>
      <c r="M9" s="20"/>
      <c r="N9" s="20"/>
      <c r="O9" s="20"/>
      <c r="P9" s="20"/>
      <c r="Q9" s="20"/>
      <c r="R9" s="20"/>
      <c r="S9" s="20"/>
      <c r="T9" s="20"/>
      <c r="U9" s="20"/>
      <c r="V9" s="20"/>
      <c r="W9" s="20"/>
    </row>
    <row r="10" spans="2:23" x14ac:dyDescent="0.15">
      <c r="B10" s="20"/>
      <c r="C10" s="20"/>
      <c r="D10" s="20"/>
      <c r="E10" s="20"/>
      <c r="F10" s="20"/>
      <c r="G10" s="20"/>
      <c r="H10" s="20"/>
      <c r="I10" s="37" t="s">
        <v>1</v>
      </c>
      <c r="J10" s="38"/>
      <c r="K10" s="38"/>
      <c r="L10" s="38"/>
      <c r="M10" s="38"/>
      <c r="N10" s="38"/>
      <c r="O10" s="38"/>
      <c r="P10" s="38"/>
      <c r="Q10" s="38"/>
      <c r="R10" s="38"/>
      <c r="S10" s="38"/>
      <c r="T10" s="38"/>
      <c r="U10" s="16"/>
      <c r="V10" s="18"/>
    </row>
    <row r="11" spans="2:23" ht="18" customHeight="1" x14ac:dyDescent="0.15">
      <c r="B11" s="20"/>
      <c r="C11" s="20"/>
      <c r="D11" s="20"/>
      <c r="E11" s="20"/>
      <c r="F11" s="20"/>
      <c r="G11" s="20"/>
      <c r="H11" s="20"/>
      <c r="I11" s="880" t="s">
        <v>517</v>
      </c>
      <c r="J11" s="881"/>
      <c r="K11" s="881"/>
      <c r="L11" s="881"/>
      <c r="M11" s="872">
        <f>'様式1号_交付(表紙)'!K10</f>
        <v>0</v>
      </c>
      <c r="N11" s="872"/>
      <c r="O11" s="872"/>
      <c r="P11" s="872"/>
      <c r="Q11" s="424"/>
      <c r="R11" s="424"/>
      <c r="S11" s="424"/>
      <c r="T11" s="424"/>
      <c r="U11" s="425"/>
      <c r="V11" s="408"/>
    </row>
    <row r="12" spans="2:23" ht="18" customHeight="1" x14ac:dyDescent="0.15">
      <c r="B12" s="20"/>
      <c r="C12" s="20"/>
      <c r="D12" s="20"/>
      <c r="E12" s="20"/>
      <c r="F12" s="20"/>
      <c r="G12" s="20"/>
      <c r="H12" s="20"/>
      <c r="I12" s="614" t="s">
        <v>178</v>
      </c>
      <c r="J12" s="615"/>
      <c r="K12" s="615"/>
      <c r="L12" s="615"/>
      <c r="M12" s="872">
        <f>'様式1号_交付(表紙)'!K11</f>
        <v>0</v>
      </c>
      <c r="N12" s="872"/>
      <c r="O12" s="872"/>
      <c r="P12" s="872"/>
      <c r="Q12" s="872"/>
      <c r="R12" s="872"/>
      <c r="S12" s="872"/>
      <c r="T12" s="872"/>
      <c r="U12" s="872"/>
      <c r="V12" s="7"/>
    </row>
    <row r="13" spans="2:23" ht="18" customHeight="1" x14ac:dyDescent="0.15">
      <c r="B13" s="20"/>
      <c r="C13" s="20"/>
      <c r="D13" s="20"/>
      <c r="E13" s="20"/>
      <c r="F13" s="20"/>
      <c r="G13" s="20"/>
      <c r="H13" s="20"/>
      <c r="I13" s="885" t="s">
        <v>461</v>
      </c>
      <c r="J13" s="886"/>
      <c r="K13" s="886"/>
      <c r="L13" s="886"/>
      <c r="M13" s="872">
        <f>'様式1号_交付(表紙)'!K12</f>
        <v>0</v>
      </c>
      <c r="N13" s="872"/>
      <c r="O13" s="872"/>
      <c r="P13" s="872"/>
      <c r="Q13" s="872"/>
      <c r="R13" s="872"/>
      <c r="S13" s="872"/>
      <c r="T13" s="872"/>
      <c r="U13" s="872"/>
      <c r="V13" s="7"/>
      <c r="W13" s="171" t="s">
        <v>472</v>
      </c>
    </row>
    <row r="14" spans="2:23" ht="18" customHeight="1" x14ac:dyDescent="0.15">
      <c r="B14" s="20"/>
      <c r="C14" s="20"/>
      <c r="D14" s="20"/>
      <c r="E14" s="20"/>
      <c r="F14" s="20"/>
      <c r="G14" s="20"/>
      <c r="H14" s="20"/>
      <c r="I14" s="614" t="s">
        <v>462</v>
      </c>
      <c r="J14" s="615"/>
      <c r="K14" s="615"/>
      <c r="L14" s="615"/>
      <c r="M14" s="872">
        <f>'様式1号_交付(表紙)'!K13</f>
        <v>0</v>
      </c>
      <c r="N14" s="872"/>
      <c r="O14" s="872"/>
      <c r="P14" s="872"/>
      <c r="Q14" s="409" t="s">
        <v>146</v>
      </c>
      <c r="R14" s="872">
        <f>'様式1号_交付(表紙)'!O13</f>
        <v>0</v>
      </c>
      <c r="S14" s="872"/>
      <c r="T14" s="872"/>
      <c r="U14" s="872"/>
      <c r="V14" s="426"/>
    </row>
    <row r="15" spans="2:23" ht="18" customHeight="1" x14ac:dyDescent="0.15">
      <c r="B15" s="20"/>
      <c r="C15" s="20"/>
      <c r="D15" s="20"/>
      <c r="E15" s="20"/>
      <c r="F15" s="20"/>
      <c r="G15" s="20"/>
      <c r="H15" s="20"/>
      <c r="I15" s="614" t="s">
        <v>481</v>
      </c>
      <c r="J15" s="615"/>
      <c r="K15" s="615"/>
      <c r="L15" s="615"/>
      <c r="M15" s="883">
        <f>'様式1号_交付(表紙)'!K14</f>
        <v>0</v>
      </c>
      <c r="N15" s="883"/>
      <c r="O15" s="883"/>
      <c r="P15" s="883"/>
      <c r="Q15" s="409" t="s">
        <v>146</v>
      </c>
      <c r="R15" s="872">
        <f>'様式1号_交付(表紙)'!O14</f>
        <v>0</v>
      </c>
      <c r="S15" s="872"/>
      <c r="T15" s="872"/>
      <c r="U15" s="872"/>
      <c r="V15" s="7"/>
    </row>
    <row r="16" spans="2:23" ht="18" customHeight="1" x14ac:dyDescent="0.15">
      <c r="B16" s="20"/>
      <c r="C16" s="20"/>
      <c r="D16" s="20"/>
      <c r="E16" s="20"/>
      <c r="F16" s="20"/>
      <c r="G16" s="20"/>
      <c r="H16" s="20"/>
      <c r="I16" s="177" t="s">
        <v>594</v>
      </c>
      <c r="J16" s="40"/>
      <c r="K16" s="40"/>
      <c r="L16" s="40"/>
      <c r="M16" s="613"/>
      <c r="N16" s="613"/>
      <c r="O16" s="613"/>
      <c r="P16" s="613"/>
      <c r="Q16" s="613"/>
      <c r="R16" s="499"/>
      <c r="S16" s="499"/>
      <c r="T16" s="499"/>
      <c r="U16" s="499"/>
      <c r="V16" s="7"/>
    </row>
    <row r="17" spans="1:25" ht="18" customHeight="1" x14ac:dyDescent="0.15">
      <c r="B17" s="20"/>
      <c r="C17" s="20"/>
      <c r="D17" s="20"/>
      <c r="E17" s="20"/>
      <c r="F17" s="20"/>
      <c r="G17" s="20"/>
      <c r="H17" s="20"/>
      <c r="I17" s="177" t="s">
        <v>19</v>
      </c>
      <c r="J17" s="40"/>
      <c r="K17" s="40"/>
      <c r="L17" s="40"/>
      <c r="M17" s="1324"/>
      <c r="N17" s="1325"/>
      <c r="O17" s="1325"/>
      <c r="P17" s="1325"/>
      <c r="Q17" s="1325"/>
      <c r="R17" s="1326"/>
      <c r="S17" s="1326"/>
      <c r="T17" s="1326"/>
      <c r="U17" s="1326"/>
      <c r="V17" s="7"/>
    </row>
    <row r="18" spans="1:25" ht="6.75" customHeight="1" x14ac:dyDescent="0.15">
      <c r="B18" s="20"/>
      <c r="C18" s="20"/>
      <c r="D18" s="20"/>
      <c r="E18" s="20"/>
      <c r="F18" s="20"/>
      <c r="G18" s="20"/>
      <c r="H18" s="20"/>
      <c r="I18" s="173"/>
      <c r="J18" s="39"/>
      <c r="K18" s="39"/>
      <c r="L18" s="39"/>
      <c r="M18" s="39"/>
      <c r="N18" s="39"/>
      <c r="O18" s="39"/>
      <c r="P18" s="39"/>
      <c r="Q18" s="39"/>
      <c r="R18" s="39"/>
      <c r="S18" s="39"/>
      <c r="T18" s="39"/>
      <c r="U18" s="168"/>
      <c r="V18" s="169"/>
    </row>
    <row r="19" spans="1:25" ht="8.25" customHeight="1" x14ac:dyDescent="0.15">
      <c r="B19" s="20"/>
      <c r="C19" s="20"/>
      <c r="D19" s="20"/>
      <c r="E19" s="20"/>
      <c r="F19" s="20"/>
      <c r="G19" s="20"/>
      <c r="H19" s="20"/>
      <c r="I19" s="20"/>
      <c r="J19" s="20"/>
      <c r="K19" s="20"/>
      <c r="L19" s="20"/>
      <c r="M19" s="20"/>
      <c r="N19" s="20"/>
      <c r="O19" s="20"/>
      <c r="P19" s="20"/>
      <c r="Q19" s="20"/>
      <c r="R19" s="20"/>
      <c r="S19" s="20"/>
      <c r="T19" s="20"/>
      <c r="U19" s="20"/>
      <c r="V19" s="20"/>
      <c r="W19" s="20"/>
    </row>
    <row r="20" spans="1:25" ht="30" customHeight="1" x14ac:dyDescent="0.15">
      <c r="B20" s="20"/>
      <c r="C20" s="20"/>
      <c r="D20" s="20"/>
      <c r="E20" s="20"/>
      <c r="F20" s="20"/>
      <c r="G20" s="20"/>
      <c r="H20" s="20"/>
      <c r="I20" s="20"/>
      <c r="J20" s="20"/>
      <c r="K20" s="20"/>
      <c r="L20" s="20"/>
      <c r="M20" s="20"/>
      <c r="N20" s="20"/>
      <c r="O20" s="20"/>
      <c r="P20" s="20"/>
      <c r="Q20" s="20"/>
      <c r="R20" s="20"/>
      <c r="S20" s="20"/>
      <c r="T20" s="20"/>
      <c r="U20" s="20"/>
      <c r="V20" s="20"/>
      <c r="W20" s="20"/>
    </row>
    <row r="21" spans="1:25" x14ac:dyDescent="0.15">
      <c r="A21" s="20"/>
      <c r="B21" s="20"/>
      <c r="C21" s="20"/>
      <c r="D21" s="20"/>
      <c r="E21" s="417"/>
      <c r="G21" s="103"/>
      <c r="H21" s="428" t="s">
        <v>490</v>
      </c>
      <c r="I21" s="184"/>
      <c r="J21" s="417" t="s">
        <v>535</v>
      </c>
      <c r="K21" s="20"/>
      <c r="L21" s="20"/>
      <c r="M21" s="20"/>
      <c r="N21" s="20"/>
      <c r="O21" s="20"/>
      <c r="P21" s="20"/>
      <c r="Q21" s="20"/>
      <c r="S21" s="20"/>
      <c r="T21" s="20"/>
      <c r="U21" s="20"/>
      <c r="V21" s="172"/>
      <c r="W21" s="172"/>
      <c r="X21" s="172"/>
    </row>
    <row r="22" spans="1:25" s="3" customFormat="1" ht="29.25" customHeight="1" x14ac:dyDescent="0.15">
      <c r="A22" s="610" t="s">
        <v>595</v>
      </c>
      <c r="B22" s="610"/>
      <c r="C22" s="610"/>
      <c r="D22" s="610"/>
      <c r="E22" s="610"/>
      <c r="F22" s="610"/>
      <c r="G22" s="610"/>
      <c r="H22" s="610"/>
      <c r="I22" s="610"/>
      <c r="J22" s="610"/>
      <c r="K22" s="610"/>
      <c r="L22" s="610"/>
      <c r="M22" s="610"/>
      <c r="N22" s="610"/>
      <c r="O22" s="610"/>
      <c r="P22" s="610"/>
      <c r="Q22" s="610"/>
      <c r="R22" s="610"/>
      <c r="S22" s="610"/>
      <c r="T22" s="610"/>
      <c r="U22" s="610"/>
      <c r="V22" s="610"/>
      <c r="W22" s="414"/>
      <c r="X22" s="414"/>
    </row>
    <row r="23" spans="1:25" s="3" customFormat="1" ht="25.5" customHeight="1" x14ac:dyDescent="0.15">
      <c r="A23" s="96"/>
      <c r="B23" s="160"/>
      <c r="C23" s="160"/>
      <c r="D23" s="160"/>
      <c r="E23" s="160"/>
      <c r="F23" s="160"/>
      <c r="G23" s="160"/>
      <c r="H23" s="160"/>
      <c r="I23" s="160"/>
      <c r="J23" s="160"/>
      <c r="K23" s="160"/>
      <c r="L23" s="160"/>
      <c r="M23" s="160"/>
      <c r="N23" s="160"/>
      <c r="O23" s="160"/>
      <c r="P23" s="160"/>
      <c r="Q23" s="160"/>
      <c r="R23" s="160"/>
      <c r="S23" s="160"/>
      <c r="T23" s="160"/>
      <c r="U23" s="160"/>
      <c r="V23" s="160"/>
      <c r="W23" s="160"/>
    </row>
    <row r="24" spans="1:25" s="3" customFormat="1" ht="45.75" customHeight="1" x14ac:dyDescent="0.15">
      <c r="A24" s="882" t="s">
        <v>640</v>
      </c>
      <c r="B24" s="882"/>
      <c r="C24" s="882"/>
      <c r="D24" s="882"/>
      <c r="E24" s="882"/>
      <c r="F24" s="882"/>
      <c r="G24" s="882"/>
      <c r="H24" s="882"/>
      <c r="I24" s="882"/>
      <c r="J24" s="882"/>
      <c r="K24" s="882"/>
      <c r="L24" s="882"/>
      <c r="M24" s="882"/>
      <c r="N24" s="882"/>
      <c r="O24" s="882"/>
      <c r="P24" s="882"/>
      <c r="Q24" s="882"/>
      <c r="R24" s="882"/>
      <c r="S24" s="882"/>
      <c r="T24" s="882"/>
      <c r="U24" s="882"/>
      <c r="V24" s="882"/>
      <c r="W24" s="410"/>
      <c r="X24" s="410"/>
      <c r="Y24" s="162"/>
    </row>
    <row r="25" spans="1:25" s="3" customFormat="1" ht="18.75" x14ac:dyDescent="0.15">
      <c r="A25" s="96"/>
      <c r="B25" s="160"/>
      <c r="C25" s="160"/>
      <c r="D25" s="160"/>
      <c r="E25" s="160"/>
      <c r="F25" s="160"/>
      <c r="G25" s="160"/>
      <c r="H25" s="160"/>
      <c r="I25" s="160"/>
      <c r="J25" s="160"/>
      <c r="K25" s="160"/>
      <c r="L25" s="160"/>
      <c r="M25" s="160"/>
      <c r="N25" s="160"/>
      <c r="O25" s="160"/>
      <c r="P25" s="160"/>
      <c r="Q25" s="160"/>
      <c r="R25" s="160"/>
      <c r="S25" s="160"/>
      <c r="T25" s="160"/>
      <c r="U25" s="160"/>
      <c r="V25" s="160"/>
      <c r="W25" s="160"/>
    </row>
    <row r="26" spans="1:25" ht="24" customHeight="1" x14ac:dyDescent="0.15">
      <c r="B26" s="20"/>
      <c r="C26" s="20"/>
      <c r="D26" s="429"/>
      <c r="E26" s="20"/>
      <c r="F26" s="20"/>
      <c r="G26" s="430"/>
      <c r="H26" s="430"/>
      <c r="I26" s="430"/>
      <c r="J26" s="430"/>
      <c r="K26" s="430"/>
      <c r="L26" s="431" t="s">
        <v>349</v>
      </c>
      <c r="M26" s="430"/>
      <c r="N26" s="430"/>
      <c r="O26" s="430"/>
      <c r="P26" s="430"/>
      <c r="Q26" s="430"/>
      <c r="R26" s="430"/>
      <c r="S26" s="430"/>
      <c r="T26" s="430"/>
      <c r="U26" s="430"/>
      <c r="V26" s="430"/>
      <c r="W26" s="430"/>
    </row>
    <row r="28" spans="1:25" x14ac:dyDescent="0.15">
      <c r="D28" s="500" t="s">
        <v>596</v>
      </c>
      <c r="E28" s="308"/>
      <c r="F28" s="308"/>
      <c r="G28" s="308"/>
      <c r="H28" s="35"/>
      <c r="I28" s="34" t="s">
        <v>3</v>
      </c>
      <c r="J28" s="1322"/>
      <c r="K28" s="873"/>
      <c r="L28" s="308" t="s">
        <v>597</v>
      </c>
    </row>
    <row r="30" spans="1:25" x14ac:dyDescent="0.15">
      <c r="D30" s="20" t="s">
        <v>598</v>
      </c>
      <c r="I30" s="96"/>
    </row>
    <row r="31" spans="1:25" ht="56.25" customHeight="1" x14ac:dyDescent="0.15">
      <c r="B31" s="20"/>
      <c r="C31" s="20"/>
      <c r="E31" s="1323">
        <f>概要版!B4</f>
        <v>0</v>
      </c>
      <c r="F31" s="1323"/>
      <c r="G31" s="1323"/>
      <c r="H31" s="1323"/>
      <c r="I31" s="1323"/>
      <c r="J31" s="1323"/>
      <c r="K31" s="1323"/>
      <c r="L31" s="1323"/>
      <c r="M31" s="1323"/>
      <c r="N31" s="1323"/>
      <c r="O31" s="1323"/>
      <c r="P31" s="1323"/>
      <c r="Q31" s="1323"/>
      <c r="R31" s="1323"/>
      <c r="S31" s="1323"/>
      <c r="T31" s="1323"/>
      <c r="U31" s="1323"/>
      <c r="W31" s="171" t="s">
        <v>582</v>
      </c>
    </row>
    <row r="32" spans="1:25" x14ac:dyDescent="0.15">
      <c r="B32" s="20"/>
      <c r="C32" s="20"/>
    </row>
    <row r="33" spans="2:5" x14ac:dyDescent="0.15">
      <c r="B33" s="20"/>
      <c r="C33" s="20"/>
      <c r="D33" s="20" t="s">
        <v>599</v>
      </c>
    </row>
    <row r="34" spans="2:5" ht="7.5" customHeight="1" x14ac:dyDescent="0.15">
      <c r="B34" s="20"/>
      <c r="C34" s="20"/>
      <c r="D34" s="20"/>
    </row>
    <row r="35" spans="2:5" x14ac:dyDescent="0.15">
      <c r="E35" s="501"/>
    </row>
    <row r="36" spans="2:5" x14ac:dyDescent="0.15">
      <c r="E36" s="96"/>
    </row>
    <row r="37" spans="2:5" x14ac:dyDescent="0.15">
      <c r="E37" s="96"/>
    </row>
    <row r="38" spans="2:5" x14ac:dyDescent="0.15">
      <c r="E38" s="96"/>
    </row>
  </sheetData>
  <sheetProtection sheet="1" selectLockedCells="1"/>
  <mergeCells count="23">
    <mergeCell ref="A24:V24"/>
    <mergeCell ref="J28:K28"/>
    <mergeCell ref="E31:U31"/>
    <mergeCell ref="I15:L15"/>
    <mergeCell ref="M15:P15"/>
    <mergeCell ref="R15:U15"/>
    <mergeCell ref="M16:Q16"/>
    <mergeCell ref="M17:U17"/>
    <mergeCell ref="A22:V22"/>
    <mergeCell ref="I12:L12"/>
    <mergeCell ref="M12:U12"/>
    <mergeCell ref="I13:L13"/>
    <mergeCell ref="M13:U13"/>
    <mergeCell ref="I14:L14"/>
    <mergeCell ref="M14:P14"/>
    <mergeCell ref="R14:U14"/>
    <mergeCell ref="I11:L11"/>
    <mergeCell ref="M11:P11"/>
    <mergeCell ref="Q1:S1"/>
    <mergeCell ref="O2:P2"/>
    <mergeCell ref="O3:V3"/>
    <mergeCell ref="O4:P4"/>
    <mergeCell ref="T4:V4"/>
  </mergeCells>
  <phoneticPr fontId="5"/>
  <dataValidations count="1">
    <dataValidation type="whole" allowBlank="1" showInputMessage="1" showErrorMessage="1" sqref="I21 J28 Q2" xr:uid="{D006802F-BFCA-4482-9ED3-A553C659243D}">
      <formula1>1</formula1>
      <formula2>31</formula2>
    </dataValidation>
  </dataValidations>
  <pageMargins left="0.98425196850393704" right="0.98425196850393704" top="0.98425196850393704" bottom="0.98425196850393704"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DF933-EE41-4737-9215-EBF49C22A049}">
  <sheetPr>
    <tabColor rgb="FF00B0F0"/>
  </sheetPr>
  <dimension ref="A1:AE58"/>
  <sheetViews>
    <sheetView view="pageBreakPreview" topLeftCell="A12" zoomScaleNormal="100" zoomScaleSheetLayoutView="100" workbookViewId="0">
      <selection activeCell="A14" sqref="A14:V18"/>
    </sheetView>
  </sheetViews>
  <sheetFormatPr defaultRowHeight="14.25" x14ac:dyDescent="0.15"/>
  <cols>
    <col min="1" max="6" width="2.25" style="308" customWidth="1"/>
    <col min="7" max="22" width="2.25" style="20" customWidth="1"/>
    <col min="23" max="23" width="0.33203125" style="20" customWidth="1"/>
    <col min="24" max="24" width="4.5" style="20" customWidth="1"/>
    <col min="25" max="16384" width="8.6640625" style="20"/>
  </cols>
  <sheetData>
    <row r="1" spans="1:24" ht="22.5" customHeight="1" x14ac:dyDescent="0.15">
      <c r="A1" s="1327" t="s">
        <v>600</v>
      </c>
      <c r="B1" s="1327"/>
      <c r="C1" s="1327"/>
      <c r="D1" s="1327"/>
      <c r="E1" s="1327"/>
      <c r="F1" s="1327"/>
      <c r="G1" s="1327"/>
      <c r="H1" s="1327"/>
      <c r="I1" s="1327"/>
      <c r="J1" s="1327"/>
      <c r="K1" s="1327"/>
      <c r="L1" s="1327"/>
      <c r="M1" s="1327"/>
      <c r="N1" s="1327"/>
      <c r="O1" s="1327"/>
      <c r="P1" s="1327"/>
      <c r="Q1" s="1327"/>
      <c r="R1" s="1327"/>
      <c r="S1" s="1327"/>
      <c r="T1" s="1327"/>
      <c r="U1" s="1327"/>
      <c r="V1" s="1327"/>
      <c r="W1" s="35"/>
    </row>
    <row r="2" spans="1:24" ht="21" customHeight="1" x14ac:dyDescent="0.15">
      <c r="A2" s="20"/>
      <c r="B2" s="20"/>
      <c r="C2" s="20"/>
      <c r="D2" s="20"/>
      <c r="E2" s="20"/>
      <c r="F2" s="20"/>
    </row>
    <row r="3" spans="1:24" ht="22.5" customHeight="1" x14ac:dyDescent="0.15">
      <c r="A3" s="308" t="s">
        <v>601</v>
      </c>
    </row>
    <row r="4" spans="1:24" ht="30" customHeight="1" x14ac:dyDescent="0.15">
      <c r="A4" s="20"/>
      <c r="B4" s="970"/>
      <c r="C4" s="962"/>
      <c r="D4" s="962"/>
      <c r="E4" s="962"/>
      <c r="F4" s="971"/>
      <c r="G4" s="98"/>
      <c r="H4" s="308" t="s">
        <v>602</v>
      </c>
      <c r="M4" s="35"/>
      <c r="N4" s="35"/>
      <c r="O4" s="35"/>
      <c r="P4"/>
      <c r="Q4"/>
      <c r="R4"/>
      <c r="S4"/>
      <c r="T4"/>
      <c r="U4"/>
      <c r="X4" s="185" t="s">
        <v>473</v>
      </c>
    </row>
    <row r="5" spans="1:24" ht="7.5" customHeight="1" x14ac:dyDescent="0.15">
      <c r="A5" s="352"/>
      <c r="B5" s="352"/>
      <c r="C5" s="352"/>
      <c r="D5" s="352"/>
      <c r="E5" s="352"/>
      <c r="F5" s="352"/>
      <c r="I5" s="35"/>
      <c r="J5"/>
      <c r="K5"/>
      <c r="L5"/>
      <c r="M5"/>
      <c r="N5"/>
      <c r="O5"/>
    </row>
    <row r="6" spans="1:24" x14ac:dyDescent="0.15">
      <c r="A6" s="352"/>
      <c r="B6" s="20" t="s">
        <v>603</v>
      </c>
      <c r="C6" s="20"/>
      <c r="D6" s="20"/>
      <c r="E6" s="20"/>
      <c r="F6" s="20"/>
      <c r="G6" s="35"/>
      <c r="H6" s="35"/>
      <c r="I6" s="35"/>
    </row>
    <row r="7" spans="1:24" ht="30" customHeight="1" x14ac:dyDescent="0.15">
      <c r="A7" s="352"/>
      <c r="B7" s="970"/>
      <c r="C7" s="1328"/>
      <c r="D7" s="1328"/>
      <c r="E7" s="1328"/>
      <c r="F7" s="1328"/>
      <c r="G7" s="1328"/>
      <c r="H7" s="1328"/>
      <c r="I7" s="1329"/>
    </row>
    <row r="8" spans="1:24" ht="7.5" customHeight="1" x14ac:dyDescent="0.15">
      <c r="A8" s="352"/>
      <c r="B8" s="35"/>
      <c r="C8"/>
      <c r="D8"/>
      <c r="E8"/>
      <c r="F8"/>
      <c r="G8"/>
      <c r="H8"/>
      <c r="I8"/>
    </row>
    <row r="9" spans="1:24" x14ac:dyDescent="0.15">
      <c r="A9" s="352"/>
      <c r="B9" s="20" t="s">
        <v>604</v>
      </c>
      <c r="C9"/>
      <c r="D9"/>
      <c r="E9"/>
      <c r="F9"/>
      <c r="G9"/>
      <c r="H9"/>
      <c r="I9"/>
    </row>
    <row r="10" spans="1:24" ht="94.5" customHeight="1" x14ac:dyDescent="0.15">
      <c r="A10" s="352"/>
      <c r="B10" s="1330"/>
      <c r="C10" s="1331"/>
      <c r="D10" s="1331"/>
      <c r="E10" s="1331"/>
      <c r="F10" s="1331"/>
      <c r="G10" s="1331"/>
      <c r="H10" s="1331"/>
      <c r="I10" s="1331"/>
      <c r="J10" s="1331"/>
      <c r="K10" s="1331"/>
      <c r="L10" s="1331"/>
      <c r="M10" s="1331"/>
      <c r="N10" s="1331"/>
      <c r="O10" s="1331"/>
      <c r="P10" s="1331"/>
      <c r="Q10" s="1331"/>
      <c r="R10" s="1331"/>
      <c r="S10" s="1331"/>
      <c r="T10" s="1331"/>
      <c r="U10" s="1331"/>
      <c r="V10" s="1332"/>
    </row>
    <row r="11" spans="1:24" x14ac:dyDescent="0.15">
      <c r="A11" s="352"/>
      <c r="B11" s="40" t="s">
        <v>605</v>
      </c>
      <c r="C11"/>
      <c r="D11"/>
      <c r="E11"/>
      <c r="F11"/>
      <c r="G11"/>
      <c r="H11"/>
      <c r="I11"/>
    </row>
    <row r="12" spans="1:24" ht="7.5" customHeight="1" x14ac:dyDescent="0.15">
      <c r="A12" s="352"/>
      <c r="B12" s="35"/>
      <c r="C12"/>
      <c r="D12"/>
      <c r="E12"/>
      <c r="F12"/>
      <c r="G12"/>
      <c r="H12"/>
      <c r="I12"/>
    </row>
    <row r="13" spans="1:24" ht="22.5" customHeight="1" x14ac:dyDescent="0.15">
      <c r="A13" s="308" t="s">
        <v>606</v>
      </c>
    </row>
    <row r="14" spans="1:24" s="159" customFormat="1" ht="75" customHeight="1" x14ac:dyDescent="0.15">
      <c r="A14" s="1333"/>
      <c r="B14" s="1334"/>
      <c r="C14" s="1334"/>
      <c r="D14" s="1334"/>
      <c r="E14" s="1334"/>
      <c r="F14" s="1334"/>
      <c r="G14" s="1334"/>
      <c r="H14" s="1334"/>
      <c r="I14" s="1334"/>
      <c r="J14" s="1334"/>
      <c r="K14" s="1334"/>
      <c r="L14" s="1334"/>
      <c r="M14" s="1334"/>
      <c r="N14" s="1334"/>
      <c r="O14" s="1334"/>
      <c r="P14" s="1334"/>
      <c r="Q14" s="1334"/>
      <c r="R14" s="1334"/>
      <c r="S14" s="1334"/>
      <c r="T14" s="1334"/>
      <c r="U14" s="1334"/>
      <c r="V14" s="1335"/>
      <c r="W14" s="244"/>
    </row>
    <row r="15" spans="1:24" s="159" customFormat="1" ht="75" customHeight="1" x14ac:dyDescent="0.15">
      <c r="A15" s="1336"/>
      <c r="B15" s="1337"/>
      <c r="C15" s="1337"/>
      <c r="D15" s="1337"/>
      <c r="E15" s="1337"/>
      <c r="F15" s="1337"/>
      <c r="G15" s="1337"/>
      <c r="H15" s="1337"/>
      <c r="I15" s="1337"/>
      <c r="J15" s="1337"/>
      <c r="K15" s="1337"/>
      <c r="L15" s="1337"/>
      <c r="M15" s="1337"/>
      <c r="N15" s="1337"/>
      <c r="O15" s="1337"/>
      <c r="P15" s="1337"/>
      <c r="Q15" s="1337"/>
      <c r="R15" s="1337"/>
      <c r="S15" s="1337"/>
      <c r="T15" s="1337"/>
      <c r="U15" s="1337"/>
      <c r="V15" s="1338"/>
      <c r="W15" s="244"/>
    </row>
    <row r="16" spans="1:24" s="159" customFormat="1" ht="75" customHeight="1" x14ac:dyDescent="0.15">
      <c r="A16" s="1336"/>
      <c r="B16" s="1337"/>
      <c r="C16" s="1337"/>
      <c r="D16" s="1337"/>
      <c r="E16" s="1337"/>
      <c r="F16" s="1337"/>
      <c r="G16" s="1337"/>
      <c r="H16" s="1337"/>
      <c r="I16" s="1337"/>
      <c r="J16" s="1337"/>
      <c r="K16" s="1337"/>
      <c r="L16" s="1337"/>
      <c r="M16" s="1337"/>
      <c r="N16" s="1337"/>
      <c r="O16" s="1337"/>
      <c r="P16" s="1337"/>
      <c r="Q16" s="1337"/>
      <c r="R16" s="1337"/>
      <c r="S16" s="1337"/>
      <c r="T16" s="1337"/>
      <c r="U16" s="1337"/>
      <c r="V16" s="1338"/>
      <c r="W16" s="244"/>
    </row>
    <row r="17" spans="1:23" s="159" customFormat="1" ht="75" customHeight="1" x14ac:dyDescent="0.15">
      <c r="A17" s="1336"/>
      <c r="B17" s="1337"/>
      <c r="C17" s="1337"/>
      <c r="D17" s="1337"/>
      <c r="E17" s="1337"/>
      <c r="F17" s="1337"/>
      <c r="G17" s="1337"/>
      <c r="H17" s="1337"/>
      <c r="I17" s="1337"/>
      <c r="J17" s="1337"/>
      <c r="K17" s="1337"/>
      <c r="L17" s="1337"/>
      <c r="M17" s="1337"/>
      <c r="N17" s="1337"/>
      <c r="O17" s="1337"/>
      <c r="P17" s="1337"/>
      <c r="Q17" s="1337"/>
      <c r="R17" s="1337"/>
      <c r="S17" s="1337"/>
      <c r="T17" s="1337"/>
      <c r="U17" s="1337"/>
      <c r="V17" s="1338"/>
      <c r="W17" s="244"/>
    </row>
    <row r="18" spans="1:23" s="159" customFormat="1" ht="75" customHeight="1" x14ac:dyDescent="0.15">
      <c r="A18" s="1339"/>
      <c r="B18" s="1340"/>
      <c r="C18" s="1340"/>
      <c r="D18" s="1340"/>
      <c r="E18" s="1340"/>
      <c r="F18" s="1340"/>
      <c r="G18" s="1340"/>
      <c r="H18" s="1340"/>
      <c r="I18" s="1340"/>
      <c r="J18" s="1340"/>
      <c r="K18" s="1340"/>
      <c r="L18" s="1340"/>
      <c r="M18" s="1340"/>
      <c r="N18" s="1340"/>
      <c r="O18" s="1340"/>
      <c r="P18" s="1340"/>
      <c r="Q18" s="1340"/>
      <c r="R18" s="1340"/>
      <c r="S18" s="1340"/>
      <c r="T18" s="1340"/>
      <c r="U18" s="1340"/>
      <c r="V18" s="1341"/>
      <c r="W18" s="244"/>
    </row>
    <row r="19" spans="1:23" ht="12" customHeight="1" x14ac:dyDescent="0.15">
      <c r="A19" s="20"/>
      <c r="B19" s="20"/>
      <c r="C19" s="20"/>
      <c r="D19" s="20"/>
      <c r="E19" s="20"/>
      <c r="F19" s="20"/>
    </row>
    <row r="22" spans="1:23" x14ac:dyDescent="0.15">
      <c r="D22" s="20"/>
    </row>
    <row r="40" spans="1:27" x14ac:dyDescent="0.15">
      <c r="A40" s="20"/>
      <c r="Y40" s="308" t="s">
        <v>365</v>
      </c>
      <c r="Z40" s="308"/>
      <c r="AA40" s="20" t="s">
        <v>607</v>
      </c>
    </row>
    <row r="41" spans="1:27" x14ac:dyDescent="0.15">
      <c r="A41" s="20"/>
      <c r="Y41" s="308" t="s">
        <v>608</v>
      </c>
      <c r="Z41" s="308"/>
      <c r="AA41" s="308" t="s">
        <v>609</v>
      </c>
    </row>
    <row r="42" spans="1:27" x14ac:dyDescent="0.15">
      <c r="A42" s="20"/>
      <c r="Y42" s="308" t="s">
        <v>610</v>
      </c>
      <c r="Z42" s="308"/>
      <c r="AA42" s="308" t="s">
        <v>611</v>
      </c>
    </row>
    <row r="43" spans="1:27" x14ac:dyDescent="0.15">
      <c r="A43" s="20"/>
      <c r="Y43" s="308" t="s">
        <v>612</v>
      </c>
      <c r="Z43" s="308"/>
      <c r="AA43" s="308" t="s">
        <v>613</v>
      </c>
    </row>
    <row r="44" spans="1:27" x14ac:dyDescent="0.15">
      <c r="AA44" s="308" t="s">
        <v>614</v>
      </c>
    </row>
    <row r="51" spans="25:31" x14ac:dyDescent="0.15">
      <c r="Y51" s="20" t="s">
        <v>207</v>
      </c>
      <c r="AD51"/>
      <c r="AE51"/>
    </row>
    <row r="52" spans="25:31" x14ac:dyDescent="0.15">
      <c r="Y52" s="35">
        <v>1</v>
      </c>
      <c r="Z52" s="42">
        <v>0.66666666666666663</v>
      </c>
      <c r="AA52" s="33">
        <v>3000000</v>
      </c>
      <c r="AB52" s="20" t="s">
        <v>615</v>
      </c>
      <c r="AD52"/>
      <c r="AE52"/>
    </row>
    <row r="53" spans="25:31" x14ac:dyDescent="0.15">
      <c r="Y53" s="35">
        <v>2</v>
      </c>
      <c r="Z53" s="42">
        <v>0.75</v>
      </c>
      <c r="AA53" s="33">
        <v>1500000</v>
      </c>
      <c r="AB53" s="20" t="s">
        <v>616</v>
      </c>
      <c r="AD53"/>
      <c r="AE53"/>
    </row>
    <row r="54" spans="25:31" x14ac:dyDescent="0.15">
      <c r="Y54" s="35">
        <v>3</v>
      </c>
      <c r="Z54" s="42">
        <v>1</v>
      </c>
      <c r="AA54" s="33">
        <v>500000</v>
      </c>
      <c r="AB54" s="20" t="s">
        <v>617</v>
      </c>
      <c r="AD54"/>
      <c r="AE54"/>
    </row>
    <row r="55" spans="25:31" x14ac:dyDescent="0.15">
      <c r="Y55" s="35">
        <v>4</v>
      </c>
      <c r="Z55" s="42">
        <v>1</v>
      </c>
      <c r="AA55" s="33">
        <v>1000000</v>
      </c>
      <c r="AB55" s="20" t="s">
        <v>618</v>
      </c>
      <c r="AD55"/>
      <c r="AE55"/>
    </row>
    <row r="56" spans="25:31" x14ac:dyDescent="0.15">
      <c r="Y56" s="35">
        <v>5</v>
      </c>
      <c r="Z56" s="42">
        <v>0.66666666666666663</v>
      </c>
      <c r="AA56" s="33">
        <v>5000000</v>
      </c>
      <c r="AB56" s="20" t="s">
        <v>619</v>
      </c>
      <c r="AD56"/>
      <c r="AE56"/>
    </row>
    <row r="57" spans="25:31" x14ac:dyDescent="0.15">
      <c r="Y57" s="35">
        <v>6</v>
      </c>
      <c r="Z57" s="42">
        <v>0.66666666666666663</v>
      </c>
      <c r="AA57" s="33">
        <v>3000000</v>
      </c>
      <c r="AB57" s="20" t="s">
        <v>620</v>
      </c>
      <c r="AD57"/>
      <c r="AE57"/>
    </row>
    <row r="58" spans="25:31" x14ac:dyDescent="0.15">
      <c r="Y58" s="35">
        <v>7</v>
      </c>
      <c r="Z58" s="42">
        <v>0.75</v>
      </c>
      <c r="AA58" s="33">
        <v>1500000</v>
      </c>
      <c r="AB58" s="20" t="s">
        <v>621</v>
      </c>
      <c r="AD58"/>
      <c r="AE58"/>
    </row>
  </sheetData>
  <sheetProtection sheet="1" formatRows="0" insertRows="0" deleteRows="0" selectLockedCells="1"/>
  <mergeCells count="5">
    <mergeCell ref="A1:V1"/>
    <mergeCell ref="B4:F4"/>
    <mergeCell ref="B7:I7"/>
    <mergeCell ref="B10:V10"/>
    <mergeCell ref="A14:V18"/>
  </mergeCells>
  <phoneticPr fontId="5"/>
  <dataValidations count="4">
    <dataValidation type="list" allowBlank="1" showInputMessage="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A19:F19" xr:uid="{11A290DD-7A06-4B5B-A145-FD3F03E9E963}">
      <formula1>#REF!</formula1>
    </dataValidation>
    <dataValidation allowBlank="1" showInputMessage="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A19:F19" xr:uid="{F67DEFB5-9F23-4A41-8FE0-AB9D37A5B97A}"/>
    <dataValidation type="list" allowBlank="1" showInputMessage="1" showErrorMessage="1" sqref="B7" xr:uid="{F94D2C2C-F05E-44C6-B4E0-7FA3A62E04B6}">
      <formula1>$AA$41:$AA$44</formula1>
    </dataValidation>
    <dataValidation type="list" allowBlank="1" showInputMessage="1" showErrorMessage="1" sqref="B4:F4" xr:uid="{83DB809E-5845-4713-87F4-5F8842D83287}">
      <formula1>$Y$41:$Y$43</formula1>
    </dataValidation>
  </dataValidations>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CB5CC-0C26-405D-889E-14DF8FD0CE04}">
  <sheetPr>
    <tabColor rgb="FF00B0F0"/>
  </sheetPr>
  <dimension ref="A1:O45"/>
  <sheetViews>
    <sheetView showGridLines="0" view="pageBreakPreview" topLeftCell="A4" zoomScaleNormal="100" zoomScaleSheetLayoutView="100" workbookViewId="0">
      <selection activeCell="D9" sqref="D9"/>
    </sheetView>
  </sheetViews>
  <sheetFormatPr defaultRowHeight="14.25" x14ac:dyDescent="0.15"/>
  <cols>
    <col min="1" max="1" width="2" customWidth="1"/>
    <col min="2" max="2" width="0.83203125" customWidth="1"/>
    <col min="3" max="3" width="10.83203125" customWidth="1"/>
    <col min="4" max="9" width="6.6640625" customWidth="1"/>
    <col min="10" max="10" width="0.75" customWidth="1"/>
  </cols>
  <sheetData>
    <row r="1" spans="1:15" ht="7.5" customHeight="1" x14ac:dyDescent="0.15">
      <c r="A1" s="20"/>
      <c r="B1" s="20"/>
      <c r="C1" s="20"/>
      <c r="D1" s="20"/>
      <c r="E1" s="20"/>
      <c r="F1" s="20"/>
      <c r="G1" s="20"/>
      <c r="H1" s="20"/>
      <c r="I1" s="20"/>
      <c r="J1" s="20"/>
      <c r="K1" s="20"/>
    </row>
    <row r="2" spans="1:15" ht="15" thickBot="1" x14ac:dyDescent="0.2">
      <c r="A2" s="151" t="s">
        <v>622</v>
      </c>
      <c r="B2" s="20"/>
      <c r="C2" s="20"/>
      <c r="D2" s="20"/>
      <c r="E2" s="20"/>
      <c r="F2" s="20"/>
      <c r="G2" s="20"/>
      <c r="H2" s="151"/>
      <c r="I2" s="164"/>
      <c r="J2" s="20"/>
      <c r="K2" s="20"/>
    </row>
    <row r="3" spans="1:15" ht="18.75" customHeight="1" thickBot="1" x14ac:dyDescent="0.2">
      <c r="A3" s="170"/>
      <c r="B3" s="170"/>
      <c r="C3" s="170"/>
      <c r="D3" s="582" t="s">
        <v>670</v>
      </c>
      <c r="E3" s="502"/>
      <c r="F3" s="583"/>
      <c r="G3" s="20"/>
      <c r="H3" s="20"/>
      <c r="I3" s="584" t="s">
        <v>256</v>
      </c>
      <c r="J3" s="20"/>
      <c r="K3" s="185" t="s">
        <v>658</v>
      </c>
    </row>
    <row r="4" spans="1:15" ht="24.75" customHeight="1" x14ac:dyDescent="0.15">
      <c r="A4" s="1005"/>
      <c r="B4" s="1005"/>
      <c r="C4" s="1006"/>
      <c r="D4" s="150">
        <f>E3</f>
        <v>0</v>
      </c>
      <c r="E4" s="150">
        <f>D4+1</f>
        <v>1</v>
      </c>
      <c r="F4" s="150">
        <f t="shared" ref="F4:I5" si="0">E4+1</f>
        <v>2</v>
      </c>
      <c r="G4" s="150">
        <f t="shared" si="0"/>
        <v>3</v>
      </c>
      <c r="H4" s="150">
        <f t="shared" si="0"/>
        <v>4</v>
      </c>
      <c r="I4" s="150">
        <f t="shared" si="0"/>
        <v>5</v>
      </c>
      <c r="J4" s="20"/>
      <c r="K4" s="185" t="s">
        <v>661</v>
      </c>
    </row>
    <row r="5" spans="1:15" ht="27" customHeight="1" thickBot="1" x14ac:dyDescent="0.2">
      <c r="A5" s="1005"/>
      <c r="B5" s="1005"/>
      <c r="C5" s="1006"/>
      <c r="D5" s="585">
        <f>E3+1</f>
        <v>1</v>
      </c>
      <c r="E5" s="585">
        <f>D5+1</f>
        <v>2</v>
      </c>
      <c r="F5" s="585">
        <f t="shared" si="0"/>
        <v>3</v>
      </c>
      <c r="G5" s="585">
        <f t="shared" si="0"/>
        <v>4</v>
      </c>
      <c r="H5" s="585">
        <f t="shared" si="0"/>
        <v>5</v>
      </c>
      <c r="I5" s="585">
        <f t="shared" si="0"/>
        <v>6</v>
      </c>
      <c r="J5" s="20"/>
      <c r="K5" s="586"/>
    </row>
    <row r="6" spans="1:15" ht="30" customHeight="1" thickBot="1" x14ac:dyDescent="0.2">
      <c r="A6" s="182"/>
      <c r="B6" s="182"/>
      <c r="C6" s="183"/>
      <c r="D6" s="587" t="s">
        <v>489</v>
      </c>
      <c r="E6" s="543"/>
      <c r="F6" s="543"/>
      <c r="G6" s="543"/>
      <c r="H6" s="543"/>
      <c r="I6" s="543"/>
      <c r="J6" s="20"/>
      <c r="K6" s="185" t="s">
        <v>658</v>
      </c>
      <c r="O6" s="588">
        <v>5</v>
      </c>
    </row>
    <row r="7" spans="1:15" ht="27" customHeight="1" x14ac:dyDescent="0.15">
      <c r="A7" s="1009" t="s">
        <v>257</v>
      </c>
      <c r="B7" s="1012" t="s">
        <v>258</v>
      </c>
      <c r="C7" s="1013"/>
      <c r="D7" s="594">
        <f>D8+D9</f>
        <v>0</v>
      </c>
      <c r="E7" s="594">
        <f t="shared" ref="E7:I7" si="1">E8+E9</f>
        <v>0</v>
      </c>
      <c r="F7" s="594">
        <f t="shared" si="1"/>
        <v>0</v>
      </c>
      <c r="G7" s="594">
        <f t="shared" si="1"/>
        <v>0</v>
      </c>
      <c r="H7" s="594">
        <f t="shared" si="1"/>
        <v>0</v>
      </c>
      <c r="I7" s="594">
        <f t="shared" si="1"/>
        <v>0</v>
      </c>
      <c r="J7" s="20"/>
      <c r="K7" s="586"/>
      <c r="M7" s="171"/>
      <c r="O7" s="588">
        <v>6</v>
      </c>
    </row>
    <row r="8" spans="1:15" ht="27" customHeight="1" x14ac:dyDescent="0.15">
      <c r="A8" s="1010"/>
      <c r="B8" s="105"/>
      <c r="C8" s="122" t="s">
        <v>259</v>
      </c>
      <c r="D8" s="126"/>
      <c r="E8" s="126"/>
      <c r="F8" s="126"/>
      <c r="G8" s="126"/>
      <c r="H8" s="126"/>
      <c r="I8" s="126"/>
      <c r="J8" s="20"/>
      <c r="K8" s="20"/>
      <c r="O8" s="588">
        <v>7</v>
      </c>
    </row>
    <row r="9" spans="1:15" ht="27" customHeight="1" thickBot="1" x14ac:dyDescent="0.2">
      <c r="A9" s="1010"/>
      <c r="B9" s="106"/>
      <c r="C9" s="124" t="s">
        <v>260</v>
      </c>
      <c r="D9" s="595">
        <f t="shared" ref="D9:F9" si="2">D15</f>
        <v>0</v>
      </c>
      <c r="E9" s="595">
        <f t="shared" si="2"/>
        <v>0</v>
      </c>
      <c r="F9" s="595">
        <f t="shared" si="2"/>
        <v>0</v>
      </c>
      <c r="G9" s="595">
        <f>G15</f>
        <v>0</v>
      </c>
      <c r="H9" s="595">
        <f>H15</f>
        <v>0</v>
      </c>
      <c r="I9" s="595">
        <f>I15</f>
        <v>0</v>
      </c>
      <c r="J9" s="43"/>
      <c r="K9" s="20"/>
      <c r="O9" s="588">
        <v>8</v>
      </c>
    </row>
    <row r="10" spans="1:15" ht="27" customHeight="1" thickBot="1" x14ac:dyDescent="0.2">
      <c r="A10" s="1010"/>
      <c r="B10" s="1351" t="s">
        <v>261</v>
      </c>
      <c r="C10" s="1352"/>
      <c r="D10" s="544"/>
      <c r="E10" s="544"/>
      <c r="F10" s="544"/>
      <c r="G10" s="544"/>
      <c r="H10" s="544"/>
      <c r="I10" s="544"/>
      <c r="J10" s="43"/>
      <c r="K10" s="20"/>
    </row>
    <row r="11" spans="1:15" ht="27" customHeight="1" thickBot="1" x14ac:dyDescent="0.2">
      <c r="A11" s="1010"/>
      <c r="B11" s="1353" t="s">
        <v>392</v>
      </c>
      <c r="C11" s="1354"/>
      <c r="D11" s="596">
        <f>D7-D10</f>
        <v>0</v>
      </c>
      <c r="E11" s="596">
        <f t="shared" ref="E11:I11" si="3">E7-E10</f>
        <v>0</v>
      </c>
      <c r="F11" s="596">
        <f t="shared" si="3"/>
        <v>0</v>
      </c>
      <c r="G11" s="596">
        <f t="shared" si="3"/>
        <v>0</v>
      </c>
      <c r="H11" s="596">
        <f t="shared" si="3"/>
        <v>0</v>
      </c>
      <c r="I11" s="596">
        <f t="shared" si="3"/>
        <v>0</v>
      </c>
      <c r="J11" s="43"/>
      <c r="K11" s="20"/>
    </row>
    <row r="12" spans="1:15" ht="27" customHeight="1" thickBot="1" x14ac:dyDescent="0.2">
      <c r="A12" s="1010"/>
      <c r="B12" s="1351" t="s">
        <v>262</v>
      </c>
      <c r="C12" s="1352"/>
      <c r="D12" s="544"/>
      <c r="E12" s="544"/>
      <c r="F12" s="544"/>
      <c r="G12" s="544"/>
      <c r="H12" s="544"/>
      <c r="I12" s="544"/>
      <c r="J12" s="43"/>
      <c r="K12" s="20"/>
    </row>
    <row r="13" spans="1:15" ht="27" customHeight="1" thickBot="1" x14ac:dyDescent="0.2">
      <c r="A13" s="1010"/>
      <c r="B13" s="1353" t="s">
        <v>295</v>
      </c>
      <c r="C13" s="1354"/>
      <c r="D13" s="596">
        <f t="shared" ref="D13:I13" si="4">D11-D12</f>
        <v>0</v>
      </c>
      <c r="E13" s="596">
        <f t="shared" si="4"/>
        <v>0</v>
      </c>
      <c r="F13" s="596">
        <f t="shared" si="4"/>
        <v>0</v>
      </c>
      <c r="G13" s="596">
        <f t="shared" si="4"/>
        <v>0</v>
      </c>
      <c r="H13" s="596">
        <f t="shared" si="4"/>
        <v>0</v>
      </c>
      <c r="I13" s="596">
        <f t="shared" si="4"/>
        <v>0</v>
      </c>
      <c r="J13" s="43"/>
      <c r="K13" s="20"/>
    </row>
    <row r="14" spans="1:15" ht="18" customHeight="1" x14ac:dyDescent="0.15">
      <c r="A14" s="1010"/>
      <c r="B14" s="589" t="s">
        <v>281</v>
      </c>
      <c r="C14" s="590"/>
      <c r="D14" s="107"/>
      <c r="E14" s="107"/>
      <c r="F14" s="107"/>
      <c r="G14" s="107"/>
      <c r="H14" s="107"/>
      <c r="I14" s="108"/>
      <c r="J14" s="43"/>
      <c r="K14" s="20"/>
    </row>
    <row r="15" spans="1:15" ht="27" customHeight="1" x14ac:dyDescent="0.15">
      <c r="A15" s="1010"/>
      <c r="B15" s="1355"/>
      <c r="C15" s="186" t="s">
        <v>465</v>
      </c>
      <c r="D15" s="597">
        <f t="shared" ref="D15:F15" si="5">D17*D18/1000</f>
        <v>0</v>
      </c>
      <c r="E15" s="597">
        <f t="shared" si="5"/>
        <v>0</v>
      </c>
      <c r="F15" s="597">
        <f t="shared" si="5"/>
        <v>0</v>
      </c>
      <c r="G15" s="597">
        <f>G17*G18/1000</f>
        <v>0</v>
      </c>
      <c r="H15" s="597">
        <f>H17*H18/1000</f>
        <v>0</v>
      </c>
      <c r="I15" s="597">
        <f>I17*I18/1000</f>
        <v>0</v>
      </c>
      <c r="J15" s="34"/>
      <c r="K15" s="185"/>
    </row>
    <row r="16" spans="1:15" ht="27" customHeight="1" x14ac:dyDescent="0.15">
      <c r="A16" s="1010"/>
      <c r="B16" s="1355"/>
      <c r="C16" s="186" t="s">
        <v>294</v>
      </c>
      <c r="D16" s="598" t="e">
        <f t="shared" ref="D16:I16" si="6">D15/D7</f>
        <v>#DIV/0!</v>
      </c>
      <c r="E16" s="598" t="e">
        <f t="shared" si="6"/>
        <v>#DIV/0!</v>
      </c>
      <c r="F16" s="598" t="e">
        <f t="shared" si="6"/>
        <v>#DIV/0!</v>
      </c>
      <c r="G16" s="598" t="e">
        <f t="shared" si="6"/>
        <v>#DIV/0!</v>
      </c>
      <c r="H16" s="598" t="e">
        <f t="shared" si="6"/>
        <v>#DIV/0!</v>
      </c>
      <c r="I16" s="598" t="e">
        <f t="shared" si="6"/>
        <v>#DIV/0!</v>
      </c>
      <c r="J16" s="20"/>
      <c r="K16" s="20"/>
    </row>
    <row r="17" spans="1:11" ht="27" customHeight="1" x14ac:dyDescent="0.15">
      <c r="A17" s="1010"/>
      <c r="B17" s="1355"/>
      <c r="C17" s="591" t="s">
        <v>623</v>
      </c>
      <c r="D17" s="253"/>
      <c r="E17" s="253"/>
      <c r="F17" s="253"/>
      <c r="G17" s="253"/>
      <c r="H17" s="253"/>
      <c r="I17" s="253"/>
      <c r="J17" s="20"/>
      <c r="K17" s="185"/>
    </row>
    <row r="18" spans="1:11" ht="27" customHeight="1" thickBot="1" x14ac:dyDescent="0.2">
      <c r="A18" s="1011"/>
      <c r="B18" s="1356"/>
      <c r="C18" s="592" t="s">
        <v>263</v>
      </c>
      <c r="D18" s="136"/>
      <c r="E18" s="136"/>
      <c r="F18" s="136"/>
      <c r="G18" s="136"/>
      <c r="H18" s="136"/>
      <c r="I18" s="136"/>
      <c r="J18" s="20"/>
      <c r="K18" s="20"/>
    </row>
    <row r="19" spans="1:11" ht="17.25" customHeight="1" x14ac:dyDescent="0.15">
      <c r="A19" s="20"/>
      <c r="B19" s="40"/>
      <c r="C19" s="40" t="s">
        <v>264</v>
      </c>
      <c r="D19" s="110"/>
      <c r="E19" s="110"/>
      <c r="F19" s="110"/>
      <c r="G19" s="110"/>
      <c r="H19" s="110"/>
      <c r="I19" s="110"/>
      <c r="J19" s="20"/>
      <c r="K19" s="20"/>
    </row>
    <row r="20" spans="1:11" ht="17.25" customHeight="1" x14ac:dyDescent="0.15">
      <c r="A20" s="20"/>
      <c r="B20" s="40"/>
      <c r="C20" s="40"/>
      <c r="D20" s="110"/>
      <c r="E20" s="110"/>
      <c r="F20" s="110"/>
      <c r="G20" s="110"/>
      <c r="H20" s="110"/>
      <c r="I20" s="110"/>
      <c r="J20" s="20"/>
      <c r="K20" s="20"/>
    </row>
    <row r="21" spans="1:11" ht="15" thickBot="1" x14ac:dyDescent="0.2">
      <c r="A21" s="20"/>
      <c r="B21" s="20" t="s">
        <v>296</v>
      </c>
      <c r="C21" s="20"/>
      <c r="D21" s="110"/>
      <c r="E21" s="110"/>
      <c r="F21" s="110"/>
      <c r="G21" s="110"/>
      <c r="H21" s="110"/>
      <c r="I21" s="110"/>
      <c r="J21" s="20"/>
      <c r="K21" s="20"/>
    </row>
    <row r="22" spans="1:11" ht="27" customHeight="1" thickBot="1" x14ac:dyDescent="0.2">
      <c r="A22" s="20"/>
      <c r="B22" s="1001" t="s">
        <v>265</v>
      </c>
      <c r="C22" s="1002"/>
      <c r="D22" s="599"/>
      <c r="E22" s="600" t="e">
        <f>(E7-D7)/D7</f>
        <v>#DIV/0!</v>
      </c>
      <c r="F22" s="600" t="e">
        <f>(F7-E7)/E7</f>
        <v>#DIV/0!</v>
      </c>
      <c r="G22" s="600" t="e">
        <f>(G7-F7)/F7</f>
        <v>#DIV/0!</v>
      </c>
      <c r="H22" s="600" t="e">
        <f>(H7-G7)/G7</f>
        <v>#DIV/0!</v>
      </c>
      <c r="I22" s="600" t="e">
        <f>(I7-H7)/H7</f>
        <v>#DIV/0!</v>
      </c>
      <c r="J22" s="20"/>
      <c r="K22" s="20"/>
    </row>
    <row r="23" spans="1:11" ht="9.75" customHeight="1" thickBot="1" x14ac:dyDescent="0.2">
      <c r="A23" s="20"/>
      <c r="B23" s="120"/>
      <c r="C23" s="41"/>
      <c r="D23" s="110"/>
      <c r="E23" s="110"/>
      <c r="F23" s="110"/>
      <c r="G23" s="110"/>
      <c r="H23" s="110"/>
      <c r="I23" s="110"/>
      <c r="J23" s="20"/>
      <c r="K23" s="20"/>
    </row>
    <row r="24" spans="1:11" ht="27" customHeight="1" thickBot="1" x14ac:dyDescent="0.2">
      <c r="A24" s="20"/>
      <c r="B24" s="1003" t="s">
        <v>266</v>
      </c>
      <c r="C24" s="1004"/>
      <c r="D24" s="600" t="e">
        <f t="shared" ref="D24:I24" si="7">D11/D7</f>
        <v>#DIV/0!</v>
      </c>
      <c r="E24" s="600" t="e">
        <f t="shared" si="7"/>
        <v>#DIV/0!</v>
      </c>
      <c r="F24" s="600" t="e">
        <f t="shared" si="7"/>
        <v>#DIV/0!</v>
      </c>
      <c r="G24" s="600" t="e">
        <f t="shared" si="7"/>
        <v>#DIV/0!</v>
      </c>
      <c r="H24" s="600" t="e">
        <f t="shared" si="7"/>
        <v>#DIV/0!</v>
      </c>
      <c r="I24" s="600" t="e">
        <f t="shared" si="7"/>
        <v>#DIV/0!</v>
      </c>
      <c r="J24" s="20"/>
      <c r="K24" s="20"/>
    </row>
    <row r="25" spans="1:11" ht="9.75" customHeight="1" thickBot="1" x14ac:dyDescent="0.2">
      <c r="A25" s="20"/>
      <c r="B25" s="41"/>
      <c r="C25" s="41"/>
      <c r="D25" s="110"/>
      <c r="E25" s="110"/>
      <c r="F25" s="110"/>
      <c r="G25" s="110"/>
      <c r="H25" s="110"/>
      <c r="I25" s="110"/>
      <c r="J25" s="20"/>
      <c r="K25" s="20"/>
    </row>
    <row r="26" spans="1:11" ht="27" customHeight="1" thickBot="1" x14ac:dyDescent="0.2">
      <c r="A26" s="20"/>
      <c r="B26" s="1003" t="s">
        <v>267</v>
      </c>
      <c r="C26" s="1004"/>
      <c r="D26" s="600" t="e">
        <f t="shared" ref="D26:I26" si="8">D13/D7</f>
        <v>#DIV/0!</v>
      </c>
      <c r="E26" s="600" t="e">
        <f t="shared" si="8"/>
        <v>#DIV/0!</v>
      </c>
      <c r="F26" s="600" t="e">
        <f t="shared" si="8"/>
        <v>#DIV/0!</v>
      </c>
      <c r="G26" s="600" t="e">
        <f t="shared" si="8"/>
        <v>#DIV/0!</v>
      </c>
      <c r="H26" s="600" t="e">
        <f t="shared" si="8"/>
        <v>#DIV/0!</v>
      </c>
      <c r="I26" s="600" t="e">
        <f t="shared" si="8"/>
        <v>#DIV/0!</v>
      </c>
      <c r="J26" s="20"/>
      <c r="K26" s="20"/>
    </row>
    <row r="27" spans="1:11" ht="11.25" customHeight="1" x14ac:dyDescent="0.15">
      <c r="A27" s="20"/>
      <c r="B27" s="20"/>
      <c r="C27" s="40"/>
      <c r="D27" s="20"/>
      <c r="E27" s="20"/>
      <c r="F27" s="20"/>
      <c r="G27" s="20"/>
      <c r="H27" s="20"/>
      <c r="I27" s="20"/>
      <c r="J27" s="20"/>
      <c r="K27" s="20"/>
    </row>
    <row r="28" spans="1:11" ht="6" customHeight="1" x14ac:dyDescent="0.15">
      <c r="C28" s="99"/>
    </row>
    <row r="29" spans="1:11" x14ac:dyDescent="0.15">
      <c r="A29" s="352" t="s">
        <v>624</v>
      </c>
    </row>
    <row r="30" spans="1:11" ht="60" customHeight="1" x14ac:dyDescent="0.15">
      <c r="A30" s="1342"/>
      <c r="B30" s="1343"/>
      <c r="C30" s="1343"/>
      <c r="D30" s="1343"/>
      <c r="E30" s="1343"/>
      <c r="F30" s="1343"/>
      <c r="G30" s="1343"/>
      <c r="H30" s="1343"/>
      <c r="I30" s="1344"/>
    </row>
    <row r="31" spans="1:11" ht="60" customHeight="1" x14ac:dyDescent="0.15">
      <c r="A31" s="1345"/>
      <c r="B31" s="1346"/>
      <c r="C31" s="1346"/>
      <c r="D31" s="1346"/>
      <c r="E31" s="1346"/>
      <c r="F31" s="1346"/>
      <c r="G31" s="1346"/>
      <c r="H31" s="1346"/>
      <c r="I31" s="1347"/>
    </row>
    <row r="32" spans="1:11" ht="60" customHeight="1" x14ac:dyDescent="0.15">
      <c r="A32" s="1348"/>
      <c r="B32" s="1349"/>
      <c r="C32" s="1349"/>
      <c r="D32" s="1349"/>
      <c r="E32" s="1349"/>
      <c r="F32" s="1349"/>
      <c r="G32" s="1349"/>
      <c r="H32" s="1349"/>
      <c r="I32" s="1350"/>
    </row>
    <row r="41" spans="3:4" x14ac:dyDescent="0.15">
      <c r="C41" s="588"/>
      <c r="D41" s="588"/>
    </row>
    <row r="42" spans="3:4" x14ac:dyDescent="0.15">
      <c r="C42" s="588"/>
      <c r="D42" s="588"/>
    </row>
    <row r="43" spans="3:4" x14ac:dyDescent="0.15">
      <c r="C43" s="588"/>
      <c r="D43" s="588" t="s">
        <v>489</v>
      </c>
    </row>
    <row r="44" spans="3:4" x14ac:dyDescent="0.15">
      <c r="C44" s="593"/>
      <c r="D44" s="593" t="s">
        <v>533</v>
      </c>
    </row>
    <row r="45" spans="3:4" x14ac:dyDescent="0.15">
      <c r="C45" s="593"/>
      <c r="D45" s="593"/>
    </row>
  </sheetData>
  <sheetProtection sheet="1" formatRows="0" selectLockedCells="1"/>
  <mergeCells count="12">
    <mergeCell ref="B22:C22"/>
    <mergeCell ref="B24:C24"/>
    <mergeCell ref="B26:C26"/>
    <mergeCell ref="A30:I32"/>
    <mergeCell ref="A4:C5"/>
    <mergeCell ref="A7:A18"/>
    <mergeCell ref="B7:C7"/>
    <mergeCell ref="B10:C10"/>
    <mergeCell ref="B11:C11"/>
    <mergeCell ref="B12:C12"/>
    <mergeCell ref="B13:C13"/>
    <mergeCell ref="B15:B18"/>
  </mergeCells>
  <phoneticPr fontId="5"/>
  <dataValidations count="2">
    <dataValidation type="list" allowBlank="1" showInputMessage="1" showErrorMessage="1" sqref="E6:I6" xr:uid="{8D122D21-4791-4CE3-8CF1-8F6604667F34}">
      <formula1>$D$43:$D$44</formula1>
    </dataValidation>
    <dataValidation type="list" allowBlank="1" showInputMessage="1" showErrorMessage="1" sqref="E3" xr:uid="{2513092A-7035-4B90-96E9-655DCC6A4808}">
      <formula1>$O$6:$O$9</formula1>
    </dataValidation>
  </dataValidations>
  <pageMargins left="0.98425196850393704" right="0.70866141732283472" top="0.78740157480314965" bottom="0.78740157480314965" header="0.31496062992125984" footer="0.31496062992125984"/>
  <pageSetup paperSize="9" scale="96" orientation="portrait" r:id="rId1"/>
  <rowBreaks count="1" manualBreakCount="1">
    <brk id="33" max="8"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tabColor theme="0" tint="-0.499984740745262"/>
    <pageSetUpPr fitToPage="1"/>
  </sheetPr>
  <dimension ref="A2:AA13"/>
  <sheetViews>
    <sheetView view="pageBreakPreview" zoomScaleNormal="100" zoomScaleSheetLayoutView="100" workbookViewId="0">
      <selection activeCell="S33" sqref="S33"/>
    </sheetView>
  </sheetViews>
  <sheetFormatPr defaultColWidth="6.6640625" defaultRowHeight="20.100000000000001" customHeight="1" x14ac:dyDescent="0.15"/>
  <cols>
    <col min="1" max="1" width="6.6640625" customWidth="1"/>
    <col min="5" max="5" width="6.6640625" customWidth="1"/>
    <col min="17" max="17" width="6.6640625" customWidth="1"/>
  </cols>
  <sheetData>
    <row r="2" spans="1:27" ht="20.100000000000001" customHeight="1" x14ac:dyDescent="0.15">
      <c r="A2" s="1359" t="s">
        <v>151</v>
      </c>
      <c r="B2" s="1359"/>
      <c r="C2" s="1359"/>
      <c r="D2" s="1359"/>
      <c r="E2" s="1359"/>
      <c r="F2" s="1360"/>
      <c r="G2" s="1358" t="s">
        <v>152</v>
      </c>
      <c r="H2" s="1359"/>
      <c r="I2" s="1359"/>
      <c r="J2" s="1359"/>
      <c r="K2" s="1359"/>
      <c r="L2" s="1359"/>
      <c r="M2" s="1360"/>
      <c r="N2" s="1357" t="s">
        <v>158</v>
      </c>
      <c r="O2" s="1357"/>
      <c r="P2" s="1357"/>
      <c r="Q2" s="1357"/>
      <c r="R2" s="1357"/>
      <c r="S2" s="1357"/>
      <c r="T2" s="1358" t="s">
        <v>168</v>
      </c>
      <c r="U2" s="1359"/>
      <c r="V2" s="1359"/>
      <c r="W2" s="1359"/>
      <c r="X2" s="1359"/>
      <c r="Y2" s="1359"/>
      <c r="Z2" s="1359"/>
      <c r="AA2" s="1359"/>
    </row>
    <row r="3" spans="1:27" s="2" customFormat="1" ht="20.100000000000001" customHeight="1" x14ac:dyDescent="0.15">
      <c r="A3" s="23" t="s">
        <v>165</v>
      </c>
      <c r="B3" s="23" t="s">
        <v>149</v>
      </c>
      <c r="C3" s="22" t="s">
        <v>144</v>
      </c>
      <c r="D3" s="23" t="s">
        <v>145</v>
      </c>
      <c r="E3" s="23" t="s">
        <v>147</v>
      </c>
      <c r="F3" s="23" t="s">
        <v>148</v>
      </c>
      <c r="G3" s="23" t="s">
        <v>169</v>
      </c>
      <c r="H3" s="23" t="s">
        <v>150</v>
      </c>
      <c r="I3" s="23" t="s">
        <v>147</v>
      </c>
      <c r="J3" s="23" t="s">
        <v>154</v>
      </c>
      <c r="K3" s="23" t="s">
        <v>153</v>
      </c>
      <c r="L3" s="23" t="s">
        <v>155</v>
      </c>
      <c r="M3" s="23" t="s">
        <v>156</v>
      </c>
      <c r="N3" s="23" t="s">
        <v>157</v>
      </c>
      <c r="O3" s="23" t="s">
        <v>8</v>
      </c>
      <c r="P3" s="23" t="s">
        <v>159</v>
      </c>
      <c r="Q3" s="23" t="s">
        <v>160</v>
      </c>
      <c r="R3" s="23" t="s">
        <v>161</v>
      </c>
      <c r="S3" s="23" t="s">
        <v>19</v>
      </c>
      <c r="T3" s="23" t="s">
        <v>162</v>
      </c>
      <c r="U3" s="23" t="s">
        <v>170</v>
      </c>
      <c r="V3" s="23" t="s">
        <v>204</v>
      </c>
      <c r="W3" s="23" t="s">
        <v>205</v>
      </c>
      <c r="X3" s="23" t="s">
        <v>176</v>
      </c>
      <c r="Y3" s="23" t="s">
        <v>164</v>
      </c>
      <c r="Z3" s="23" t="s">
        <v>166</v>
      </c>
      <c r="AA3" s="23" t="s">
        <v>167</v>
      </c>
    </row>
    <row r="4" spans="1:27" ht="20.100000000000001" customHeight="1" x14ac:dyDescent="0.15">
      <c r="A4" s="5" t="e">
        <f>#REF!&amp;"月"&amp;#REF!&amp;"日"</f>
        <v>#REF!</v>
      </c>
      <c r="B4" s="5" t="e">
        <f>#REF!</f>
        <v>#REF!</v>
      </c>
      <c r="C4" s="24" t="e">
        <f>#REF!</f>
        <v>#REF!</v>
      </c>
      <c r="D4" s="24" t="e">
        <f>#REF!</f>
        <v>#REF!</v>
      </c>
      <c r="E4" s="5" t="e">
        <f>#REF!</f>
        <v>#REF!</v>
      </c>
      <c r="F4" s="5" t="e">
        <f>#REF!</f>
        <v>#REF!</v>
      </c>
      <c r="G4" s="5" t="e">
        <f>#REF!</f>
        <v>#REF!</v>
      </c>
      <c r="H4" s="5" t="e">
        <f>#REF!</f>
        <v>#REF!</v>
      </c>
      <c r="I4" s="5" t="e">
        <f>#REF!</f>
        <v>#REF!</v>
      </c>
      <c r="J4" s="5" t="e">
        <f>#REF!</f>
        <v>#REF!</v>
      </c>
      <c r="K4" s="5" t="e">
        <f>#REF!</f>
        <v>#REF!</v>
      </c>
      <c r="L4" s="5" t="e">
        <f>#REF!</f>
        <v>#REF!</v>
      </c>
      <c r="M4" s="5" t="e">
        <f>#REF!</f>
        <v>#REF!</v>
      </c>
      <c r="N4" s="5" t="e">
        <f>#REF!</f>
        <v>#REF!</v>
      </c>
      <c r="O4" s="5" t="e">
        <f>#REF!</f>
        <v>#REF!</v>
      </c>
      <c r="P4" s="5" t="e">
        <f>#REF!</f>
        <v>#REF!</v>
      </c>
      <c r="Q4" s="5" t="e">
        <f>#REF!</f>
        <v>#REF!</v>
      </c>
      <c r="R4" s="5" t="e">
        <f>#REF!</f>
        <v>#REF!</v>
      </c>
      <c r="S4" s="5" t="e">
        <f>#REF!</f>
        <v>#REF!</v>
      </c>
      <c r="T4" s="5" t="e">
        <f>#REF!</f>
        <v>#REF!</v>
      </c>
      <c r="U4" s="5" t="e">
        <f>#REF!</f>
        <v>#REF!</v>
      </c>
      <c r="V4" s="5" t="e">
        <f>#REF!&amp;"年"&amp;#REF!&amp;"月"&amp;#REF!&amp;"日"</f>
        <v>#REF!</v>
      </c>
      <c r="W4" s="5" t="e">
        <f>#REF!&amp;"年"&amp;#REF!&amp;"月"&amp;#REF!&amp;"日"</f>
        <v>#REF!</v>
      </c>
      <c r="X4" s="5"/>
      <c r="Y4" s="5" t="e">
        <f>IF(#REF!="○","○",)</f>
        <v>#REF!</v>
      </c>
      <c r="Z4" s="25" t="e">
        <f>#REF!</f>
        <v>#REF!</v>
      </c>
      <c r="AA4" s="25" t="e">
        <f>#REF!</f>
        <v>#REF!</v>
      </c>
    </row>
    <row r="6" spans="1:27" s="2" customFormat="1" ht="20.100000000000001" customHeight="1" x14ac:dyDescent="0.15">
      <c r="A6" s="23" t="s">
        <v>169</v>
      </c>
      <c r="B6" s="23" t="s">
        <v>171</v>
      </c>
      <c r="C6" s="23" t="s">
        <v>175</v>
      </c>
      <c r="D6" s="23" t="s">
        <v>173</v>
      </c>
      <c r="E6" s="23" t="s">
        <v>174</v>
      </c>
      <c r="F6" s="1361" t="s">
        <v>172</v>
      </c>
      <c r="G6" s="1362"/>
      <c r="H6" s="1362"/>
      <c r="I6" s="1363"/>
      <c r="J6" s="23" t="s">
        <v>185</v>
      </c>
      <c r="K6" s="28"/>
    </row>
    <row r="7" spans="1:27" ht="20.100000000000001" customHeight="1" x14ac:dyDescent="0.15">
      <c r="A7" s="26" t="e">
        <f>#REF!</f>
        <v>#REF!</v>
      </c>
      <c r="B7" s="5" t="e">
        <f>#REF!</f>
        <v>#REF!</v>
      </c>
      <c r="C7" s="5" t="e">
        <f>#REF!</f>
        <v>#REF!</v>
      </c>
      <c r="D7" s="5" t="e">
        <f>#REF!</f>
        <v>#REF!</v>
      </c>
      <c r="E7" s="5" t="e">
        <f>#REF!</f>
        <v>#REF!</v>
      </c>
      <c r="F7" s="27" t="e">
        <f>#REF!</f>
        <v>#REF!</v>
      </c>
      <c r="G7" s="5" t="e">
        <f>#REF!</f>
        <v>#REF!</v>
      </c>
      <c r="H7" s="5" t="e">
        <f>#REF!</f>
        <v>#REF!</v>
      </c>
      <c r="I7" s="5"/>
      <c r="J7" s="5" t="e">
        <f>#REF!</f>
        <v>#REF!</v>
      </c>
    </row>
    <row r="8" spans="1:27" ht="20.100000000000001" customHeight="1" x14ac:dyDescent="0.15">
      <c r="A8" s="26" t="e">
        <f>#REF!</f>
        <v>#REF!</v>
      </c>
      <c r="B8" s="5" t="e">
        <f>#REF!</f>
        <v>#REF!</v>
      </c>
      <c r="C8" s="5" t="e">
        <f>#REF!</f>
        <v>#REF!</v>
      </c>
      <c r="D8" s="5" t="e">
        <f>#REF!</f>
        <v>#REF!</v>
      </c>
      <c r="E8" s="5" t="e">
        <f>#REF!</f>
        <v>#REF!</v>
      </c>
      <c r="F8" s="27" t="e">
        <f>#REF!</f>
        <v>#REF!</v>
      </c>
      <c r="G8" s="5" t="e">
        <f>#REF!</f>
        <v>#REF!</v>
      </c>
      <c r="H8" s="5" t="e">
        <f>#REF!</f>
        <v>#REF!</v>
      </c>
      <c r="I8" s="5"/>
      <c r="J8" s="5" t="e">
        <f>#REF!</f>
        <v>#REF!</v>
      </c>
    </row>
    <row r="9" spans="1:27" ht="20.100000000000001" customHeight="1" x14ac:dyDescent="0.15">
      <c r="A9" s="26" t="e">
        <f>#REF!</f>
        <v>#REF!</v>
      </c>
      <c r="B9" s="5" t="e">
        <f>#REF!</f>
        <v>#REF!</v>
      </c>
      <c r="C9" s="5" t="e">
        <f>#REF!</f>
        <v>#REF!</v>
      </c>
      <c r="D9" s="5" t="e">
        <f>#REF!</f>
        <v>#REF!</v>
      </c>
      <c r="E9" s="5" t="e">
        <f>#REF!</f>
        <v>#REF!</v>
      </c>
      <c r="F9" s="27" t="e">
        <f>#REF!</f>
        <v>#REF!</v>
      </c>
      <c r="G9" s="5" t="e">
        <f>#REF!</f>
        <v>#REF!</v>
      </c>
      <c r="H9" s="5" t="e">
        <f>#REF!</f>
        <v>#REF!</v>
      </c>
      <c r="I9" s="5"/>
      <c r="J9" s="5" t="e">
        <f>#REF!</f>
        <v>#REF!</v>
      </c>
    </row>
    <row r="10" spans="1:27" ht="20.100000000000001" customHeight="1" x14ac:dyDescent="0.15">
      <c r="A10" s="26" t="e">
        <f>#REF!</f>
        <v>#REF!</v>
      </c>
      <c r="B10" s="5" t="e">
        <f>#REF!</f>
        <v>#REF!</v>
      </c>
      <c r="C10" s="5" t="e">
        <f>#REF!</f>
        <v>#REF!</v>
      </c>
      <c r="D10" s="5" t="e">
        <f>#REF!</f>
        <v>#REF!</v>
      </c>
      <c r="E10" s="5" t="e">
        <f>#REF!</f>
        <v>#REF!</v>
      </c>
      <c r="F10" s="27" t="e">
        <f>#REF!</f>
        <v>#REF!</v>
      </c>
      <c r="G10" s="5" t="e">
        <f>#REF!</f>
        <v>#REF!</v>
      </c>
      <c r="H10" s="5" t="e">
        <f>#REF!</f>
        <v>#REF!</v>
      </c>
      <c r="I10" s="5"/>
      <c r="J10" s="5" t="e">
        <f>#REF!</f>
        <v>#REF!</v>
      </c>
    </row>
    <row r="11" spans="1:27" ht="20.100000000000001" customHeight="1" x14ac:dyDescent="0.15">
      <c r="A11" s="26" t="e">
        <f>#REF!</f>
        <v>#REF!</v>
      </c>
      <c r="B11" s="5" t="e">
        <f>#REF!</f>
        <v>#REF!</v>
      </c>
      <c r="C11" s="5" t="e">
        <f>#REF!</f>
        <v>#REF!</v>
      </c>
      <c r="D11" s="5" t="e">
        <f>#REF!</f>
        <v>#REF!</v>
      </c>
      <c r="E11" s="5" t="e">
        <f>#REF!</f>
        <v>#REF!</v>
      </c>
      <c r="F11" s="27" t="e">
        <f>#REF!</f>
        <v>#REF!</v>
      </c>
      <c r="G11" s="5" t="e">
        <f>#REF!</f>
        <v>#REF!</v>
      </c>
      <c r="H11" s="5" t="e">
        <f>#REF!</f>
        <v>#REF!</v>
      </c>
      <c r="I11" s="5"/>
      <c r="J11" s="5" t="e">
        <f>#REF!</f>
        <v>#REF!</v>
      </c>
    </row>
    <row r="12" spans="1:27" ht="20.100000000000001" customHeight="1" x14ac:dyDescent="0.15">
      <c r="A12" s="26" t="e">
        <f>#REF!</f>
        <v>#REF!</v>
      </c>
      <c r="B12" s="5" t="e">
        <f>#REF!</f>
        <v>#REF!</v>
      </c>
      <c r="C12" s="5" t="e">
        <f>#REF!</f>
        <v>#REF!</v>
      </c>
      <c r="D12" s="5" t="e">
        <f>#REF!</f>
        <v>#REF!</v>
      </c>
      <c r="E12" s="5" t="e">
        <f>#REF!</f>
        <v>#REF!</v>
      </c>
      <c r="F12" s="27" t="e">
        <f>#REF!</f>
        <v>#REF!</v>
      </c>
      <c r="G12" s="5" t="e">
        <f>#REF!</f>
        <v>#REF!</v>
      </c>
      <c r="H12" s="5" t="e">
        <f>#REF!</f>
        <v>#REF!</v>
      </c>
      <c r="I12" s="5"/>
      <c r="J12" s="5" t="e">
        <f>#REF!</f>
        <v>#REF!</v>
      </c>
    </row>
    <row r="13" spans="1:27" ht="20.100000000000001" customHeight="1" x14ac:dyDescent="0.15">
      <c r="A13" s="26" t="e">
        <f>#REF!</f>
        <v>#REF!</v>
      </c>
      <c r="B13" s="5" t="e">
        <f>#REF!</f>
        <v>#REF!</v>
      </c>
      <c r="C13" s="5" t="e">
        <f>#REF!</f>
        <v>#REF!</v>
      </c>
      <c r="D13" s="5" t="e">
        <f>#REF!</f>
        <v>#REF!</v>
      </c>
      <c r="E13" s="5" t="e">
        <f>#REF!</f>
        <v>#REF!</v>
      </c>
      <c r="F13" s="27" t="e">
        <f>#REF!</f>
        <v>#REF!</v>
      </c>
      <c r="G13" s="5" t="e">
        <f>#REF!</f>
        <v>#REF!</v>
      </c>
      <c r="H13" s="5" t="e">
        <f>#REF!</f>
        <v>#REF!</v>
      </c>
      <c r="I13" s="5"/>
      <c r="J13" s="5" t="e">
        <f>#REF!</f>
        <v>#REF!</v>
      </c>
    </row>
  </sheetData>
  <sheetProtection algorithmName="SHA-512" hashValue="wFpV9I/+pwnzSiOV2KxNzFV/dBJrpPeWjJiFQn7psORNk/cBr95VMvUcnOxuansuhJXDIRuOzJol7wVhiF0gVw==" saltValue="A+p01XZuDEAMeP4cDY0mkA==" spinCount="100000" sheet="1" objects="1" scenarios="1"/>
  <mergeCells count="5">
    <mergeCell ref="N2:S2"/>
    <mergeCell ref="T2:AA2"/>
    <mergeCell ref="A2:F2"/>
    <mergeCell ref="G2:M2"/>
    <mergeCell ref="F6:I6"/>
  </mergeCells>
  <phoneticPr fontId="5"/>
  <pageMargins left="0.7" right="0.7" top="0.75" bottom="0.75" header="0.3" footer="0.3"/>
  <pageSetup paperSize="9" scale="2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436E-4758-425A-BD78-CC0C8089A7ED}">
  <sheetPr codeName="Sheet3">
    <tabColor theme="5"/>
  </sheetPr>
  <dimension ref="A1:AG47"/>
  <sheetViews>
    <sheetView showGridLines="0" view="pageBreakPreview" zoomScaleNormal="100" zoomScaleSheetLayoutView="100" workbookViewId="0">
      <selection activeCell="D22" sqref="D22"/>
    </sheetView>
  </sheetViews>
  <sheetFormatPr defaultRowHeight="14.25" x14ac:dyDescent="0.15"/>
  <cols>
    <col min="1" max="1" width="2.25" customWidth="1"/>
    <col min="2" max="2" width="1" customWidth="1"/>
    <col min="3" max="3" width="1.83203125" customWidth="1"/>
    <col min="4" max="5" width="2.83203125" customWidth="1"/>
    <col min="6" max="6" width="3.75" customWidth="1"/>
    <col min="7" max="7" width="3.58203125" customWidth="1"/>
    <col min="8" max="9" width="2.58203125" customWidth="1"/>
    <col min="10" max="10" width="4.58203125" customWidth="1"/>
    <col min="11" max="13" width="3.08203125" customWidth="1"/>
    <col min="14" max="14" width="2.58203125" customWidth="1"/>
    <col min="15" max="15" width="3.83203125" customWidth="1"/>
    <col min="16" max="18" width="3.08203125" customWidth="1"/>
    <col min="19" max="19" width="3.58203125" customWidth="1"/>
    <col min="20" max="20" width="21.33203125" customWidth="1"/>
  </cols>
  <sheetData>
    <row r="1" spans="1:31" x14ac:dyDescent="0.15">
      <c r="B1" s="20"/>
      <c r="C1" s="20"/>
      <c r="D1" s="20"/>
      <c r="E1" s="20"/>
      <c r="F1" s="20"/>
      <c r="G1" s="20"/>
      <c r="H1" s="20"/>
      <c r="I1" s="20"/>
      <c r="J1" s="20"/>
      <c r="K1" s="20"/>
      <c r="L1" s="20"/>
      <c r="M1" s="20"/>
      <c r="N1" s="20"/>
      <c r="O1" s="20"/>
      <c r="P1" s="621"/>
      <c r="Q1" s="621"/>
      <c r="R1" s="622"/>
    </row>
    <row r="2" spans="1:31" ht="19.5" customHeight="1" thickBot="1" x14ac:dyDescent="0.2">
      <c r="B2" s="20"/>
      <c r="C2" s="20"/>
      <c r="D2" s="20"/>
      <c r="E2" s="20"/>
      <c r="F2" s="20"/>
      <c r="G2" s="20"/>
      <c r="H2" s="20"/>
      <c r="I2" s="20"/>
      <c r="J2" s="20"/>
      <c r="L2" s="35" t="s">
        <v>3</v>
      </c>
      <c r="M2" s="175"/>
      <c r="N2" s="35" t="s">
        <v>4</v>
      </c>
      <c r="O2" s="175"/>
      <c r="P2" s="35" t="s">
        <v>5</v>
      </c>
      <c r="Q2" s="175"/>
      <c r="R2" s="161" t="s">
        <v>6</v>
      </c>
      <c r="S2" s="171"/>
    </row>
    <row r="3" spans="1:31" x14ac:dyDescent="0.15">
      <c r="B3" s="20"/>
      <c r="C3" s="20"/>
      <c r="D3" s="20"/>
      <c r="E3" s="20"/>
      <c r="F3" s="20"/>
      <c r="G3" s="20"/>
      <c r="H3" s="20"/>
      <c r="I3" s="20"/>
      <c r="J3" s="20"/>
      <c r="L3" s="623" t="s">
        <v>627</v>
      </c>
      <c r="M3" s="624"/>
      <c r="N3" s="624"/>
      <c r="O3" s="624"/>
      <c r="P3" s="624"/>
      <c r="Q3" s="624"/>
      <c r="R3" s="625"/>
    </row>
    <row r="4" spans="1:31" ht="16.5" customHeight="1" thickBot="1" x14ac:dyDescent="0.2">
      <c r="B4" s="20"/>
      <c r="C4" s="20"/>
      <c r="D4" s="20"/>
      <c r="E4" s="20"/>
      <c r="F4" s="20"/>
      <c r="G4" s="20"/>
      <c r="H4" s="20"/>
      <c r="I4" s="20"/>
      <c r="J4" s="20"/>
      <c r="K4" s="20"/>
      <c r="L4" s="254" t="s">
        <v>247</v>
      </c>
      <c r="M4" s="46" t="s">
        <v>210</v>
      </c>
      <c r="N4" s="46">
        <f>F25</f>
        <v>0</v>
      </c>
      <c r="O4" s="46" t="s">
        <v>210</v>
      </c>
      <c r="P4" s="627"/>
      <c r="Q4" s="627"/>
      <c r="R4" s="628"/>
      <c r="S4" s="171" t="s">
        <v>641</v>
      </c>
    </row>
    <row r="5" spans="1:31" ht="12" customHeight="1" x14ac:dyDescent="0.15">
      <c r="B5" s="20"/>
      <c r="C5" s="20"/>
      <c r="D5" s="20"/>
      <c r="E5" s="20"/>
      <c r="F5" s="20"/>
      <c r="G5" s="20"/>
      <c r="H5" s="20"/>
      <c r="I5" s="20"/>
      <c r="J5" s="20"/>
      <c r="K5" s="20"/>
      <c r="L5" s="20"/>
      <c r="M5" s="20"/>
      <c r="N5" s="20"/>
      <c r="O5" s="20"/>
      <c r="P5" s="20"/>
      <c r="Q5" s="20"/>
      <c r="R5" s="20"/>
    </row>
    <row r="6" spans="1:31" x14ac:dyDescent="0.15">
      <c r="A6" s="20" t="s">
        <v>527</v>
      </c>
      <c r="B6" s="36"/>
      <c r="C6" s="36"/>
      <c r="D6" s="36"/>
      <c r="E6" s="20"/>
      <c r="F6" s="20"/>
      <c r="G6" s="20"/>
      <c r="J6" s="96"/>
      <c r="K6" s="20"/>
      <c r="L6" s="20"/>
      <c r="M6" s="20"/>
      <c r="N6" s="20"/>
      <c r="O6" s="20"/>
      <c r="P6" s="20"/>
      <c r="Q6" s="20"/>
      <c r="R6" s="20"/>
    </row>
    <row r="7" spans="1:31" x14ac:dyDescent="0.15">
      <c r="B7" s="20" t="s">
        <v>248</v>
      </c>
      <c r="C7" s="200"/>
      <c r="D7" s="200"/>
      <c r="E7" s="20"/>
      <c r="F7" s="20"/>
      <c r="G7" s="20"/>
      <c r="J7" s="96"/>
      <c r="K7" s="20"/>
      <c r="L7" s="20"/>
      <c r="M7" s="20"/>
      <c r="N7" s="20"/>
      <c r="O7" s="20"/>
      <c r="P7" s="20"/>
      <c r="Q7" s="20"/>
      <c r="R7" s="20"/>
    </row>
    <row r="8" spans="1:31" ht="14.25" customHeight="1" x14ac:dyDescent="0.15">
      <c r="B8" s="20"/>
      <c r="C8" s="20"/>
      <c r="D8" s="20"/>
      <c r="E8" s="20"/>
      <c r="F8" s="20"/>
      <c r="G8" s="20"/>
      <c r="H8" s="20"/>
      <c r="I8" s="20"/>
      <c r="J8" s="20"/>
      <c r="K8" s="20"/>
      <c r="L8" s="20"/>
      <c r="M8" s="20"/>
      <c r="N8" s="20"/>
      <c r="O8" s="20"/>
      <c r="P8" s="20"/>
      <c r="Q8" s="20"/>
      <c r="R8" s="20"/>
      <c r="U8" s="256"/>
    </row>
    <row r="9" spans="1:31" x14ac:dyDescent="0.15">
      <c r="B9" s="20"/>
      <c r="C9" s="20"/>
      <c r="D9" s="20"/>
      <c r="E9" s="20"/>
      <c r="F9" s="20"/>
      <c r="G9" s="20"/>
      <c r="H9" s="37" t="s">
        <v>1</v>
      </c>
      <c r="I9" s="38"/>
      <c r="J9" s="38"/>
      <c r="K9" s="38"/>
      <c r="L9" s="38"/>
      <c r="M9" s="38"/>
      <c r="N9" s="38"/>
      <c r="O9" s="38"/>
      <c r="P9" s="38"/>
      <c r="Q9" s="38"/>
      <c r="R9" s="257"/>
    </row>
    <row r="10" spans="1:31" ht="21" customHeight="1" x14ac:dyDescent="0.15">
      <c r="B10" s="20"/>
      <c r="C10" s="20"/>
      <c r="D10" s="20"/>
      <c r="E10" s="20"/>
      <c r="F10" s="20"/>
      <c r="G10" s="20"/>
      <c r="H10" s="614" t="s">
        <v>517</v>
      </c>
      <c r="I10" s="615"/>
      <c r="J10" s="615"/>
      <c r="K10" s="613"/>
      <c r="L10" s="613"/>
      <c r="M10" s="613"/>
      <c r="N10" s="434"/>
      <c r="O10" s="432" t="s">
        <v>181</v>
      </c>
      <c r="P10" s="404"/>
      <c r="Q10" s="404"/>
      <c r="R10" s="258"/>
      <c r="S10" s="171" t="s">
        <v>188</v>
      </c>
      <c r="T10" s="171"/>
    </row>
    <row r="11" spans="1:31" ht="21" customHeight="1" x14ac:dyDescent="0.15">
      <c r="B11" s="20"/>
      <c r="C11" s="20"/>
      <c r="D11" s="20"/>
      <c r="E11" s="20"/>
      <c r="F11" s="20"/>
      <c r="G11" s="20"/>
      <c r="H11" s="614" t="s">
        <v>178</v>
      </c>
      <c r="I11" s="615"/>
      <c r="J11" s="615"/>
      <c r="K11" s="626"/>
      <c r="L11" s="626"/>
      <c r="M11" s="626"/>
      <c r="N11" s="626"/>
      <c r="O11" s="626"/>
      <c r="P11" s="626"/>
      <c r="Q11" s="626"/>
      <c r="R11" s="259"/>
      <c r="S11" s="171" t="s">
        <v>583</v>
      </c>
      <c r="T11" s="171"/>
    </row>
    <row r="12" spans="1:31" ht="21" customHeight="1" x14ac:dyDescent="0.15">
      <c r="B12" s="20"/>
      <c r="C12" s="20"/>
      <c r="D12" s="20"/>
      <c r="E12" s="20"/>
      <c r="F12" s="20"/>
      <c r="G12" s="20"/>
      <c r="H12" s="614" t="s">
        <v>2</v>
      </c>
      <c r="I12" s="615"/>
      <c r="J12" s="615"/>
      <c r="K12" s="616"/>
      <c r="L12" s="616"/>
      <c r="M12" s="616"/>
      <c r="N12" s="616"/>
      <c r="O12" s="616"/>
      <c r="P12" s="616"/>
      <c r="Q12" s="616"/>
      <c r="R12" s="260"/>
      <c r="S12" s="171"/>
      <c r="T12" s="171"/>
    </row>
    <row r="13" spans="1:31" ht="21" customHeight="1" x14ac:dyDescent="0.15">
      <c r="B13" s="20"/>
      <c r="C13" s="20"/>
      <c r="D13" s="20"/>
      <c r="E13" s="20"/>
      <c r="F13" s="20"/>
      <c r="G13" s="20"/>
      <c r="H13" s="614" t="s">
        <v>180</v>
      </c>
      <c r="I13" s="615"/>
      <c r="J13" s="615"/>
      <c r="K13" s="617"/>
      <c r="L13" s="617"/>
      <c r="M13" s="617"/>
      <c r="N13" s="261" t="s">
        <v>146</v>
      </c>
      <c r="O13" s="618"/>
      <c r="P13" s="618"/>
      <c r="Q13" s="618"/>
      <c r="R13" s="178"/>
      <c r="S13" s="171" t="s">
        <v>186</v>
      </c>
      <c r="T13" s="171"/>
    </row>
    <row r="14" spans="1:31" ht="21" customHeight="1" x14ac:dyDescent="0.15">
      <c r="C14" s="20"/>
      <c r="D14" s="20"/>
      <c r="E14" s="20"/>
      <c r="F14" s="20"/>
      <c r="G14" s="20"/>
      <c r="H14" s="614" t="s">
        <v>482</v>
      </c>
      <c r="I14" s="615"/>
      <c r="J14" s="615"/>
      <c r="K14" s="619"/>
      <c r="L14" s="619"/>
      <c r="M14" s="619"/>
      <c r="N14" s="261" t="s">
        <v>146</v>
      </c>
      <c r="O14" s="620"/>
      <c r="P14" s="620"/>
      <c r="Q14" s="620"/>
      <c r="R14" s="7"/>
      <c r="S14" s="171" t="s">
        <v>186</v>
      </c>
    </row>
    <row r="15" spans="1:31" ht="21" customHeight="1" x14ac:dyDescent="0.15">
      <c r="C15" s="20"/>
      <c r="D15" s="20"/>
      <c r="E15" s="20"/>
      <c r="F15" s="20"/>
      <c r="G15" s="20"/>
      <c r="H15" s="177" t="s">
        <v>516</v>
      </c>
      <c r="I15" s="40"/>
      <c r="J15" s="40"/>
      <c r="K15" s="613"/>
      <c r="L15" s="613"/>
      <c r="M15" s="613"/>
      <c r="N15" s="613"/>
      <c r="O15" s="433"/>
      <c r="P15" s="433"/>
      <c r="Q15" s="433"/>
      <c r="R15" s="7"/>
      <c r="S15" s="171" t="s">
        <v>476</v>
      </c>
    </row>
    <row r="16" spans="1:31" ht="6.75" customHeight="1" x14ac:dyDescent="0.15">
      <c r="C16" s="20"/>
      <c r="D16" s="20"/>
      <c r="E16" s="20"/>
      <c r="F16" s="20"/>
      <c r="G16" s="20"/>
      <c r="H16" s="173"/>
      <c r="I16" s="39"/>
      <c r="J16" s="39"/>
      <c r="K16" s="39"/>
      <c r="L16" s="39"/>
      <c r="M16" s="39"/>
      <c r="N16" s="168"/>
      <c r="O16" s="168"/>
      <c r="P16" s="168"/>
      <c r="Q16" s="168"/>
      <c r="R16" s="169"/>
      <c r="U16" s="20"/>
      <c r="V16" s="20"/>
      <c r="W16" s="20"/>
      <c r="X16" s="170"/>
      <c r="Y16" s="20"/>
      <c r="Z16" s="20"/>
      <c r="AA16" s="20"/>
      <c r="AB16" s="20"/>
      <c r="AC16" s="20"/>
      <c r="AD16" s="20"/>
      <c r="AE16" s="20"/>
    </row>
    <row r="17" spans="1:33" ht="8.25" customHeight="1" x14ac:dyDescent="0.15">
      <c r="C17" s="20"/>
      <c r="D17" s="20"/>
      <c r="E17" s="20"/>
      <c r="F17" s="20"/>
      <c r="G17" s="20"/>
      <c r="H17" s="20"/>
      <c r="I17" s="20"/>
      <c r="J17" s="20"/>
      <c r="K17" s="20"/>
      <c r="L17" s="20"/>
      <c r="M17" s="20"/>
      <c r="N17" s="20"/>
      <c r="O17" s="20"/>
      <c r="P17" s="20"/>
      <c r="Q17" s="20"/>
      <c r="R17" s="20"/>
      <c r="S17" s="20"/>
      <c r="U17" s="20"/>
      <c r="V17" s="20"/>
      <c r="W17" s="20"/>
      <c r="X17" s="172"/>
      <c r="Y17" s="172"/>
      <c r="Z17" s="172"/>
      <c r="AA17" s="172"/>
      <c r="AB17" s="261" t="s">
        <v>146</v>
      </c>
      <c r="AC17" s="172"/>
      <c r="AD17" s="172"/>
      <c r="AE17" s="172"/>
    </row>
    <row r="18" spans="1:33" ht="15" customHeight="1" x14ac:dyDescent="0.15">
      <c r="B18" s="20"/>
      <c r="C18" s="20"/>
      <c r="D18" s="20"/>
      <c r="E18" s="20"/>
      <c r="F18" s="20"/>
      <c r="G18" s="20"/>
      <c r="H18" s="20"/>
      <c r="I18" s="20"/>
      <c r="J18" s="20"/>
      <c r="K18" s="20"/>
      <c r="L18" s="20"/>
      <c r="M18" s="20"/>
      <c r="N18" s="20"/>
      <c r="O18" s="20"/>
      <c r="P18" s="20"/>
      <c r="Q18" s="20"/>
      <c r="R18" s="20"/>
      <c r="S18" s="171"/>
      <c r="U18" s="20"/>
      <c r="V18" s="20"/>
      <c r="W18" s="20"/>
      <c r="X18" s="172"/>
      <c r="Y18" s="172"/>
      <c r="Z18" s="172"/>
      <c r="AA18" s="172"/>
      <c r="AB18" s="172"/>
      <c r="AC18" s="172"/>
      <c r="AD18" s="172"/>
      <c r="AE18" s="172"/>
    </row>
    <row r="19" spans="1:33" x14ac:dyDescent="0.15">
      <c r="B19" s="20"/>
      <c r="C19" s="20"/>
      <c r="D19" s="20"/>
      <c r="E19" s="20"/>
      <c r="F19" s="20"/>
      <c r="H19" s="34" t="s">
        <v>490</v>
      </c>
      <c r="I19" s="176"/>
      <c r="J19" s="20" t="s">
        <v>535</v>
      </c>
      <c r="K19" s="20"/>
      <c r="L19" s="20"/>
      <c r="M19" s="20"/>
      <c r="N19" s="20"/>
      <c r="O19" s="20"/>
      <c r="P19" s="20"/>
      <c r="Q19" s="20"/>
      <c r="R19" s="20"/>
      <c r="S19" s="171"/>
      <c r="U19" s="20"/>
      <c r="V19" s="20"/>
      <c r="W19" s="20"/>
      <c r="X19" s="172"/>
      <c r="Y19" s="172"/>
      <c r="Z19" s="172"/>
      <c r="AA19" s="172"/>
      <c r="AB19" s="172"/>
      <c r="AC19" s="172"/>
      <c r="AD19" s="172"/>
      <c r="AE19" s="172"/>
    </row>
    <row r="20" spans="1:33" s="3" customFormat="1" ht="32.25" customHeight="1" x14ac:dyDescent="0.15">
      <c r="B20" s="610" t="s">
        <v>491</v>
      </c>
      <c r="C20" s="610"/>
      <c r="D20" s="610"/>
      <c r="E20" s="610"/>
      <c r="F20" s="610"/>
      <c r="G20" s="610"/>
      <c r="H20" s="610"/>
      <c r="I20" s="610"/>
      <c r="J20" s="610"/>
      <c r="K20" s="610"/>
      <c r="L20" s="610"/>
      <c r="M20" s="610"/>
      <c r="N20" s="610"/>
      <c r="O20" s="610"/>
      <c r="P20" s="610"/>
      <c r="Q20" s="610"/>
      <c r="R20" s="610"/>
      <c r="S20" s="262"/>
      <c r="T20" s="256"/>
      <c r="U20" s="20"/>
      <c r="V20" s="20"/>
      <c r="W20" s="20"/>
      <c r="X20" s="20"/>
      <c r="Y20" s="20"/>
      <c r="Z20" s="20"/>
      <c r="AA20" s="20"/>
      <c r="AB20" s="20"/>
      <c r="AC20" s="20"/>
      <c r="AD20" s="20"/>
      <c r="AE20" s="20"/>
      <c r="AF20"/>
      <c r="AG20"/>
    </row>
    <row r="21" spans="1:33" s="3" customFormat="1" ht="15" customHeight="1" x14ac:dyDescent="0.15">
      <c r="A21" s="96"/>
      <c r="B21" s="160"/>
      <c r="C21" s="160"/>
      <c r="D21" s="160"/>
      <c r="E21" s="160"/>
      <c r="F21" s="160"/>
      <c r="G21" s="160"/>
      <c r="H21" s="160"/>
      <c r="I21" s="160"/>
      <c r="J21" s="160"/>
      <c r="K21" s="160"/>
      <c r="L21" s="160"/>
      <c r="M21" s="160"/>
      <c r="N21" s="160"/>
      <c r="O21" s="160"/>
      <c r="P21" s="160"/>
      <c r="Q21" s="160"/>
      <c r="R21" s="160"/>
      <c r="S21" s="262"/>
      <c r="T21" s="262"/>
    </row>
    <row r="22" spans="1:33" s="3" customFormat="1" ht="18.75" x14ac:dyDescent="0.15">
      <c r="A22" s="162"/>
      <c r="C22" s="263" t="s">
        <v>3</v>
      </c>
      <c r="D22" s="245">
        <f>I19</f>
        <v>0</v>
      </c>
      <c r="E22" s="167" t="s">
        <v>553</v>
      </c>
      <c r="F22" s="167"/>
      <c r="G22" s="167"/>
      <c r="H22" s="167"/>
      <c r="I22" s="167"/>
      <c r="J22" s="167"/>
      <c r="K22" s="167"/>
      <c r="L22" s="167"/>
      <c r="M22" s="167"/>
      <c r="N22" s="167"/>
      <c r="O22" s="167"/>
      <c r="P22" s="179"/>
      <c r="Q22" s="180"/>
      <c r="R22" s="180"/>
      <c r="S22" s="171" t="s">
        <v>651</v>
      </c>
      <c r="T22" s="262"/>
    </row>
    <row r="23" spans="1:33" s="3" customFormat="1" ht="28.5" customHeight="1" x14ac:dyDescent="0.15">
      <c r="A23" s="604" t="s">
        <v>518</v>
      </c>
      <c r="B23" s="604"/>
      <c r="C23" s="604"/>
      <c r="D23" s="604"/>
      <c r="E23" s="604"/>
      <c r="F23" s="604"/>
      <c r="G23" s="604"/>
      <c r="H23" s="604"/>
      <c r="I23" s="604"/>
      <c r="J23" s="604"/>
      <c r="K23" s="604"/>
      <c r="L23" s="604"/>
      <c r="M23" s="604"/>
      <c r="N23" s="604"/>
      <c r="O23" s="604"/>
      <c r="P23" s="604"/>
      <c r="Q23" s="604"/>
      <c r="R23" s="604"/>
      <c r="S23" s="262"/>
      <c r="T23" s="262"/>
    </row>
    <row r="24" spans="1:33" s="3" customFormat="1" ht="20.100000000000001" customHeight="1" x14ac:dyDescent="0.15">
      <c r="A24" s="264" t="s">
        <v>410</v>
      </c>
      <c r="B24" s="264"/>
      <c r="C24" s="264"/>
      <c r="D24" s="264"/>
      <c r="E24" s="264"/>
      <c r="F24" s="264"/>
      <c r="G24" s="264"/>
      <c r="H24" s="264"/>
      <c r="I24" s="264"/>
      <c r="J24" s="264"/>
      <c r="K24" s="264"/>
      <c r="L24" s="264"/>
      <c r="M24" s="264"/>
      <c r="N24" s="264"/>
      <c r="O24" s="264"/>
      <c r="P24" s="264"/>
      <c r="Q24" s="264"/>
      <c r="R24" s="264"/>
      <c r="S24" s="262"/>
      <c r="T24" s="262"/>
    </row>
    <row r="25" spans="1:33" ht="24" customHeight="1" x14ac:dyDescent="0.15">
      <c r="B25" s="605" t="s">
        <v>206</v>
      </c>
      <c r="C25" s="606"/>
      <c r="D25" s="606"/>
      <c r="E25" s="607"/>
      <c r="F25" s="608"/>
      <c r="G25" s="609"/>
      <c r="H25" s="264"/>
      <c r="I25" s="264"/>
      <c r="J25" s="264"/>
      <c r="K25" s="264"/>
      <c r="L25" s="611"/>
      <c r="M25" s="611"/>
      <c r="N25" s="612"/>
      <c r="O25" s="612"/>
      <c r="P25" s="612"/>
      <c r="Q25" s="265"/>
      <c r="R25" s="264"/>
      <c r="S25" s="171" t="s">
        <v>483</v>
      </c>
      <c r="T25" s="171"/>
    </row>
    <row r="26" spans="1:33" ht="6" customHeight="1" x14ac:dyDescent="0.15">
      <c r="B26" s="266"/>
      <c r="C26" s="266"/>
      <c r="D26" s="266"/>
      <c r="E26" s="35"/>
      <c r="F26" s="267"/>
      <c r="G26" s="267"/>
      <c r="H26" s="264"/>
      <c r="I26" s="264"/>
      <c r="J26" s="264"/>
      <c r="K26" s="264"/>
      <c r="L26" s="264"/>
      <c r="M26" s="264"/>
      <c r="N26" s="264"/>
      <c r="O26" s="264"/>
      <c r="P26" s="264"/>
      <c r="Q26" s="264"/>
      <c r="R26" s="264"/>
      <c r="S26" s="21"/>
    </row>
    <row r="27" spans="1:33" ht="22.5" customHeight="1" x14ac:dyDescent="0.15">
      <c r="A27" s="5"/>
      <c r="B27" s="657" t="s">
        <v>340</v>
      </c>
      <c r="C27" s="658"/>
      <c r="D27" s="659" t="s">
        <v>384</v>
      </c>
      <c r="E27" s="660"/>
      <c r="F27" s="660"/>
      <c r="G27" s="660"/>
      <c r="H27" s="660"/>
      <c r="I27" s="660"/>
      <c r="J27" s="660"/>
      <c r="K27" s="660"/>
      <c r="L27" s="660"/>
      <c r="M27" s="660"/>
      <c r="N27" s="660"/>
      <c r="O27" s="660"/>
      <c r="P27" s="660"/>
      <c r="Q27" s="660"/>
      <c r="R27" s="661"/>
      <c r="S27" s="21"/>
    </row>
    <row r="28" spans="1:33" ht="30.95" customHeight="1" x14ac:dyDescent="0.15">
      <c r="A28" s="629" t="s">
        <v>470</v>
      </c>
      <c r="B28" s="632">
        <v>1</v>
      </c>
      <c r="C28" s="633"/>
      <c r="D28" s="634" t="s">
        <v>412</v>
      </c>
      <c r="E28" s="635"/>
      <c r="F28" s="635"/>
      <c r="G28" s="635"/>
      <c r="H28" s="635"/>
      <c r="I28" s="635"/>
      <c r="J28" s="635"/>
      <c r="K28" s="635"/>
      <c r="L28" s="635"/>
      <c r="M28" s="635"/>
      <c r="N28" s="635"/>
      <c r="O28" s="635"/>
      <c r="P28" s="635"/>
      <c r="Q28" s="635"/>
      <c r="R28" s="636"/>
    </row>
    <row r="29" spans="1:33" ht="30.95" customHeight="1" x14ac:dyDescent="0.15">
      <c r="A29" s="630"/>
      <c r="B29" s="637">
        <v>2</v>
      </c>
      <c r="C29" s="638"/>
      <c r="D29" s="639" t="s">
        <v>413</v>
      </c>
      <c r="E29" s="640"/>
      <c r="F29" s="640"/>
      <c r="G29" s="640"/>
      <c r="H29" s="640"/>
      <c r="I29" s="640"/>
      <c r="J29" s="640"/>
      <c r="K29" s="640"/>
      <c r="L29" s="640"/>
      <c r="M29" s="640"/>
      <c r="N29" s="640"/>
      <c r="O29" s="640"/>
      <c r="P29" s="640"/>
      <c r="Q29" s="640"/>
      <c r="R29" s="641"/>
    </row>
    <row r="30" spans="1:33" ht="30.95" customHeight="1" x14ac:dyDescent="0.15">
      <c r="A30" s="630"/>
      <c r="B30" s="637">
        <v>3</v>
      </c>
      <c r="C30" s="638"/>
      <c r="D30" s="642" t="s">
        <v>283</v>
      </c>
      <c r="E30" s="643"/>
      <c r="F30" s="643"/>
      <c r="G30" s="643"/>
      <c r="H30" s="643"/>
      <c r="I30" s="643"/>
      <c r="J30" s="643"/>
      <c r="K30" s="643"/>
      <c r="L30" s="643"/>
      <c r="M30" s="643"/>
      <c r="N30" s="643"/>
      <c r="O30" s="643"/>
      <c r="P30" s="643"/>
      <c r="Q30" s="643"/>
      <c r="R30" s="644"/>
    </row>
    <row r="31" spans="1:33" ht="30.75" customHeight="1" x14ac:dyDescent="0.15">
      <c r="A31" s="630"/>
      <c r="B31" s="637">
        <v>4</v>
      </c>
      <c r="C31" s="638"/>
      <c r="D31" s="639" t="s">
        <v>284</v>
      </c>
      <c r="E31" s="640"/>
      <c r="F31" s="640"/>
      <c r="G31" s="640"/>
      <c r="H31" s="640"/>
      <c r="I31" s="640"/>
      <c r="J31" s="640"/>
      <c r="K31" s="640"/>
      <c r="L31" s="640"/>
      <c r="M31" s="640"/>
      <c r="N31" s="640"/>
      <c r="O31" s="640"/>
      <c r="P31" s="640"/>
      <c r="Q31" s="640"/>
      <c r="R31" s="641"/>
    </row>
    <row r="32" spans="1:33" ht="30.95" customHeight="1" x14ac:dyDescent="0.15">
      <c r="A32" s="631"/>
      <c r="B32" s="647">
        <v>5</v>
      </c>
      <c r="C32" s="648"/>
      <c r="D32" s="654" t="s">
        <v>317</v>
      </c>
      <c r="E32" s="655"/>
      <c r="F32" s="655"/>
      <c r="G32" s="655"/>
      <c r="H32" s="655"/>
      <c r="I32" s="655"/>
      <c r="J32" s="655"/>
      <c r="K32" s="655"/>
      <c r="L32" s="655"/>
      <c r="M32" s="655"/>
      <c r="N32" s="655"/>
      <c r="O32" s="655"/>
      <c r="P32" s="655"/>
      <c r="Q32" s="655"/>
      <c r="R32" s="656"/>
    </row>
    <row r="33" spans="1:20" ht="33.75" customHeight="1" x14ac:dyDescent="0.15">
      <c r="A33" s="645" t="s">
        <v>332</v>
      </c>
      <c r="B33" s="637">
        <v>6</v>
      </c>
      <c r="C33" s="638"/>
      <c r="D33" s="634" t="s">
        <v>412</v>
      </c>
      <c r="E33" s="635"/>
      <c r="F33" s="635"/>
      <c r="G33" s="635"/>
      <c r="H33" s="635"/>
      <c r="I33" s="635"/>
      <c r="J33" s="635"/>
      <c r="K33" s="635"/>
      <c r="L33" s="635"/>
      <c r="M33" s="635"/>
      <c r="N33" s="635"/>
      <c r="O33" s="635"/>
      <c r="P33" s="635"/>
      <c r="Q33" s="635"/>
      <c r="R33" s="636"/>
    </row>
    <row r="34" spans="1:20" ht="33.75" customHeight="1" x14ac:dyDescent="0.15">
      <c r="A34" s="646"/>
      <c r="B34" s="647">
        <v>7</v>
      </c>
      <c r="C34" s="648"/>
      <c r="D34" s="649" t="s">
        <v>414</v>
      </c>
      <c r="E34" s="650"/>
      <c r="F34" s="650"/>
      <c r="G34" s="650"/>
      <c r="H34" s="650"/>
      <c r="I34" s="650"/>
      <c r="J34" s="650"/>
      <c r="K34" s="650"/>
      <c r="L34" s="650"/>
      <c r="M34" s="650"/>
      <c r="N34" s="650"/>
      <c r="O34" s="650"/>
      <c r="P34" s="650"/>
      <c r="Q34" s="650"/>
      <c r="R34" s="651"/>
    </row>
    <row r="35" spans="1:20" ht="9.75" customHeight="1" x14ac:dyDescent="0.15">
      <c r="B35" s="652"/>
      <c r="C35" s="653"/>
      <c r="D35" s="653"/>
      <c r="E35" s="653"/>
      <c r="F35" s="653"/>
      <c r="G35" s="653"/>
      <c r="H35" s="653"/>
      <c r="I35" s="653"/>
      <c r="J35" s="653"/>
      <c r="K35" s="653"/>
      <c r="L35" s="653"/>
      <c r="M35" s="653"/>
      <c r="N35" s="653"/>
      <c r="O35" s="653"/>
      <c r="P35" s="653"/>
      <c r="Q35" s="653"/>
      <c r="R35" s="653"/>
      <c r="T35" s="268"/>
    </row>
    <row r="36" spans="1:20" x14ac:dyDescent="0.15">
      <c r="A36" s="269" t="s">
        <v>410</v>
      </c>
      <c r="B36" s="270"/>
      <c r="C36" s="269" t="s">
        <v>333</v>
      </c>
      <c r="D36" s="269"/>
      <c r="E36" s="269"/>
      <c r="F36" s="269"/>
      <c r="G36" s="269"/>
      <c r="H36" s="20"/>
      <c r="I36" s="20"/>
      <c r="J36" s="20"/>
      <c r="K36" s="20"/>
      <c r="L36" s="20"/>
      <c r="M36" s="20"/>
      <c r="N36" s="20"/>
      <c r="O36" s="20"/>
      <c r="P36" s="20"/>
      <c r="Q36" s="20"/>
      <c r="R36" s="20"/>
      <c r="T36" s="114"/>
    </row>
    <row r="37" spans="1:20" ht="12" customHeight="1" x14ac:dyDescent="0.15">
      <c r="B37" s="20"/>
      <c r="D37" s="271" t="s">
        <v>628</v>
      </c>
      <c r="E37" s="271"/>
      <c r="F37" s="271"/>
      <c r="G37" s="271"/>
      <c r="H37" s="271"/>
      <c r="I37" s="271"/>
      <c r="J37" s="271"/>
      <c r="K37" s="271"/>
      <c r="L37" s="271"/>
      <c r="M37" s="271"/>
      <c r="N37" s="271"/>
      <c r="O37" s="271"/>
      <c r="P37" s="271"/>
      <c r="Q37" s="271"/>
      <c r="R37" s="271"/>
      <c r="S37" s="272"/>
    </row>
    <row r="38" spans="1:20" ht="12" customHeight="1" x14ac:dyDescent="0.15">
      <c r="B38" s="20"/>
      <c r="D38" s="271" t="s">
        <v>629</v>
      </c>
      <c r="E38" s="271"/>
      <c r="F38" s="271"/>
      <c r="G38" s="271"/>
      <c r="H38" s="271"/>
      <c r="I38" s="271"/>
      <c r="J38" s="271"/>
      <c r="K38" s="271"/>
      <c r="L38" s="271"/>
      <c r="M38" s="271"/>
      <c r="N38" s="20"/>
      <c r="O38" s="20"/>
      <c r="P38" s="20"/>
      <c r="Q38" s="20"/>
      <c r="R38" s="20"/>
      <c r="T38" s="114"/>
    </row>
    <row r="39" spans="1:20" ht="12" customHeight="1" x14ac:dyDescent="0.15">
      <c r="B39" s="20"/>
      <c r="E39" s="271"/>
      <c r="F39" s="271"/>
      <c r="G39" s="271"/>
      <c r="H39" s="271"/>
      <c r="I39" s="271"/>
      <c r="J39" s="271"/>
      <c r="K39" s="271"/>
      <c r="L39" s="271"/>
      <c r="M39" s="271"/>
      <c r="N39" s="20"/>
      <c r="O39" s="20"/>
      <c r="P39" s="20"/>
      <c r="Q39" s="20"/>
      <c r="R39" s="20"/>
      <c r="T39" s="114"/>
    </row>
    <row r="40" spans="1:20" ht="14.25" customHeight="1" x14ac:dyDescent="0.15">
      <c r="B40" s="20"/>
      <c r="C40" s="273"/>
      <c r="D40" s="21"/>
      <c r="E40" s="21"/>
      <c r="F40" s="273"/>
      <c r="G40" s="273"/>
      <c r="H40" s="273"/>
      <c r="I40" s="273"/>
      <c r="J40" s="273"/>
      <c r="K40" s="273"/>
      <c r="L40" s="273"/>
      <c r="M40" s="273"/>
      <c r="N40" s="273"/>
      <c r="O40" s="273"/>
      <c r="P40" s="273"/>
      <c r="Q40" s="273"/>
      <c r="R40" s="273"/>
    </row>
    <row r="41" spans="1:20" ht="1.5" customHeight="1" x14ac:dyDescent="0.15">
      <c r="B41" s="20"/>
      <c r="C41" s="274"/>
      <c r="D41" s="275"/>
      <c r="E41" s="275"/>
      <c r="F41" s="275"/>
      <c r="G41" s="275"/>
      <c r="H41" s="275"/>
      <c r="I41" s="275"/>
      <c r="J41" s="275"/>
      <c r="K41" s="275"/>
      <c r="L41" s="275"/>
      <c r="M41" s="275"/>
      <c r="N41" s="275"/>
      <c r="O41" s="275"/>
      <c r="P41" s="275"/>
      <c r="Q41" s="275"/>
      <c r="R41" s="275"/>
    </row>
    <row r="42" spans="1:20" ht="14.25" customHeight="1" x14ac:dyDescent="0.15">
      <c r="B42" s="20"/>
      <c r="C42" s="273"/>
      <c r="D42" s="21"/>
      <c r="E42" s="21"/>
      <c r="F42" s="276"/>
      <c r="G42" s="276"/>
      <c r="H42" s="276"/>
      <c r="I42" s="276"/>
      <c r="J42" s="276"/>
      <c r="K42" s="276"/>
      <c r="L42" s="276"/>
      <c r="M42" s="276"/>
      <c r="N42" s="276"/>
      <c r="O42" s="276"/>
      <c r="P42" s="276"/>
      <c r="Q42" s="276"/>
      <c r="R42" s="276"/>
      <c r="T42" s="152"/>
    </row>
    <row r="43" spans="1:20" ht="14.25" customHeight="1" x14ac:dyDescent="0.15">
      <c r="B43" s="20"/>
      <c r="C43" s="271"/>
      <c r="D43" s="21"/>
      <c r="E43" s="21"/>
      <c r="F43" s="271"/>
      <c r="G43" s="271"/>
      <c r="H43" s="271"/>
      <c r="I43" s="271"/>
      <c r="J43" s="271"/>
      <c r="K43" s="271"/>
      <c r="L43" s="271"/>
      <c r="M43" s="271"/>
      <c r="N43" s="271"/>
      <c r="O43" s="271"/>
      <c r="P43" s="271"/>
      <c r="Q43" s="271"/>
      <c r="R43" s="271"/>
    </row>
    <row r="44" spans="1:20" x14ac:dyDescent="0.15">
      <c r="F44" s="4"/>
      <c r="G44" s="4"/>
    </row>
    <row r="45" spans="1:20" x14ac:dyDescent="0.15">
      <c r="F45" s="4"/>
      <c r="G45" s="4"/>
    </row>
    <row r="46" spans="1:20" x14ac:dyDescent="0.15">
      <c r="F46" s="4"/>
      <c r="G46" s="4"/>
    </row>
    <row r="47" spans="1:20" x14ac:dyDescent="0.15">
      <c r="F47" s="4"/>
      <c r="G47" s="4"/>
    </row>
  </sheetData>
  <sheetProtection sheet="1" objects="1" scenarios="1" selectLockedCells="1"/>
  <mergeCells count="41">
    <mergeCell ref="B35:R35"/>
    <mergeCell ref="D31:R31"/>
    <mergeCell ref="B32:C32"/>
    <mergeCell ref="D32:R32"/>
    <mergeCell ref="B27:C27"/>
    <mergeCell ref="D27:R27"/>
    <mergeCell ref="A33:A34"/>
    <mergeCell ref="B33:C33"/>
    <mergeCell ref="D33:R33"/>
    <mergeCell ref="B34:C34"/>
    <mergeCell ref="D34:R34"/>
    <mergeCell ref="A28:A32"/>
    <mergeCell ref="B28:C28"/>
    <mergeCell ref="D28:R28"/>
    <mergeCell ref="B29:C29"/>
    <mergeCell ref="D29:R29"/>
    <mergeCell ref="B30:C30"/>
    <mergeCell ref="D30:R30"/>
    <mergeCell ref="B31:C31"/>
    <mergeCell ref="P1:R1"/>
    <mergeCell ref="L3:R3"/>
    <mergeCell ref="H10:J10"/>
    <mergeCell ref="H11:J11"/>
    <mergeCell ref="K11:Q11"/>
    <mergeCell ref="P4:R4"/>
    <mergeCell ref="K10:M10"/>
    <mergeCell ref="K15:N15"/>
    <mergeCell ref="H14:J14"/>
    <mergeCell ref="H12:J12"/>
    <mergeCell ref="K12:Q12"/>
    <mergeCell ref="H13:J13"/>
    <mergeCell ref="K13:M13"/>
    <mergeCell ref="O13:Q13"/>
    <mergeCell ref="K14:M14"/>
    <mergeCell ref="O14:Q14"/>
    <mergeCell ref="A23:R23"/>
    <mergeCell ref="B25:E25"/>
    <mergeCell ref="F25:G25"/>
    <mergeCell ref="B20:R20"/>
    <mergeCell ref="L25:M25"/>
    <mergeCell ref="N25:P25"/>
  </mergeCells>
  <phoneticPr fontId="5"/>
  <dataValidations count="1">
    <dataValidation type="whole" allowBlank="1" showInputMessage="1" showErrorMessage="1" sqref="H19:I19 Q2 M2 O2 D22" xr:uid="{62BC4253-D82A-4031-807D-AFC04C48AB9E}">
      <formula1>1</formula1>
      <formula2>31</formula2>
    </dataValidation>
  </dataValidations>
  <pageMargins left="0.78740157480314965" right="0.78740157480314965" top="0.78740157480314965" bottom="0.78740157480314965"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BFC644-F463-43C8-8030-AD57FADAF8DC}">
          <x14:formula1>
            <xm:f>メニュー選択!$A$3:$A$9</xm:f>
          </x14:formula1>
          <xm:sqref>F25:G25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83666-3436-4821-890D-DE5E49423D09}">
  <sheetPr>
    <tabColor theme="5"/>
    <pageSetUpPr fitToPage="1"/>
  </sheetPr>
  <dimension ref="A1:X29"/>
  <sheetViews>
    <sheetView showGridLines="0" view="pageBreakPreview" topLeftCell="B1" zoomScaleNormal="100" zoomScaleSheetLayoutView="100" workbookViewId="0">
      <selection activeCell="R11" sqref="R11:X11"/>
    </sheetView>
  </sheetViews>
  <sheetFormatPr defaultRowHeight="14.25" x14ac:dyDescent="0.15"/>
  <cols>
    <col min="1" max="1" width="14.5" customWidth="1"/>
    <col min="2" max="2" width="3.33203125" style="2" bestFit="1" customWidth="1"/>
    <col min="3" max="3" width="2.33203125" style="2" customWidth="1"/>
    <col min="4" max="6" width="2.58203125" style="2" customWidth="1"/>
    <col min="7" max="7" width="2.6640625" style="2" customWidth="1"/>
    <col min="8" max="8" width="2.58203125" style="2" customWidth="1"/>
    <col min="9" max="9" width="2.5" style="2" bestFit="1" customWidth="1"/>
    <col min="10" max="10" width="3.33203125" style="2" bestFit="1" customWidth="1"/>
    <col min="11" max="11" width="2.33203125" style="2" customWidth="1"/>
    <col min="12" max="14" width="2.58203125" style="2" customWidth="1"/>
    <col min="15" max="15" width="2.6640625" style="2" customWidth="1"/>
    <col min="16" max="16" width="2.58203125" style="2" customWidth="1"/>
    <col min="17" max="17" width="2.58203125" customWidth="1"/>
    <col min="18" max="18" width="4.5" customWidth="1"/>
    <col min="19" max="19" width="4.1640625" customWidth="1"/>
  </cols>
  <sheetData>
    <row r="1" spans="1:24" x14ac:dyDescent="0.15">
      <c r="A1" s="53" t="s">
        <v>543</v>
      </c>
      <c r="B1" s="35"/>
      <c r="C1" s="35"/>
      <c r="D1" s="35"/>
      <c r="E1" s="35"/>
      <c r="F1" s="35"/>
      <c r="G1" s="35"/>
      <c r="H1" s="35"/>
      <c r="I1" s="35"/>
      <c r="J1" s="35"/>
      <c r="K1" s="35"/>
      <c r="L1" s="35"/>
      <c r="M1" s="35"/>
      <c r="N1" s="35"/>
      <c r="O1" s="35"/>
      <c r="P1" s="35"/>
      <c r="Q1" s="20"/>
    </row>
    <row r="2" spans="1:24" x14ac:dyDescent="0.15">
      <c r="A2" s="20" t="s">
        <v>243</v>
      </c>
      <c r="B2" s="35"/>
      <c r="C2" s="35"/>
      <c r="D2" s="35"/>
      <c r="E2" s="35"/>
      <c r="F2" s="35"/>
      <c r="G2" s="35"/>
      <c r="H2" s="35"/>
      <c r="I2" s="35"/>
      <c r="J2" s="35"/>
      <c r="K2" s="35"/>
      <c r="L2" s="35"/>
      <c r="M2" s="35"/>
      <c r="N2" s="35"/>
      <c r="O2" s="35"/>
      <c r="P2" s="35"/>
      <c r="Q2" s="20"/>
    </row>
    <row r="3" spans="1:24" ht="6.75" customHeight="1" x14ac:dyDescent="0.15">
      <c r="A3" s="20"/>
      <c r="B3" s="35"/>
      <c r="C3" s="35"/>
      <c r="D3" s="35"/>
      <c r="E3" s="35"/>
      <c r="F3" s="35"/>
      <c r="G3" s="35"/>
      <c r="H3" s="35"/>
      <c r="I3" s="35"/>
      <c r="J3" s="35"/>
      <c r="K3" s="35"/>
      <c r="L3" s="35"/>
      <c r="M3" s="35"/>
      <c r="N3" s="35"/>
      <c r="O3" s="35"/>
      <c r="P3" s="35"/>
      <c r="Q3" s="20"/>
    </row>
    <row r="4" spans="1:24" ht="39" customHeight="1" x14ac:dyDescent="0.15">
      <c r="A4" s="54" t="s">
        <v>235</v>
      </c>
      <c r="B4" s="662"/>
      <c r="C4" s="663"/>
      <c r="D4" s="663"/>
      <c r="E4" s="663"/>
      <c r="F4" s="663"/>
      <c r="G4" s="663"/>
      <c r="H4" s="663"/>
      <c r="I4" s="663"/>
      <c r="J4" s="663"/>
      <c r="K4" s="663"/>
      <c r="L4" s="663"/>
      <c r="M4" s="663"/>
      <c r="N4" s="663"/>
      <c r="O4" s="663"/>
      <c r="P4" s="663"/>
      <c r="Q4" s="664"/>
      <c r="R4" s="295" t="s">
        <v>170</v>
      </c>
      <c r="S4" s="296">
        <f>LENB(SUBSTITUTE(SUBSTITUTE(B4,"　","")," ",""))/2</f>
        <v>0</v>
      </c>
      <c r="T4" s="295"/>
      <c r="U4" s="295"/>
      <c r="V4" s="295"/>
      <c r="W4" s="295"/>
      <c r="X4" s="295"/>
    </row>
    <row r="5" spans="1:24" ht="39" customHeight="1" x14ac:dyDescent="0.15">
      <c r="A5" s="665" t="s">
        <v>537</v>
      </c>
      <c r="B5" s="662"/>
      <c r="C5" s="668"/>
      <c r="D5" s="668"/>
      <c r="E5" s="668"/>
      <c r="F5" s="668"/>
      <c r="G5" s="668"/>
      <c r="H5" s="668"/>
      <c r="I5" s="668"/>
      <c r="J5" s="668"/>
      <c r="K5" s="668"/>
      <c r="L5" s="668"/>
      <c r="M5" s="668"/>
      <c r="N5" s="668"/>
      <c r="O5" s="668"/>
      <c r="P5" s="668"/>
      <c r="Q5" s="669"/>
      <c r="R5" s="171"/>
      <c r="S5" s="296"/>
      <c r="T5" s="295"/>
      <c r="U5" s="295"/>
      <c r="V5" s="295"/>
      <c r="W5" s="295"/>
      <c r="X5" s="295"/>
    </row>
    <row r="6" spans="1:24" ht="18" customHeight="1" x14ac:dyDescent="0.15">
      <c r="A6" s="666"/>
      <c r="B6" s="670"/>
      <c r="C6" s="671"/>
      <c r="D6" s="671"/>
      <c r="E6" s="671"/>
      <c r="F6" s="671"/>
      <c r="G6" s="672"/>
      <c r="H6" s="676" t="s">
        <v>538</v>
      </c>
      <c r="I6" s="676"/>
      <c r="J6" s="676"/>
      <c r="K6" s="676"/>
      <c r="L6" s="676"/>
      <c r="M6" s="676"/>
      <c r="N6" s="676"/>
      <c r="O6" s="676"/>
      <c r="P6" s="676"/>
      <c r="Q6" s="677"/>
      <c r="R6" s="295"/>
      <c r="S6" s="296"/>
      <c r="T6" s="295"/>
      <c r="U6" s="295"/>
      <c r="V6" s="295"/>
      <c r="W6" s="295"/>
      <c r="X6" s="295"/>
    </row>
    <row r="7" spans="1:24" ht="18" customHeight="1" x14ac:dyDescent="0.15">
      <c r="A7" s="667"/>
      <c r="B7" s="673"/>
      <c r="C7" s="674"/>
      <c r="D7" s="674"/>
      <c r="E7" s="674"/>
      <c r="F7" s="674"/>
      <c r="G7" s="675"/>
      <c r="H7" s="678"/>
      <c r="I7" s="678"/>
      <c r="J7" s="678"/>
      <c r="K7" s="678"/>
      <c r="L7" s="678"/>
      <c r="M7" s="678"/>
      <c r="N7" s="678"/>
      <c r="O7" s="678"/>
      <c r="P7" s="678"/>
      <c r="Q7" s="679"/>
      <c r="R7" s="295"/>
      <c r="S7" s="295"/>
      <c r="T7" s="295"/>
      <c r="U7" s="295"/>
      <c r="V7" s="295"/>
      <c r="W7" s="295"/>
      <c r="X7" s="295"/>
    </row>
    <row r="8" spans="1:24" ht="20.100000000000001" customHeight="1" x14ac:dyDescent="0.15">
      <c r="A8" s="50" t="s">
        <v>539</v>
      </c>
      <c r="B8" s="52" t="s">
        <v>3</v>
      </c>
      <c r="C8" s="222"/>
      <c r="D8" s="51" t="s">
        <v>4</v>
      </c>
      <c r="E8" s="222"/>
      <c r="F8" s="51" t="s">
        <v>5</v>
      </c>
      <c r="G8" s="222"/>
      <c r="H8" s="51" t="s">
        <v>6</v>
      </c>
      <c r="I8" s="51" t="s">
        <v>123</v>
      </c>
      <c r="J8" s="55" t="s">
        <v>3</v>
      </c>
      <c r="K8" s="222"/>
      <c r="L8" s="51" t="s">
        <v>4</v>
      </c>
      <c r="M8" s="222"/>
      <c r="N8" s="51" t="s">
        <v>5</v>
      </c>
      <c r="O8" s="222"/>
      <c r="P8" s="51" t="s">
        <v>6</v>
      </c>
      <c r="Q8" s="49"/>
      <c r="R8" s="295"/>
      <c r="S8" s="295"/>
      <c r="T8" s="295"/>
      <c r="U8" s="295"/>
      <c r="V8" s="295"/>
      <c r="W8" s="295"/>
      <c r="X8" s="295"/>
    </row>
    <row r="9" spans="1:24" ht="7.5" customHeight="1" x14ac:dyDescent="0.15">
      <c r="A9" s="606"/>
      <c r="B9" s="606"/>
      <c r="C9" s="606"/>
      <c r="D9" s="606"/>
      <c r="E9" s="606"/>
      <c r="F9" s="606"/>
      <c r="G9" s="606"/>
      <c r="H9" s="606"/>
      <c r="I9" s="606"/>
      <c r="J9" s="606"/>
      <c r="K9" s="606"/>
      <c r="L9" s="606"/>
      <c r="M9" s="606"/>
      <c r="N9" s="606"/>
      <c r="O9" s="606"/>
      <c r="P9" s="606"/>
      <c r="Q9" s="606"/>
      <c r="R9" s="295"/>
      <c r="S9" s="295"/>
      <c r="T9" s="295"/>
      <c r="U9" s="297"/>
      <c r="V9" s="295"/>
      <c r="W9" s="295"/>
      <c r="X9" s="295"/>
    </row>
    <row r="10" spans="1:24" s="279" customFormat="1" ht="21" customHeight="1" x14ac:dyDescent="0.15">
      <c r="A10" s="298" t="s">
        <v>303</v>
      </c>
      <c r="B10" s="680"/>
      <c r="C10" s="681"/>
      <c r="D10" s="681"/>
      <c r="E10" s="681"/>
      <c r="F10" s="681"/>
      <c r="G10" s="681"/>
      <c r="H10" s="681"/>
      <c r="I10" s="681"/>
      <c r="J10" s="681"/>
      <c r="K10" s="681"/>
      <c r="L10" s="681"/>
      <c r="M10" s="681"/>
      <c r="N10" s="681"/>
      <c r="O10" s="681"/>
      <c r="P10" s="681"/>
      <c r="Q10" s="682"/>
      <c r="R10" s="299" t="s">
        <v>170</v>
      </c>
      <c r="S10" s="300">
        <f>LENB(SUBSTITUTE(SUBSTITUTE(B10,"　","")," ",""))/2</f>
        <v>0</v>
      </c>
      <c r="T10" s="299"/>
      <c r="U10" s="299"/>
      <c r="V10" s="299"/>
      <c r="W10" s="299"/>
      <c r="X10" s="299"/>
    </row>
    <row r="11" spans="1:24" s="279" customFormat="1" ht="172.5" customHeight="1" x14ac:dyDescent="0.15">
      <c r="A11" s="301" t="s">
        <v>289</v>
      </c>
      <c r="B11" s="683"/>
      <c r="C11" s="684"/>
      <c r="D11" s="684"/>
      <c r="E11" s="684"/>
      <c r="F11" s="684"/>
      <c r="G11" s="684"/>
      <c r="H11" s="684"/>
      <c r="I11" s="684"/>
      <c r="J11" s="684"/>
      <c r="K11" s="684"/>
      <c r="L11" s="684"/>
      <c r="M11" s="684"/>
      <c r="N11" s="684"/>
      <c r="O11" s="684"/>
      <c r="P11" s="684"/>
      <c r="Q11" s="685"/>
      <c r="R11" s="686"/>
      <c r="S11" s="687"/>
      <c r="T11" s="687"/>
      <c r="U11" s="687"/>
      <c r="V11" s="687"/>
      <c r="W11" s="687"/>
      <c r="X11" s="687"/>
    </row>
    <row r="12" spans="1:24" s="279" customFormat="1" ht="21" customHeight="1" x14ac:dyDescent="0.15">
      <c r="A12" s="298" t="s">
        <v>304</v>
      </c>
      <c r="B12" s="680"/>
      <c r="C12" s="681"/>
      <c r="D12" s="681"/>
      <c r="E12" s="681"/>
      <c r="F12" s="681"/>
      <c r="G12" s="681"/>
      <c r="H12" s="681"/>
      <c r="I12" s="681"/>
      <c r="J12" s="681"/>
      <c r="K12" s="681"/>
      <c r="L12" s="681"/>
      <c r="M12" s="681"/>
      <c r="N12" s="681"/>
      <c r="O12" s="681"/>
      <c r="P12" s="681"/>
      <c r="Q12" s="682"/>
      <c r="R12" s="299" t="s">
        <v>170</v>
      </c>
      <c r="S12" s="300">
        <f>LENB(SUBSTITUTE(SUBSTITUTE(B12,"　","")," ",""))/2</f>
        <v>0</v>
      </c>
      <c r="T12" s="299"/>
      <c r="U12" s="299"/>
      <c r="V12" s="299"/>
      <c r="W12" s="299"/>
      <c r="X12" s="299"/>
    </row>
    <row r="13" spans="1:24" s="279" customFormat="1" ht="112.5" customHeight="1" x14ac:dyDescent="0.15">
      <c r="A13" s="303" t="s">
        <v>254</v>
      </c>
      <c r="B13" s="683"/>
      <c r="C13" s="684"/>
      <c r="D13" s="684"/>
      <c r="E13" s="684"/>
      <c r="F13" s="684"/>
      <c r="G13" s="684"/>
      <c r="H13" s="684"/>
      <c r="I13" s="684"/>
      <c r="J13" s="684"/>
      <c r="K13" s="684"/>
      <c r="L13" s="684"/>
      <c r="M13" s="684"/>
      <c r="N13" s="684"/>
      <c r="O13" s="684"/>
      <c r="P13" s="684"/>
      <c r="Q13" s="685"/>
      <c r="R13" s="299"/>
      <c r="S13" s="299"/>
      <c r="T13" s="302"/>
      <c r="U13" s="299"/>
      <c r="V13" s="299"/>
      <c r="W13" s="299"/>
      <c r="X13" s="299"/>
    </row>
    <row r="14" spans="1:24" s="279" customFormat="1" ht="21" customHeight="1" x14ac:dyDescent="0.15">
      <c r="A14" s="304" t="s">
        <v>305</v>
      </c>
      <c r="B14" s="680"/>
      <c r="C14" s="681"/>
      <c r="D14" s="681"/>
      <c r="E14" s="681"/>
      <c r="F14" s="681"/>
      <c r="G14" s="681"/>
      <c r="H14" s="681"/>
      <c r="I14" s="681"/>
      <c r="J14" s="681"/>
      <c r="K14" s="681"/>
      <c r="L14" s="681"/>
      <c r="M14" s="681"/>
      <c r="N14" s="681"/>
      <c r="O14" s="681"/>
      <c r="P14" s="681"/>
      <c r="Q14" s="682"/>
      <c r="R14" s="299" t="s">
        <v>170</v>
      </c>
      <c r="S14" s="300">
        <f>LENB(SUBSTITUTE(SUBSTITUTE(B14,"　","")," ",""))/2</f>
        <v>0</v>
      </c>
      <c r="T14" s="299"/>
      <c r="U14" s="299"/>
      <c r="V14" s="299"/>
      <c r="W14" s="299"/>
      <c r="X14" s="299"/>
    </row>
    <row r="15" spans="1:24" s="279" customFormat="1" ht="21" customHeight="1" x14ac:dyDescent="0.15">
      <c r="A15" s="305"/>
      <c r="B15" s="683"/>
      <c r="C15" s="684"/>
      <c r="D15" s="684"/>
      <c r="E15" s="684"/>
      <c r="F15" s="684"/>
      <c r="G15" s="684"/>
      <c r="H15" s="684"/>
      <c r="I15" s="684"/>
      <c r="J15" s="684"/>
      <c r="K15" s="684"/>
      <c r="L15" s="684"/>
      <c r="M15" s="684"/>
      <c r="N15" s="684"/>
      <c r="O15" s="684"/>
      <c r="P15" s="684"/>
      <c r="Q15" s="685"/>
      <c r="R15" s="299"/>
      <c r="S15" s="299"/>
      <c r="T15" s="299"/>
      <c r="U15" s="299"/>
      <c r="V15" s="299"/>
      <c r="W15" s="299"/>
      <c r="X15" s="299"/>
    </row>
    <row r="16" spans="1:24" s="279" customFormat="1" ht="75" customHeight="1" x14ac:dyDescent="0.15">
      <c r="A16" s="306" t="s">
        <v>253</v>
      </c>
      <c r="B16" s="683"/>
      <c r="C16" s="684"/>
      <c r="D16" s="684"/>
      <c r="E16" s="684"/>
      <c r="F16" s="684"/>
      <c r="G16" s="684"/>
      <c r="H16" s="684"/>
      <c r="I16" s="684"/>
      <c r="J16" s="684"/>
      <c r="K16" s="684"/>
      <c r="L16" s="684"/>
      <c r="M16" s="684"/>
      <c r="N16" s="684"/>
      <c r="O16" s="684"/>
      <c r="P16" s="684"/>
      <c r="Q16" s="685"/>
      <c r="R16" s="299"/>
      <c r="S16" s="299"/>
      <c r="T16" s="299"/>
      <c r="U16" s="299"/>
      <c r="V16" s="299"/>
      <c r="W16" s="299"/>
      <c r="X16" s="299"/>
    </row>
    <row r="17" spans="1:24" s="279" customFormat="1" ht="75" customHeight="1" x14ac:dyDescent="0.15">
      <c r="A17" s="307">
        <f>LEN(B14)</f>
        <v>0</v>
      </c>
      <c r="B17" s="688"/>
      <c r="C17" s="689"/>
      <c r="D17" s="689"/>
      <c r="E17" s="689"/>
      <c r="F17" s="689"/>
      <c r="G17" s="689"/>
      <c r="H17" s="689"/>
      <c r="I17" s="689"/>
      <c r="J17" s="689"/>
      <c r="K17" s="689"/>
      <c r="L17" s="689"/>
      <c r="M17" s="689"/>
      <c r="N17" s="689"/>
      <c r="O17" s="689"/>
      <c r="P17" s="689"/>
      <c r="Q17" s="690"/>
      <c r="R17" s="299"/>
      <c r="S17" s="299"/>
      <c r="T17" s="299"/>
      <c r="U17" s="299"/>
      <c r="V17" s="299"/>
      <c r="W17" s="299"/>
      <c r="X17" s="299"/>
    </row>
    <row r="18" spans="1:24" x14ac:dyDescent="0.15">
      <c r="A18" s="61"/>
      <c r="B18" s="35"/>
      <c r="C18" s="35"/>
      <c r="D18" s="35"/>
      <c r="E18" s="35"/>
      <c r="F18" s="35"/>
      <c r="G18" s="35"/>
      <c r="H18" s="35"/>
      <c r="I18" s="35"/>
      <c r="J18" s="35"/>
      <c r="K18" s="35"/>
      <c r="L18" s="35"/>
      <c r="M18" s="35"/>
      <c r="N18" s="35"/>
      <c r="O18" s="35"/>
      <c r="P18" s="35"/>
      <c r="Q18" s="20"/>
    </row>
    <row r="19" spans="1:24" x14ac:dyDescent="0.15">
      <c r="A19" s="20"/>
      <c r="B19" s="35"/>
      <c r="C19" s="35"/>
      <c r="D19" s="35"/>
      <c r="E19" s="35"/>
      <c r="F19" s="35"/>
      <c r="G19" s="35"/>
      <c r="H19" s="35"/>
      <c r="I19" s="35"/>
      <c r="J19" s="35"/>
      <c r="K19" s="35"/>
      <c r="L19" s="35"/>
      <c r="M19" s="35"/>
      <c r="N19" s="35"/>
      <c r="O19" s="35"/>
      <c r="P19" s="35"/>
      <c r="Q19" s="20"/>
    </row>
    <row r="20" spans="1:24" x14ac:dyDescent="0.15">
      <c r="A20" s="20"/>
      <c r="B20" s="35"/>
      <c r="C20" s="35"/>
      <c r="D20" s="35"/>
      <c r="E20" s="35"/>
      <c r="F20" s="35"/>
      <c r="G20" s="35"/>
      <c r="H20" s="35"/>
      <c r="I20" s="35"/>
      <c r="J20" s="35"/>
      <c r="K20" s="35"/>
      <c r="L20" s="35"/>
      <c r="M20" s="35"/>
      <c r="N20" s="35"/>
      <c r="O20" s="35"/>
      <c r="P20" s="35"/>
      <c r="Q20" s="20"/>
    </row>
    <row r="21" spans="1:24" x14ac:dyDescent="0.15">
      <c r="A21" s="20"/>
      <c r="B21" s="35"/>
      <c r="C21" s="35"/>
      <c r="D21" s="35"/>
      <c r="E21" s="35"/>
      <c r="F21" s="35"/>
      <c r="G21" s="35"/>
      <c r="H21" s="35"/>
      <c r="I21" s="35"/>
      <c r="J21" s="35"/>
      <c r="K21" s="35"/>
      <c r="L21" s="35"/>
      <c r="M21" s="35"/>
      <c r="N21" s="35"/>
      <c r="O21" s="35"/>
      <c r="P21" s="35"/>
      <c r="Q21" s="20"/>
    </row>
    <row r="22" spans="1:24" x14ac:dyDescent="0.15">
      <c r="A22" s="20"/>
      <c r="B22" s="35"/>
      <c r="C22" s="35"/>
      <c r="D22" s="35"/>
      <c r="E22" s="35"/>
      <c r="F22" s="35"/>
      <c r="G22" s="35"/>
      <c r="H22" s="35"/>
      <c r="I22" s="35"/>
      <c r="J22" s="35"/>
      <c r="K22" s="35"/>
      <c r="L22" s="35"/>
      <c r="M22" s="35"/>
      <c r="N22" s="35"/>
      <c r="O22" s="35"/>
      <c r="P22" s="35"/>
      <c r="Q22" s="20"/>
    </row>
    <row r="23" spans="1:24" x14ac:dyDescent="0.15">
      <c r="A23" s="20"/>
      <c r="B23" s="35"/>
      <c r="C23" s="35"/>
      <c r="D23" s="35"/>
      <c r="E23" s="35"/>
      <c r="F23" s="35"/>
      <c r="G23" s="35"/>
      <c r="H23" s="35"/>
      <c r="I23" s="35"/>
      <c r="J23" s="35"/>
      <c r="K23" s="35"/>
      <c r="L23" s="35"/>
      <c r="M23" s="35"/>
      <c r="N23" s="35"/>
      <c r="O23" s="35"/>
      <c r="P23" s="35"/>
      <c r="Q23" s="20"/>
    </row>
    <row r="24" spans="1:24" x14ac:dyDescent="0.15">
      <c r="A24" s="20"/>
      <c r="B24" s="35"/>
      <c r="C24" s="35"/>
      <c r="D24" s="35"/>
      <c r="E24" s="35"/>
      <c r="F24" s="35"/>
      <c r="G24" s="35"/>
      <c r="H24" s="35"/>
      <c r="I24" s="35"/>
      <c r="J24" s="35"/>
      <c r="K24" s="35"/>
      <c r="L24" s="35"/>
      <c r="M24" s="35"/>
      <c r="N24" s="35"/>
      <c r="O24" s="35"/>
      <c r="P24" s="35"/>
      <c r="Q24" s="20"/>
    </row>
    <row r="25" spans="1:24" x14ac:dyDescent="0.15">
      <c r="A25" s="20"/>
      <c r="B25" s="35"/>
      <c r="C25" s="35"/>
      <c r="D25" s="35"/>
      <c r="E25" s="35"/>
      <c r="F25" s="35"/>
      <c r="G25" s="35"/>
      <c r="H25" s="35"/>
      <c r="I25" s="35"/>
      <c r="J25" s="35"/>
      <c r="K25" s="35"/>
      <c r="L25" s="35"/>
      <c r="M25" s="35"/>
      <c r="N25" s="35"/>
      <c r="O25" s="35"/>
      <c r="P25" s="35"/>
      <c r="Q25" s="20"/>
    </row>
    <row r="26" spans="1:24" x14ac:dyDescent="0.15">
      <c r="A26" s="20"/>
      <c r="B26" s="35"/>
      <c r="C26" s="35"/>
      <c r="D26" s="35"/>
      <c r="E26" s="35"/>
      <c r="F26" s="35"/>
      <c r="G26" s="35"/>
      <c r="H26" s="35"/>
      <c r="I26" s="35"/>
      <c r="J26" s="35"/>
      <c r="K26" s="35"/>
      <c r="L26" s="35"/>
      <c r="M26" s="35"/>
      <c r="N26" s="35"/>
      <c r="O26" s="35"/>
      <c r="P26" s="35"/>
      <c r="Q26" s="20"/>
    </row>
    <row r="27" spans="1:24" x14ac:dyDescent="0.15">
      <c r="A27" s="20"/>
      <c r="B27" s="35"/>
      <c r="C27" s="35"/>
      <c r="D27" s="35"/>
      <c r="E27" s="35"/>
      <c r="F27" s="35"/>
      <c r="G27" s="35"/>
      <c r="H27" s="35"/>
      <c r="I27" s="35"/>
      <c r="J27" s="35"/>
      <c r="K27" s="35"/>
      <c r="L27" s="35"/>
      <c r="M27" s="35"/>
      <c r="N27" s="35"/>
      <c r="O27" s="35"/>
      <c r="P27" s="35"/>
      <c r="Q27" s="20"/>
    </row>
    <row r="28" spans="1:24" x14ac:dyDescent="0.15">
      <c r="A28" s="20"/>
      <c r="B28" s="35"/>
      <c r="C28" s="35"/>
      <c r="D28" s="35"/>
      <c r="E28" s="35"/>
      <c r="F28" s="35"/>
      <c r="G28" s="35"/>
      <c r="H28" s="35"/>
      <c r="I28" s="35"/>
      <c r="J28" s="35"/>
      <c r="K28" s="35"/>
      <c r="L28" s="35"/>
      <c r="M28" s="35"/>
      <c r="N28" s="35"/>
      <c r="O28" s="35"/>
      <c r="P28" s="35"/>
      <c r="Q28" s="20"/>
    </row>
    <row r="29" spans="1:24" x14ac:dyDescent="0.15">
      <c r="A29" s="20"/>
      <c r="B29" s="35"/>
      <c r="C29" s="35"/>
      <c r="D29" s="35"/>
      <c r="E29" s="35"/>
      <c r="F29" s="35"/>
      <c r="G29" s="35"/>
      <c r="H29" s="35"/>
      <c r="I29" s="35"/>
      <c r="J29" s="35"/>
      <c r="K29" s="35"/>
      <c r="L29" s="35"/>
      <c r="M29" s="35"/>
      <c r="N29" s="35"/>
      <c r="O29" s="35"/>
      <c r="P29" s="35"/>
      <c r="Q29" s="20"/>
    </row>
  </sheetData>
  <sheetProtection sheet="1" formatRows="0" insertRows="0" deleteRows="0" selectLockedCells="1"/>
  <mergeCells count="11">
    <mergeCell ref="A9:Q9"/>
    <mergeCell ref="B10:Q11"/>
    <mergeCell ref="R11:X11"/>
    <mergeCell ref="B12:Q13"/>
    <mergeCell ref="B14:Q17"/>
    <mergeCell ref="B4:Q4"/>
    <mergeCell ref="A5:A7"/>
    <mergeCell ref="B5:Q5"/>
    <mergeCell ref="B6:G7"/>
    <mergeCell ref="H6:Q6"/>
    <mergeCell ref="H7:Q7"/>
  </mergeCells>
  <phoneticPr fontId="5"/>
  <conditionalFormatting sqref="S4:S6">
    <cfRule type="cellIs" dxfId="8" priority="4" operator="lessThan">
      <formula>30</formula>
    </cfRule>
  </conditionalFormatting>
  <conditionalFormatting sqref="S10">
    <cfRule type="cellIs" dxfId="7" priority="3" operator="lessThan">
      <formula>30</formula>
    </cfRule>
  </conditionalFormatting>
  <conditionalFormatting sqref="S12">
    <cfRule type="cellIs" dxfId="6" priority="2" operator="lessThan">
      <formula>30</formula>
    </cfRule>
  </conditionalFormatting>
  <conditionalFormatting sqref="S14">
    <cfRule type="cellIs" dxfId="5" priority="1" operator="lessThan">
      <formula>30</formula>
    </cfRule>
  </conditionalFormatting>
  <dataValidations count="3">
    <dataValidation type="list" allowBlank="1" showInputMessage="1" showErrorMessage="1" sqref="B6" xr:uid="{35FAF0BE-7E5E-4909-9E5A-22694D3A124D}">
      <formula1>"地域活性化関連,まちづくりの推進,買い物弱者支援,子育て支援,社会福祉関連,環境・エネルギー関連,その他"</formula1>
    </dataValidation>
    <dataValidation type="textLength" operator="lessThanOrEqual" allowBlank="1" showInputMessage="1" showErrorMessage="1" sqref="B10:Q17" xr:uid="{B97595F5-83C4-4E74-8268-0B027A2E0044}">
      <formula1>220</formula1>
    </dataValidation>
    <dataValidation type="textLength" operator="lessThanOrEqual" allowBlank="1" showInputMessage="1" showErrorMessage="1" sqref="C4:Q4 B4:B5" xr:uid="{66C811FF-E99C-4BA5-A42F-9A1979B01B69}">
      <formula1>33</formula1>
    </dataValidation>
  </dataValidations>
  <pageMargins left="0.98425196850393704" right="0.70866141732283472"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F8EAF-EF12-48B6-8836-5A236B01CD40}">
  <sheetPr>
    <tabColor theme="5"/>
  </sheetPr>
  <dimension ref="A1:BB29"/>
  <sheetViews>
    <sheetView showGridLines="0" showZeros="0" view="pageBreakPreview" topLeftCell="A8" zoomScaleNormal="100" zoomScaleSheetLayoutView="100" workbookViewId="0">
      <selection activeCell="B17" sqref="B17"/>
    </sheetView>
  </sheetViews>
  <sheetFormatPr defaultRowHeight="14.25" x14ac:dyDescent="0.15"/>
  <cols>
    <col min="1" max="1" width="2.08203125" customWidth="1"/>
    <col min="2" max="2" width="5.25" customWidth="1"/>
    <col min="3" max="19" width="2.58203125" customWidth="1"/>
    <col min="20" max="20" width="0.83203125" customWidth="1"/>
    <col min="21" max="24" width="2.58203125" customWidth="1"/>
    <col min="25" max="25" width="0.83203125" customWidth="1"/>
    <col min="26" max="48" width="2.08203125" customWidth="1"/>
    <col min="49" max="49" width="0.4140625" customWidth="1"/>
    <col min="50" max="50" width="0.25" customWidth="1"/>
    <col min="52" max="52" width="9.25" bestFit="1" customWidth="1"/>
  </cols>
  <sheetData>
    <row r="1" spans="1:54" x14ac:dyDescent="0.15">
      <c r="A1" s="53" t="s">
        <v>550</v>
      </c>
    </row>
    <row r="2" spans="1:54" x14ac:dyDescent="0.15">
      <c r="A2" s="20" t="s">
        <v>630</v>
      </c>
    </row>
    <row r="3" spans="1:54" x14ac:dyDescent="0.15">
      <c r="A3" s="20"/>
      <c r="B3" s="20" t="s">
        <v>643</v>
      </c>
    </row>
    <row r="4" spans="1:54" ht="20.100000000000001" customHeight="1" x14ac:dyDescent="0.15">
      <c r="A4" s="20"/>
      <c r="B4" s="277" t="s">
        <v>3</v>
      </c>
      <c r="C4" s="222"/>
      <c r="D4" s="55" t="s">
        <v>4</v>
      </c>
      <c r="E4" s="222"/>
      <c r="F4" s="55" t="s">
        <v>5</v>
      </c>
      <c r="G4" s="222"/>
      <c r="H4" s="55" t="s">
        <v>6</v>
      </c>
      <c r="I4" s="55" t="s">
        <v>123</v>
      </c>
      <c r="J4" s="564" t="s">
        <v>3</v>
      </c>
      <c r="K4" s="222"/>
      <c r="L4" s="55" t="s">
        <v>4</v>
      </c>
      <c r="M4" s="222"/>
      <c r="N4" s="55" t="s">
        <v>5</v>
      </c>
      <c r="O4" s="222"/>
      <c r="P4" s="562" t="s">
        <v>6</v>
      </c>
      <c r="T4" s="171" t="s">
        <v>646</v>
      </c>
    </row>
    <row r="5" spans="1:54" x14ac:dyDescent="0.15">
      <c r="A5" s="20" t="s">
        <v>644</v>
      </c>
    </row>
    <row r="6" spans="1:54" ht="20.100000000000001" customHeight="1" x14ac:dyDescent="0.15">
      <c r="A6" s="20"/>
      <c r="B6" s="622" t="s">
        <v>645</v>
      </c>
      <c r="C6" s="622"/>
      <c r="D6" s="694"/>
      <c r="E6" s="277" t="s">
        <v>3</v>
      </c>
      <c r="F6" s="222"/>
      <c r="G6" s="55" t="s">
        <v>4</v>
      </c>
      <c r="H6" s="222"/>
      <c r="I6" s="55" t="s">
        <v>5</v>
      </c>
      <c r="J6" s="222"/>
      <c r="K6" s="55" t="s">
        <v>6</v>
      </c>
      <c r="L6" s="55" t="s">
        <v>123</v>
      </c>
      <c r="M6" s="564" t="s">
        <v>3</v>
      </c>
      <c r="N6" s="222"/>
      <c r="O6" s="55" t="s">
        <v>4</v>
      </c>
      <c r="P6" s="222"/>
      <c r="Q6" s="55" t="s">
        <v>5</v>
      </c>
      <c r="R6" s="222"/>
      <c r="S6" s="562" t="s">
        <v>6</v>
      </c>
      <c r="T6" s="171" t="s">
        <v>642</v>
      </c>
    </row>
    <row r="7" spans="1:54" ht="15.75" customHeight="1" x14ac:dyDescent="0.15">
      <c r="A7" s="20"/>
      <c r="B7" s="278"/>
      <c r="C7" s="565"/>
      <c r="D7" s="201"/>
      <c r="E7" s="565"/>
      <c r="F7" s="201"/>
      <c r="G7" s="565"/>
      <c r="H7" s="201"/>
      <c r="I7" s="201"/>
      <c r="J7" s="278"/>
      <c r="K7" s="565"/>
      <c r="L7" s="201"/>
      <c r="M7" s="565"/>
      <c r="N7" s="201"/>
      <c r="O7" s="565"/>
      <c r="P7" s="201"/>
    </row>
    <row r="8" spans="1:54" ht="18.75" customHeight="1" x14ac:dyDescent="0.15">
      <c r="A8" s="20" t="s">
        <v>551</v>
      </c>
    </row>
    <row r="9" spans="1:54" ht="18" customHeight="1" x14ac:dyDescent="0.15">
      <c r="A9" s="701" t="s">
        <v>251</v>
      </c>
      <c r="B9" s="560" t="s">
        <v>252</v>
      </c>
      <c r="C9" s="566"/>
      <c r="D9" s="566"/>
      <c r="E9" s="566"/>
      <c r="F9" s="566"/>
      <c r="G9" s="566"/>
      <c r="H9" s="695">
        <f>F6</f>
        <v>0</v>
      </c>
      <c r="I9" s="696"/>
      <c r="J9" s="696"/>
      <c r="K9" s="696"/>
      <c r="L9" s="696"/>
      <c r="M9" s="696"/>
      <c r="N9" s="696"/>
      <c r="O9" s="696"/>
      <c r="P9" s="697"/>
      <c r="Q9" s="703">
        <f>H9+1</f>
        <v>1</v>
      </c>
      <c r="R9" s="704"/>
      <c r="S9" s="705"/>
    </row>
    <row r="10" spans="1:54" ht="27.75" customHeight="1" x14ac:dyDescent="0.15">
      <c r="A10" s="702"/>
      <c r="B10" s="561"/>
      <c r="C10" s="563"/>
      <c r="D10" s="563"/>
      <c r="E10" s="563"/>
      <c r="F10" s="563"/>
      <c r="G10" s="563"/>
      <c r="H10" s="567">
        <v>4</v>
      </c>
      <c r="I10" s="568">
        <f>H10+1</f>
        <v>5</v>
      </c>
      <c r="J10" s="568">
        <f t="shared" ref="J10:S10" si="0">I10+1</f>
        <v>6</v>
      </c>
      <c r="K10" s="568">
        <f t="shared" si="0"/>
        <v>7</v>
      </c>
      <c r="L10" s="568">
        <f t="shared" si="0"/>
        <v>8</v>
      </c>
      <c r="M10" s="568">
        <f t="shared" si="0"/>
        <v>9</v>
      </c>
      <c r="N10" s="568">
        <f t="shared" si="0"/>
        <v>10</v>
      </c>
      <c r="O10" s="568">
        <f t="shared" si="0"/>
        <v>11</v>
      </c>
      <c r="P10" s="568">
        <f t="shared" si="0"/>
        <v>12</v>
      </c>
      <c r="Q10" s="568">
        <f>1</f>
        <v>1</v>
      </c>
      <c r="R10" s="568">
        <f t="shared" si="0"/>
        <v>2</v>
      </c>
      <c r="S10" s="569">
        <f t="shared" si="0"/>
        <v>3</v>
      </c>
      <c r="AZ10" s="32"/>
      <c r="BA10" s="33"/>
      <c r="BB10" s="20"/>
    </row>
    <row r="11" spans="1:54" x14ac:dyDescent="0.15">
      <c r="A11" s="570">
        <v>1</v>
      </c>
      <c r="B11" s="247"/>
      <c r="C11" s="248"/>
      <c r="D11" s="248"/>
      <c r="E11" s="248"/>
      <c r="F11" s="248"/>
      <c r="G11" s="248"/>
      <c r="H11" s="249"/>
      <c r="I11" s="250"/>
      <c r="J11" s="250"/>
      <c r="K11" s="250"/>
      <c r="L11" s="251"/>
      <c r="M11" s="251"/>
      <c r="N11" s="251"/>
      <c r="O11" s="251"/>
      <c r="P11" s="251"/>
      <c r="Q11" s="251"/>
      <c r="R11" s="251"/>
      <c r="S11" s="252"/>
      <c r="T11" s="171"/>
      <c r="AZ11" s="32"/>
      <c r="BA11" s="33"/>
      <c r="BB11" s="20"/>
    </row>
    <row r="12" spans="1:54" x14ac:dyDescent="0.15">
      <c r="A12" s="570">
        <v>2</v>
      </c>
      <c r="B12" s="247"/>
      <c r="C12" s="248"/>
      <c r="D12" s="248"/>
      <c r="E12" s="248"/>
      <c r="F12" s="248"/>
      <c r="G12" s="248"/>
      <c r="H12" s="249"/>
      <c r="I12" s="250"/>
      <c r="J12" s="250"/>
      <c r="K12" s="250"/>
      <c r="L12" s="251"/>
      <c r="M12" s="251"/>
      <c r="N12" s="251"/>
      <c r="O12" s="251"/>
      <c r="P12" s="251"/>
      <c r="Q12" s="251"/>
      <c r="R12" s="251"/>
      <c r="S12" s="252"/>
      <c r="Z12" s="571"/>
      <c r="AZ12" s="32"/>
      <c r="BA12" s="33"/>
      <c r="BB12" s="20"/>
    </row>
    <row r="13" spans="1:54" x14ac:dyDescent="0.15">
      <c r="A13" s="570">
        <v>3</v>
      </c>
      <c r="B13" s="247"/>
      <c r="C13" s="248"/>
      <c r="D13" s="248"/>
      <c r="E13" s="248"/>
      <c r="F13" s="248"/>
      <c r="G13" s="248"/>
      <c r="H13" s="249"/>
      <c r="I13" s="250"/>
      <c r="J13" s="250"/>
      <c r="K13" s="250"/>
      <c r="L13" s="251"/>
      <c r="M13" s="251"/>
      <c r="N13" s="251"/>
      <c r="O13" s="251"/>
      <c r="P13" s="251"/>
      <c r="Q13" s="251"/>
      <c r="R13" s="251"/>
      <c r="S13" s="252"/>
      <c r="AZ13" s="32"/>
      <c r="BA13" s="33"/>
      <c r="BB13" s="20"/>
    </row>
    <row r="14" spans="1:54" x14ac:dyDescent="0.15">
      <c r="A14" s="570">
        <v>4</v>
      </c>
      <c r="B14" s="247"/>
      <c r="C14" s="248"/>
      <c r="D14" s="248"/>
      <c r="E14" s="248"/>
      <c r="F14" s="248"/>
      <c r="G14" s="248"/>
      <c r="H14" s="249"/>
      <c r="I14" s="250"/>
      <c r="J14" s="250"/>
      <c r="K14" s="250"/>
      <c r="L14" s="251"/>
      <c r="M14" s="251"/>
      <c r="N14" s="251"/>
      <c r="O14" s="251"/>
      <c r="P14" s="251"/>
      <c r="Q14" s="251"/>
      <c r="R14" s="251"/>
      <c r="S14" s="252"/>
      <c r="AZ14" s="32"/>
      <c r="BA14" s="20"/>
      <c r="BB14" s="20"/>
    </row>
    <row r="15" spans="1:54" x14ac:dyDescent="0.15">
      <c r="A15" s="570">
        <v>5</v>
      </c>
      <c r="B15" s="247"/>
      <c r="C15" s="248"/>
      <c r="D15" s="248"/>
      <c r="E15" s="248"/>
      <c r="F15" s="248"/>
      <c r="G15" s="248"/>
      <c r="H15" s="249"/>
      <c r="I15" s="250"/>
      <c r="J15" s="250"/>
      <c r="K15" s="250"/>
      <c r="L15" s="251"/>
      <c r="M15" s="251"/>
      <c r="N15" s="251"/>
      <c r="O15" s="251"/>
      <c r="P15" s="251"/>
      <c r="Q15" s="251"/>
      <c r="R15" s="251"/>
      <c r="S15" s="252"/>
      <c r="AZ15" s="31"/>
    </row>
    <row r="16" spans="1:54" x14ac:dyDescent="0.15">
      <c r="A16" s="570">
        <v>6</v>
      </c>
      <c r="B16" s="247"/>
      <c r="C16" s="248"/>
      <c r="D16" s="248"/>
      <c r="E16" s="248"/>
      <c r="F16" s="248"/>
      <c r="G16" s="248"/>
      <c r="H16" s="249"/>
      <c r="I16" s="250"/>
      <c r="J16" s="250"/>
      <c r="K16" s="250"/>
      <c r="L16" s="251"/>
      <c r="M16" s="251"/>
      <c r="N16" s="251"/>
      <c r="O16" s="251"/>
      <c r="P16" s="251"/>
      <c r="Q16" s="251"/>
      <c r="R16" s="251"/>
      <c r="S16" s="252"/>
      <c r="AZ16" s="32"/>
      <c r="BA16" s="20"/>
      <c r="BB16" s="20"/>
    </row>
    <row r="17" spans="1:54" x14ac:dyDescent="0.15">
      <c r="A17" s="570">
        <v>7</v>
      </c>
      <c r="B17" s="247"/>
      <c r="C17" s="248"/>
      <c r="D17" s="248"/>
      <c r="E17" s="248"/>
      <c r="F17" s="248"/>
      <c r="G17" s="248"/>
      <c r="H17" s="249"/>
      <c r="I17" s="250"/>
      <c r="J17" s="250"/>
      <c r="K17" s="250"/>
      <c r="L17" s="251"/>
      <c r="M17" s="251"/>
      <c r="N17" s="251"/>
      <c r="O17" s="251"/>
      <c r="P17" s="251"/>
      <c r="Q17" s="251"/>
      <c r="R17" s="251"/>
      <c r="S17" s="252"/>
      <c r="AZ17" s="20"/>
      <c r="BA17" s="20"/>
      <c r="BB17" s="20"/>
    </row>
    <row r="18" spans="1:54" x14ac:dyDescent="0.15">
      <c r="A18" s="570">
        <v>8</v>
      </c>
      <c r="B18" s="247"/>
      <c r="C18" s="248"/>
      <c r="D18" s="248"/>
      <c r="E18" s="248"/>
      <c r="F18" s="248"/>
      <c r="G18" s="248"/>
      <c r="H18" s="249"/>
      <c r="I18" s="250"/>
      <c r="J18" s="250"/>
      <c r="K18" s="250"/>
      <c r="L18" s="251"/>
      <c r="M18" s="251"/>
      <c r="N18" s="251"/>
      <c r="O18" s="251"/>
      <c r="P18" s="251"/>
      <c r="Q18" s="251"/>
      <c r="R18" s="251"/>
      <c r="S18" s="252"/>
      <c r="AZ18" s="20"/>
      <c r="BA18" s="20"/>
      <c r="BB18" s="20"/>
    </row>
    <row r="19" spans="1:54" x14ac:dyDescent="0.15">
      <c r="A19" s="570">
        <v>9</v>
      </c>
      <c r="B19" s="247"/>
      <c r="C19" s="248"/>
      <c r="D19" s="248"/>
      <c r="E19" s="248"/>
      <c r="F19" s="248"/>
      <c r="G19" s="248"/>
      <c r="H19" s="249"/>
      <c r="I19" s="250"/>
      <c r="J19" s="250"/>
      <c r="K19" s="250"/>
      <c r="L19" s="251"/>
      <c r="M19" s="251"/>
      <c r="N19" s="251"/>
      <c r="O19" s="251"/>
      <c r="P19" s="251"/>
      <c r="Q19" s="251"/>
      <c r="R19" s="251"/>
      <c r="S19" s="252"/>
      <c r="AZ19" s="20"/>
      <c r="BA19" s="20"/>
      <c r="BB19" s="20"/>
    </row>
    <row r="20" spans="1:54" x14ac:dyDescent="0.15">
      <c r="A20" s="570">
        <v>10</v>
      </c>
      <c r="B20" s="247"/>
      <c r="C20" s="248"/>
      <c r="D20" s="248"/>
      <c r="E20" s="248"/>
      <c r="F20" s="248"/>
      <c r="G20" s="248"/>
      <c r="H20" s="249"/>
      <c r="I20" s="250"/>
      <c r="J20" s="250"/>
      <c r="K20" s="250"/>
      <c r="L20" s="251"/>
      <c r="M20" s="251"/>
      <c r="N20" s="251"/>
      <c r="O20" s="251"/>
      <c r="P20" s="251"/>
      <c r="Q20" s="251"/>
      <c r="R20" s="251"/>
      <c r="S20" s="252"/>
      <c r="AZ20" s="20"/>
      <c r="BA20" s="20"/>
      <c r="BB20" s="20"/>
    </row>
    <row r="21" spans="1:54" x14ac:dyDescent="0.15">
      <c r="A21" s="570">
        <v>11</v>
      </c>
      <c r="B21" s="247"/>
      <c r="C21" s="248"/>
      <c r="D21" s="248"/>
      <c r="E21" s="248"/>
      <c r="F21" s="248"/>
      <c r="G21" s="248"/>
      <c r="H21" s="249"/>
      <c r="I21" s="250"/>
      <c r="J21" s="250"/>
      <c r="K21" s="250"/>
      <c r="L21" s="251"/>
      <c r="M21" s="251"/>
      <c r="N21" s="251"/>
      <c r="O21" s="251"/>
      <c r="P21" s="251"/>
      <c r="Q21" s="251"/>
      <c r="R21" s="251"/>
      <c r="S21" s="252"/>
      <c r="AZ21" s="20"/>
      <c r="BA21" s="20"/>
      <c r="BB21" s="20"/>
    </row>
    <row r="22" spans="1:54" x14ac:dyDescent="0.15">
      <c r="A22" s="570">
        <v>12</v>
      </c>
      <c r="B22" s="247"/>
      <c r="C22" s="248"/>
      <c r="D22" s="248"/>
      <c r="E22" s="248"/>
      <c r="F22" s="248"/>
      <c r="G22" s="248"/>
      <c r="H22" s="249"/>
      <c r="I22" s="250"/>
      <c r="J22" s="250"/>
      <c r="K22" s="250"/>
      <c r="L22" s="251"/>
      <c r="M22" s="251"/>
      <c r="N22" s="251"/>
      <c r="O22" s="251"/>
      <c r="P22" s="251"/>
      <c r="Q22" s="251"/>
      <c r="R22" s="251"/>
      <c r="S22" s="252"/>
      <c r="AZ22" s="20"/>
      <c r="BA22" s="20"/>
      <c r="BB22" s="20"/>
    </row>
    <row r="23" spans="1:54" x14ac:dyDescent="0.15">
      <c r="A23" s="570">
        <v>13</v>
      </c>
      <c r="B23" s="247"/>
      <c r="C23" s="248"/>
      <c r="D23" s="248"/>
      <c r="E23" s="248"/>
      <c r="F23" s="248"/>
      <c r="G23" s="248"/>
      <c r="H23" s="249"/>
      <c r="I23" s="250"/>
      <c r="J23" s="250"/>
      <c r="K23" s="250"/>
      <c r="L23" s="251"/>
      <c r="M23" s="251"/>
      <c r="N23" s="251"/>
      <c r="O23" s="251"/>
      <c r="P23" s="251"/>
      <c r="Q23" s="251"/>
      <c r="R23" s="251"/>
      <c r="S23" s="252"/>
      <c r="AZ23" s="20"/>
      <c r="BA23" s="20"/>
      <c r="BB23" s="20"/>
    </row>
    <row r="24" spans="1:54" x14ac:dyDescent="0.15">
      <c r="A24" s="570">
        <v>14</v>
      </c>
      <c r="B24" s="247"/>
      <c r="C24" s="248"/>
      <c r="D24" s="248"/>
      <c r="E24" s="248"/>
      <c r="F24" s="248"/>
      <c r="G24" s="248"/>
      <c r="H24" s="249"/>
      <c r="I24" s="250"/>
      <c r="J24" s="250"/>
      <c r="K24" s="250"/>
      <c r="L24" s="251"/>
      <c r="M24" s="251"/>
      <c r="N24" s="251"/>
      <c r="O24" s="251"/>
      <c r="P24" s="251"/>
      <c r="Q24" s="251"/>
      <c r="R24" s="251"/>
      <c r="S24" s="252"/>
      <c r="AZ24" s="20"/>
      <c r="BA24" s="20"/>
      <c r="BB24" s="20"/>
    </row>
    <row r="25" spans="1:54" x14ac:dyDescent="0.15">
      <c r="A25" s="570">
        <v>15</v>
      </c>
      <c r="B25" s="247"/>
      <c r="C25" s="248"/>
      <c r="D25" s="248"/>
      <c r="E25" s="248"/>
      <c r="F25" s="248"/>
      <c r="G25" s="248"/>
      <c r="H25" s="249"/>
      <c r="I25" s="250"/>
      <c r="J25" s="250"/>
      <c r="K25" s="250"/>
      <c r="L25" s="251"/>
      <c r="M25" s="251"/>
      <c r="N25" s="251"/>
      <c r="O25" s="251"/>
      <c r="P25" s="251"/>
      <c r="Q25" s="251"/>
      <c r="R25" s="251"/>
      <c r="S25" s="252"/>
    </row>
    <row r="27" spans="1:54" x14ac:dyDescent="0.15">
      <c r="A27" s="20" t="s">
        <v>552</v>
      </c>
    </row>
    <row r="28" spans="1:54" s="279" customFormat="1" ht="135" customHeight="1" x14ac:dyDescent="0.15">
      <c r="A28" s="698" t="s">
        <v>669</v>
      </c>
      <c r="B28" s="699"/>
      <c r="C28" s="699"/>
      <c r="D28" s="699"/>
      <c r="E28" s="699"/>
      <c r="F28" s="699"/>
      <c r="G28" s="699"/>
      <c r="H28" s="699"/>
      <c r="I28" s="699"/>
      <c r="J28" s="699"/>
      <c r="K28" s="699"/>
      <c r="L28" s="699"/>
      <c r="M28" s="699"/>
      <c r="N28" s="699"/>
      <c r="O28" s="699"/>
      <c r="P28" s="699"/>
      <c r="Q28" s="699"/>
      <c r="R28" s="699"/>
      <c r="S28" s="700"/>
      <c r="T28" s="188"/>
      <c r="U28" s="280"/>
      <c r="V28" s="280"/>
      <c r="W28" s="280"/>
      <c r="X28" s="280"/>
    </row>
    <row r="29" spans="1:54" s="279" customFormat="1" ht="138.75" customHeight="1" x14ac:dyDescent="0.15">
      <c r="A29" s="691"/>
      <c r="B29" s="692"/>
      <c r="C29" s="692"/>
      <c r="D29" s="692"/>
      <c r="E29" s="692"/>
      <c r="F29" s="692"/>
      <c r="G29" s="692"/>
      <c r="H29" s="692"/>
      <c r="I29" s="692"/>
      <c r="J29" s="692"/>
      <c r="K29" s="692"/>
      <c r="L29" s="692"/>
      <c r="M29" s="692"/>
      <c r="N29" s="692"/>
      <c r="O29" s="692"/>
      <c r="P29" s="692"/>
      <c r="Q29" s="692"/>
      <c r="R29" s="692"/>
      <c r="S29" s="693"/>
      <c r="T29" s="280"/>
      <c r="U29" s="280"/>
      <c r="V29" s="280"/>
      <c r="W29" s="280"/>
      <c r="X29" s="280"/>
    </row>
  </sheetData>
  <sheetProtection sheet="1" scenarios="1" formatRows="0" insertRows="0" deleteRows="0" selectLockedCells="1"/>
  <mergeCells count="6">
    <mergeCell ref="A29:S29"/>
    <mergeCell ref="B6:D6"/>
    <mergeCell ref="H9:P9"/>
    <mergeCell ref="A28:S28"/>
    <mergeCell ref="A9:A10"/>
    <mergeCell ref="Q9:S9"/>
  </mergeCells>
  <phoneticPr fontId="5"/>
  <dataValidations count="1">
    <dataValidation type="whole" allowBlank="1" showInputMessage="1" showErrorMessage="1" sqref="R6 O4:O5 O7 P6 M4:M5 M7 N6 K4:K5 K7 J6 G4:G5 G7 H6 E4:E5 E7 F6 C4:C5 C7" xr:uid="{F422E2F8-053F-4EBA-A6B9-67C29C763364}">
      <formula1>1</formula1>
      <formula2>31</formula2>
    </dataValidation>
  </dataValidations>
  <pageMargins left="0.98425196850393704" right="0.78740157480314965" top="0.78740157480314965" bottom="0.78740157480314965" header="0.31496062992125984" footer="0.31496062992125984"/>
  <pageSetup paperSize="9" orientation="portrait" r:id="rId1"/>
  <colBreaks count="1" manualBreakCount="1">
    <brk id="25" max="1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F9B83-910B-463C-B18D-15CB8D30CC4A}">
  <sheetPr>
    <tabColor theme="5"/>
  </sheetPr>
  <dimension ref="A1:H64"/>
  <sheetViews>
    <sheetView showGridLines="0" showZeros="0" view="pageBreakPreview" topLeftCell="A2" zoomScaleNormal="100" zoomScaleSheetLayoutView="100" workbookViewId="0">
      <selection activeCell="G8" sqref="G8"/>
    </sheetView>
  </sheetViews>
  <sheetFormatPr defaultRowHeight="22.5" customHeight="1" x14ac:dyDescent="0.15"/>
  <cols>
    <col min="1" max="1" width="2.75" customWidth="1"/>
    <col min="2" max="2" width="14.83203125" customWidth="1"/>
    <col min="3" max="3" width="10.83203125" customWidth="1"/>
    <col min="4" max="4" width="23.83203125" customWidth="1"/>
    <col min="5" max="5" width="12.83203125" customWidth="1"/>
    <col min="6" max="7" width="8.75" customWidth="1"/>
  </cols>
  <sheetData>
    <row r="1" spans="1:8" ht="21" customHeight="1" x14ac:dyDescent="0.15">
      <c r="A1" s="53" t="s">
        <v>590</v>
      </c>
    </row>
    <row r="2" spans="1:8" s="63" customFormat="1" ht="21" customHeight="1" x14ac:dyDescent="0.15">
      <c r="A2" s="20"/>
      <c r="B2" s="62" t="s">
        <v>192</v>
      </c>
      <c r="C2" s="715">
        <f>'様式1号_交付(表紙)'!K12</f>
        <v>0</v>
      </c>
      <c r="D2" s="716"/>
      <c r="E2" s="717"/>
      <c r="F2" s="20"/>
      <c r="H2" s="171" t="s">
        <v>466</v>
      </c>
    </row>
    <row r="3" spans="1:8" s="63" customFormat="1" ht="4.5" customHeight="1" x14ac:dyDescent="0.15">
      <c r="A3" s="20"/>
      <c r="B3" s="181"/>
      <c r="C3" s="35"/>
      <c r="D3" s="35"/>
      <c r="E3" s="35"/>
      <c r="F3" s="35"/>
      <c r="H3" s="171"/>
    </row>
    <row r="4" spans="1:8" s="63" customFormat="1" ht="21" customHeight="1" thickBot="1" x14ac:dyDescent="0.2">
      <c r="A4" s="20" t="s">
        <v>585</v>
      </c>
      <c r="C4" s="281">
        <f>'様式1号_交付(表紙)'!I19</f>
        <v>0</v>
      </c>
      <c r="D4" s="35"/>
      <c r="G4" s="282" t="s">
        <v>191</v>
      </c>
      <c r="H4" s="171"/>
    </row>
    <row r="5" spans="1:8" s="35" customFormat="1" ht="23.25" customHeight="1" thickBot="1" x14ac:dyDescent="0.2">
      <c r="A5" s="283" t="s">
        <v>371</v>
      </c>
      <c r="B5" s="204" t="s">
        <v>201</v>
      </c>
      <c r="C5" s="718" t="s">
        <v>202</v>
      </c>
      <c r="D5" s="719"/>
      <c r="E5" s="720"/>
      <c r="F5" s="205" t="s">
        <v>486</v>
      </c>
      <c r="G5" s="206" t="s">
        <v>487</v>
      </c>
      <c r="H5" s="189"/>
    </row>
    <row r="6" spans="1:8" s="159" customFormat="1" ht="21.6" customHeight="1" thickTop="1" x14ac:dyDescent="0.15">
      <c r="A6" s="210">
        <v>1</v>
      </c>
      <c r="B6" s="238"/>
      <c r="C6" s="721"/>
      <c r="D6" s="722"/>
      <c r="E6" s="723"/>
      <c r="F6" s="239"/>
      <c r="G6" s="240">
        <f t="shared" ref="G6:G11" si="0">ROUNDDOWN(F6/1.1,0)</f>
        <v>0</v>
      </c>
      <c r="H6" s="188" t="s">
        <v>345</v>
      </c>
    </row>
    <row r="7" spans="1:8" s="159" customFormat="1" ht="21.6" customHeight="1" x14ac:dyDescent="0.15">
      <c r="A7" s="211">
        <v>2</v>
      </c>
      <c r="B7" s="241"/>
      <c r="C7" s="724"/>
      <c r="D7" s="725"/>
      <c r="E7" s="726"/>
      <c r="F7" s="242"/>
      <c r="G7" s="243">
        <f t="shared" si="0"/>
        <v>0</v>
      </c>
      <c r="H7" s="193"/>
    </row>
    <row r="8" spans="1:8" s="159" customFormat="1" ht="21.6" customHeight="1" x14ac:dyDescent="0.15">
      <c r="A8" s="211">
        <v>3</v>
      </c>
      <c r="B8" s="241"/>
      <c r="C8" s="724"/>
      <c r="D8" s="725"/>
      <c r="E8" s="726"/>
      <c r="F8" s="242"/>
      <c r="G8" s="243">
        <f t="shared" si="0"/>
        <v>0</v>
      </c>
      <c r="H8" s="188" t="s">
        <v>422</v>
      </c>
    </row>
    <row r="9" spans="1:8" s="159" customFormat="1" ht="21.6" customHeight="1" x14ac:dyDescent="0.15">
      <c r="A9" s="211">
        <v>4</v>
      </c>
      <c r="B9" s="241"/>
      <c r="C9" s="724"/>
      <c r="D9" s="725"/>
      <c r="E9" s="726"/>
      <c r="F9" s="242"/>
      <c r="G9" s="243">
        <f t="shared" si="0"/>
        <v>0</v>
      </c>
      <c r="H9" s="188"/>
    </row>
    <row r="10" spans="1:8" s="159" customFormat="1" ht="21.6" customHeight="1" x14ac:dyDescent="0.15">
      <c r="A10" s="211">
        <v>5</v>
      </c>
      <c r="B10" s="241"/>
      <c r="C10" s="724"/>
      <c r="D10" s="725"/>
      <c r="E10" s="726"/>
      <c r="F10" s="242"/>
      <c r="G10" s="243">
        <f t="shared" si="0"/>
        <v>0</v>
      </c>
    </row>
    <row r="11" spans="1:8" s="159" customFormat="1" ht="21.6" customHeight="1" x14ac:dyDescent="0.15">
      <c r="A11" s="211">
        <v>6</v>
      </c>
      <c r="B11" s="241"/>
      <c r="C11" s="724"/>
      <c r="D11" s="725"/>
      <c r="E11" s="726"/>
      <c r="F11" s="242"/>
      <c r="G11" s="243">
        <f t="shared" si="0"/>
        <v>0</v>
      </c>
    </row>
    <row r="12" spans="1:8" s="159" customFormat="1" ht="21.6" customHeight="1" x14ac:dyDescent="0.15">
      <c r="A12" s="211">
        <v>7</v>
      </c>
      <c r="B12" s="241"/>
      <c r="C12" s="724"/>
      <c r="D12" s="725"/>
      <c r="E12" s="726"/>
      <c r="F12" s="242"/>
      <c r="G12" s="243">
        <f t="shared" ref="G12:G26" si="1">ROUNDDOWN(F12/1.1,0)</f>
        <v>0</v>
      </c>
    </row>
    <row r="13" spans="1:8" s="159" customFormat="1" ht="21.6" customHeight="1" x14ac:dyDescent="0.15">
      <c r="A13" s="211">
        <v>8</v>
      </c>
      <c r="B13" s="241"/>
      <c r="C13" s="724"/>
      <c r="D13" s="725"/>
      <c r="E13" s="726"/>
      <c r="F13" s="242"/>
      <c r="G13" s="243">
        <f t="shared" si="1"/>
        <v>0</v>
      </c>
    </row>
    <row r="14" spans="1:8" s="159" customFormat="1" ht="21.6" customHeight="1" x14ac:dyDescent="0.15">
      <c r="A14" s="211">
        <v>9</v>
      </c>
      <c r="B14" s="207"/>
      <c r="C14" s="709"/>
      <c r="D14" s="710"/>
      <c r="E14" s="711"/>
      <c r="F14" s="208"/>
      <c r="G14" s="209">
        <f t="shared" si="1"/>
        <v>0</v>
      </c>
    </row>
    <row r="15" spans="1:8" s="159" customFormat="1" ht="21.6" customHeight="1" x14ac:dyDescent="0.15">
      <c r="A15" s="211">
        <v>10</v>
      </c>
      <c r="B15" s="207"/>
      <c r="C15" s="709"/>
      <c r="D15" s="710"/>
      <c r="E15" s="711"/>
      <c r="F15" s="208"/>
      <c r="G15" s="209">
        <f t="shared" si="1"/>
        <v>0</v>
      </c>
    </row>
    <row r="16" spans="1:8" s="159" customFormat="1" ht="21.6" customHeight="1" x14ac:dyDescent="0.15">
      <c r="A16" s="211">
        <v>11</v>
      </c>
      <c r="B16" s="207"/>
      <c r="C16" s="709"/>
      <c r="D16" s="710"/>
      <c r="E16" s="711"/>
      <c r="F16" s="208"/>
      <c r="G16" s="209">
        <f t="shared" si="1"/>
        <v>0</v>
      </c>
    </row>
    <row r="17" spans="1:8" s="159" customFormat="1" ht="21.6" customHeight="1" x14ac:dyDescent="0.15">
      <c r="A17" s="211">
        <v>12</v>
      </c>
      <c r="B17" s="207"/>
      <c r="C17" s="709"/>
      <c r="D17" s="710"/>
      <c r="E17" s="711"/>
      <c r="F17" s="208"/>
      <c r="G17" s="209">
        <f t="shared" si="1"/>
        <v>0</v>
      </c>
    </row>
    <row r="18" spans="1:8" s="159" customFormat="1" ht="21.6" customHeight="1" x14ac:dyDescent="0.15">
      <c r="A18" s="211">
        <v>13</v>
      </c>
      <c r="B18" s="207"/>
      <c r="C18" s="709"/>
      <c r="D18" s="710"/>
      <c r="E18" s="711"/>
      <c r="F18" s="208"/>
      <c r="G18" s="209">
        <f t="shared" si="1"/>
        <v>0</v>
      </c>
    </row>
    <row r="19" spans="1:8" s="159" customFormat="1" ht="21.6" customHeight="1" x14ac:dyDescent="0.15">
      <c r="A19" s="211">
        <v>14</v>
      </c>
      <c r="B19" s="207"/>
      <c r="C19" s="709"/>
      <c r="D19" s="710"/>
      <c r="E19" s="711"/>
      <c r="F19" s="208"/>
      <c r="G19" s="209">
        <f t="shared" si="1"/>
        <v>0</v>
      </c>
    </row>
    <row r="20" spans="1:8" s="159" customFormat="1" ht="21.6" customHeight="1" x14ac:dyDescent="0.15">
      <c r="A20" s="211">
        <v>15</v>
      </c>
      <c r="B20" s="207"/>
      <c r="C20" s="709"/>
      <c r="D20" s="710"/>
      <c r="E20" s="711"/>
      <c r="F20" s="208"/>
      <c r="G20" s="209">
        <f t="shared" si="1"/>
        <v>0</v>
      </c>
    </row>
    <row r="21" spans="1:8" s="159" customFormat="1" ht="21.6" customHeight="1" x14ac:dyDescent="0.15">
      <c r="A21" s="211"/>
      <c r="B21" s="207"/>
      <c r="C21" s="709"/>
      <c r="D21" s="710"/>
      <c r="E21" s="711"/>
      <c r="F21" s="208"/>
      <c r="G21" s="209">
        <f t="shared" si="1"/>
        <v>0</v>
      </c>
    </row>
    <row r="22" spans="1:8" s="159" customFormat="1" ht="21.6" customHeight="1" x14ac:dyDescent="0.15">
      <c r="A22" s="211"/>
      <c r="B22" s="207"/>
      <c r="C22" s="709"/>
      <c r="D22" s="710"/>
      <c r="E22" s="711"/>
      <c r="F22" s="208"/>
      <c r="G22" s="209">
        <f t="shared" si="1"/>
        <v>0</v>
      </c>
    </row>
    <row r="23" spans="1:8" s="159" customFormat="1" ht="21.6" customHeight="1" x14ac:dyDescent="0.15">
      <c r="A23" s="211"/>
      <c r="B23" s="207"/>
      <c r="C23" s="709"/>
      <c r="D23" s="710"/>
      <c r="E23" s="711"/>
      <c r="F23" s="208"/>
      <c r="G23" s="209">
        <f t="shared" si="1"/>
        <v>0</v>
      </c>
    </row>
    <row r="24" spans="1:8" s="159" customFormat="1" ht="21.6" customHeight="1" x14ac:dyDescent="0.15">
      <c r="A24" s="211"/>
      <c r="B24" s="207"/>
      <c r="C24" s="709"/>
      <c r="D24" s="710"/>
      <c r="E24" s="711"/>
      <c r="F24" s="208"/>
      <c r="G24" s="209">
        <f t="shared" si="1"/>
        <v>0</v>
      </c>
    </row>
    <row r="25" spans="1:8" s="159" customFormat="1" ht="20.25" customHeight="1" thickBot="1" x14ac:dyDescent="0.2">
      <c r="A25" s="547"/>
      <c r="B25" s="548"/>
      <c r="C25" s="712"/>
      <c r="D25" s="713"/>
      <c r="E25" s="714"/>
      <c r="F25" s="549"/>
      <c r="G25" s="209">
        <f t="shared" si="1"/>
        <v>0</v>
      </c>
    </row>
    <row r="26" spans="1:8" s="20" customFormat="1" ht="20.25" hidden="1" customHeight="1" thickBot="1" x14ac:dyDescent="0.2">
      <c r="A26" s="194"/>
      <c r="B26" s="195"/>
      <c r="C26" s="706"/>
      <c r="D26" s="707"/>
      <c r="E26" s="708"/>
      <c r="F26" s="284"/>
      <c r="G26" s="285">
        <f t="shared" si="1"/>
        <v>0</v>
      </c>
    </row>
    <row r="27" spans="1:8" s="20" customFormat="1" ht="21.6" customHeight="1" thickBot="1" x14ac:dyDescent="0.2">
      <c r="B27" s="196"/>
      <c r="E27" s="286" t="s">
        <v>511</v>
      </c>
      <c r="F27" s="287">
        <f>SUM(F6:F26)</f>
        <v>0</v>
      </c>
      <c r="G27" s="288">
        <f>ROUNDDOWN(SUM(G6:G26),0)</f>
        <v>0</v>
      </c>
      <c r="H27" s="21" t="s">
        <v>471</v>
      </c>
    </row>
    <row r="28" spans="1:8" s="20" customFormat="1" ht="23.25" customHeight="1" x14ac:dyDescent="0.15">
      <c r="A28" s="289"/>
      <c r="E28" s="35"/>
      <c r="F28" s="158"/>
      <c r="G28" s="158"/>
    </row>
    <row r="29" spans="1:8" s="20" customFormat="1" ht="22.5" customHeight="1" x14ac:dyDescent="0.15">
      <c r="G29" s="158"/>
    </row>
    <row r="30" spans="1:8" s="20" customFormat="1" ht="22.5" customHeight="1" x14ac:dyDescent="0.15">
      <c r="B30" s="36"/>
      <c r="C30" s="87"/>
      <c r="D30" s="87"/>
      <c r="E30" s="87"/>
      <c r="F30" s="190"/>
      <c r="G30" s="158"/>
    </row>
    <row r="31" spans="1:8" s="20" customFormat="1" ht="22.5" customHeight="1" x14ac:dyDescent="0.15">
      <c r="B31" s="36"/>
      <c r="C31" s="87"/>
      <c r="D31" s="87"/>
      <c r="E31" s="87"/>
      <c r="F31" s="191"/>
      <c r="G31" s="192"/>
    </row>
    <row r="32" spans="1:8" s="20" customFormat="1" ht="22.5" customHeight="1" x14ac:dyDescent="0.15">
      <c r="C32" s="87"/>
      <c r="D32" s="87"/>
      <c r="E32" s="87" t="s">
        <v>654</v>
      </c>
      <c r="F32" s="191"/>
      <c r="G32" s="190"/>
    </row>
    <row r="33" spans="1:7" s="20" customFormat="1" ht="17.25" x14ac:dyDescent="0.15">
      <c r="A33" s="290"/>
      <c r="B33" s="1"/>
      <c r="E33" s="87" t="s">
        <v>655</v>
      </c>
      <c r="F33" s="190"/>
      <c r="G33" s="190"/>
    </row>
    <row r="34" spans="1:7" s="20" customFormat="1" ht="14.25" x14ac:dyDescent="0.15">
      <c r="A34" s="40" t="s">
        <v>477</v>
      </c>
      <c r="B34" s="41" t="s">
        <v>425</v>
      </c>
      <c r="E34" s="87" t="s">
        <v>656</v>
      </c>
    </row>
    <row r="35" spans="1:7" s="20" customFormat="1" ht="14.25" x14ac:dyDescent="0.15">
      <c r="B35" s="41" t="s">
        <v>402</v>
      </c>
      <c r="E35" s="87" t="s">
        <v>657</v>
      </c>
    </row>
    <row r="36" spans="1:7" s="20" customFormat="1" ht="14.25" x14ac:dyDescent="0.15">
      <c r="B36" s="41" t="s">
        <v>426</v>
      </c>
    </row>
    <row r="37" spans="1:7" s="20" customFormat="1" ht="14.25" x14ac:dyDescent="0.15">
      <c r="B37" s="41" t="s">
        <v>211</v>
      </c>
    </row>
    <row r="38" spans="1:7" s="20" customFormat="1" ht="14.25" x14ac:dyDescent="0.15">
      <c r="B38" s="41" t="s">
        <v>212</v>
      </c>
    </row>
    <row r="39" spans="1:7" s="20" customFormat="1" ht="14.25" x14ac:dyDescent="0.15">
      <c r="B39" s="41" t="s">
        <v>213</v>
      </c>
    </row>
    <row r="40" spans="1:7" s="20" customFormat="1" ht="14.25" x14ac:dyDescent="0.15">
      <c r="B40" s="41" t="s">
        <v>214</v>
      </c>
    </row>
    <row r="41" spans="1:7" s="20" customFormat="1" ht="14.25" x14ac:dyDescent="0.15">
      <c r="B41" s="41" t="s">
        <v>215</v>
      </c>
    </row>
    <row r="42" spans="1:7" ht="14.25" x14ac:dyDescent="0.15">
      <c r="B42" s="41" t="s">
        <v>216</v>
      </c>
    </row>
    <row r="43" spans="1:7" ht="14.25" x14ac:dyDescent="0.15">
      <c r="B43" s="41" t="s">
        <v>217</v>
      </c>
    </row>
    <row r="44" spans="1:7" ht="14.25" x14ac:dyDescent="0.15">
      <c r="B44" s="41" t="s">
        <v>218</v>
      </c>
    </row>
    <row r="45" spans="1:7" ht="14.25" x14ac:dyDescent="0.15">
      <c r="B45" s="88" t="s">
        <v>219</v>
      </c>
    </row>
    <row r="46" spans="1:7" ht="14.25" x14ac:dyDescent="0.15">
      <c r="B46" s="41" t="s">
        <v>220</v>
      </c>
    </row>
    <row r="47" spans="1:7" ht="14.25" x14ac:dyDescent="0.15">
      <c r="B47" s="41" t="s">
        <v>221</v>
      </c>
    </row>
    <row r="48" spans="1:7" ht="14.25" x14ac:dyDescent="0.15">
      <c r="B48" s="41" t="s">
        <v>232</v>
      </c>
    </row>
    <row r="49" spans="1:2" ht="14.25" x14ac:dyDescent="0.15">
      <c r="B49" s="41" t="s">
        <v>222</v>
      </c>
    </row>
    <row r="50" spans="1:2" ht="14.25" x14ac:dyDescent="0.15">
      <c r="B50" s="88" t="s">
        <v>231</v>
      </c>
    </row>
    <row r="51" spans="1:2" ht="14.25" x14ac:dyDescent="0.15">
      <c r="B51" s="88" t="s">
        <v>233</v>
      </c>
    </row>
    <row r="52" spans="1:2" ht="14.25" x14ac:dyDescent="0.15">
      <c r="B52" s="41" t="s">
        <v>223</v>
      </c>
    </row>
    <row r="53" spans="1:2" ht="14.25" x14ac:dyDescent="0.15">
      <c r="A53" s="291" t="s">
        <v>478</v>
      </c>
      <c r="B53" s="41" t="s">
        <v>424</v>
      </c>
    </row>
    <row r="54" spans="1:2" ht="14.25" x14ac:dyDescent="0.15">
      <c r="B54" s="41" t="s">
        <v>423</v>
      </c>
    </row>
    <row r="55" spans="1:2" ht="14.25" x14ac:dyDescent="0.15">
      <c r="B55" s="89" t="s">
        <v>234</v>
      </c>
    </row>
    <row r="56" spans="1:2" ht="14.25" x14ac:dyDescent="0.15">
      <c r="B56" s="89" t="s">
        <v>224</v>
      </c>
    </row>
    <row r="57" spans="1:2" ht="14.25" x14ac:dyDescent="0.15">
      <c r="B57" s="41" t="s">
        <v>403</v>
      </c>
    </row>
    <row r="58" spans="1:2" ht="14.25" x14ac:dyDescent="0.15">
      <c r="B58" s="88" t="s">
        <v>225</v>
      </c>
    </row>
    <row r="59" spans="1:2" ht="14.25" x14ac:dyDescent="0.15">
      <c r="B59" s="88" t="s">
        <v>226</v>
      </c>
    </row>
    <row r="60" spans="1:2" ht="14.25" x14ac:dyDescent="0.15">
      <c r="B60" s="88" t="s">
        <v>227</v>
      </c>
    </row>
    <row r="61" spans="1:2" ht="14.25" x14ac:dyDescent="0.15">
      <c r="B61" s="88" t="s">
        <v>228</v>
      </c>
    </row>
    <row r="62" spans="1:2" ht="14.25" x14ac:dyDescent="0.15">
      <c r="B62" s="88" t="s">
        <v>229</v>
      </c>
    </row>
    <row r="63" spans="1:2" ht="14.25" x14ac:dyDescent="0.15">
      <c r="B63" s="88" t="s">
        <v>404</v>
      </c>
    </row>
    <row r="64" spans="1:2" ht="14.25" x14ac:dyDescent="0.15">
      <c r="B64" s="90" t="s">
        <v>405</v>
      </c>
    </row>
  </sheetData>
  <sheetProtection sheet="1" insertRows="0" deleteRows="0" selectLockedCells="1"/>
  <mergeCells count="23">
    <mergeCell ref="C2:E2"/>
    <mergeCell ref="C5:E5"/>
    <mergeCell ref="C6:E6"/>
    <mergeCell ref="C7:E7"/>
    <mergeCell ref="C17:E17"/>
    <mergeCell ref="C8:E8"/>
    <mergeCell ref="C9:E9"/>
    <mergeCell ref="C10:E10"/>
    <mergeCell ref="C11:E11"/>
    <mergeCell ref="C12:E12"/>
    <mergeCell ref="C13:E13"/>
    <mergeCell ref="C14:E14"/>
    <mergeCell ref="C15:E15"/>
    <mergeCell ref="C16:E16"/>
    <mergeCell ref="C26:E26"/>
    <mergeCell ref="C18:E18"/>
    <mergeCell ref="C19:E19"/>
    <mergeCell ref="C20:E20"/>
    <mergeCell ref="C21:E21"/>
    <mergeCell ref="C25:E25"/>
    <mergeCell ref="C22:E22"/>
    <mergeCell ref="C23:E23"/>
    <mergeCell ref="C24:E24"/>
  </mergeCells>
  <phoneticPr fontId="5"/>
  <dataValidations count="1">
    <dataValidation type="list" allowBlank="1" showInputMessage="1" showErrorMessage="1" sqref="B28 B6:B26" xr:uid="{3A826592-AA20-4A02-933E-69D7424FC69D}">
      <formula1>$B$34:$B$64</formula1>
    </dataValidation>
  </dataValidations>
  <pageMargins left="0.59055118110236227" right="0.59055118110236227" top="0.78740157480314965" bottom="0.31496062992125984"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1DB18-6E83-4222-B2C4-5DE8B08E1D69}">
  <sheetPr>
    <tabColor theme="5"/>
  </sheetPr>
  <dimension ref="A1:X61"/>
  <sheetViews>
    <sheetView view="pageBreakPreview" topLeftCell="A25" zoomScaleNormal="100" zoomScaleSheetLayoutView="100" workbookViewId="0">
      <selection activeCell="N49" sqref="N49:P49"/>
    </sheetView>
  </sheetViews>
  <sheetFormatPr defaultColWidth="8.6640625" defaultRowHeight="14.25" x14ac:dyDescent="0.15"/>
  <cols>
    <col min="1" max="1" width="2.33203125" style="20" customWidth="1"/>
    <col min="2" max="2" width="0.58203125" style="20" customWidth="1"/>
    <col min="3" max="3" width="1.83203125" style="20" customWidth="1"/>
    <col min="4" max="4" width="3" style="20" customWidth="1"/>
    <col min="5" max="5" width="4.6640625" style="20" customWidth="1"/>
    <col min="6" max="6" width="4.5" style="20" customWidth="1"/>
    <col min="7" max="7" width="4.6640625" style="20" customWidth="1"/>
    <col min="8" max="14" width="3.08203125" style="20" customWidth="1"/>
    <col min="15" max="15" width="1.5" style="20" customWidth="1"/>
    <col min="16" max="16" width="4.1640625" style="20" customWidth="1"/>
    <col min="17" max="18" width="8.6640625" style="20"/>
    <col min="19" max="19" width="25.1640625" style="20" customWidth="1"/>
    <col min="20" max="20" width="4" style="20" customWidth="1"/>
    <col min="21" max="16384" width="8.6640625" style="20"/>
  </cols>
  <sheetData>
    <row r="1" spans="1:16" ht="15" customHeight="1" thickBot="1" x14ac:dyDescent="0.2">
      <c r="A1" s="308"/>
    </row>
    <row r="2" spans="1:16" ht="15" customHeight="1" thickBot="1" x14ac:dyDescent="0.2">
      <c r="A2" s="308" t="s">
        <v>591</v>
      </c>
      <c r="E2" s="309"/>
      <c r="K2" s="310"/>
      <c r="L2" s="727" t="s">
        <v>498</v>
      </c>
      <c r="M2" s="728"/>
      <c r="N2" s="776" t="s">
        <v>428</v>
      </c>
      <c r="O2" s="777"/>
      <c r="P2" s="311" t="e">
        <f>VLOOKUP('様式1号_交付(表紙)'!F25,メニュー選択!A3:C9,2,FALSE)</f>
        <v>#N/A</v>
      </c>
    </row>
    <row r="3" spans="1:16" ht="15" customHeight="1" thickBot="1" x14ac:dyDescent="0.2">
      <c r="A3" s="312" t="s">
        <v>407</v>
      </c>
      <c r="B3" s="204"/>
      <c r="C3" s="788" t="s">
        <v>209</v>
      </c>
      <c r="D3" s="788"/>
      <c r="E3" s="788"/>
      <c r="F3" s="788"/>
      <c r="G3" s="788"/>
      <c r="H3" s="780" t="s">
        <v>500</v>
      </c>
      <c r="I3" s="747"/>
      <c r="J3" s="781"/>
      <c r="K3" s="746" t="s">
        <v>487</v>
      </c>
      <c r="L3" s="747"/>
      <c r="M3" s="747"/>
      <c r="N3" s="786" t="s">
        <v>430</v>
      </c>
      <c r="O3" s="786"/>
      <c r="P3" s="787"/>
    </row>
    <row r="4" spans="1:16" ht="14.85" customHeight="1" thickTop="1" x14ac:dyDescent="0.15">
      <c r="A4" s="866" t="s">
        <v>401</v>
      </c>
      <c r="B4" s="277"/>
      <c r="C4" s="773" t="s">
        <v>431</v>
      </c>
      <c r="D4" s="773"/>
      <c r="E4" s="773"/>
      <c r="F4" s="773"/>
      <c r="G4" s="773"/>
      <c r="H4" s="782">
        <f>SUMIF(経費明細_交付!$B$6:$B$100,C4,経費明細_交付!$F$6:$F$100)</f>
        <v>0</v>
      </c>
      <c r="I4" s="783"/>
      <c r="J4" s="784"/>
      <c r="K4" s="774">
        <f>SUMIF(経費明細_交付!$B$6:$B$100,C4,経費明細_交付!$G$6:$G$100)</f>
        <v>0</v>
      </c>
      <c r="L4" s="775"/>
      <c r="M4" s="775"/>
      <c r="N4" s="753"/>
      <c r="O4" s="753"/>
      <c r="P4" s="754"/>
    </row>
    <row r="5" spans="1:16" ht="14.85" customHeight="1" x14ac:dyDescent="0.15">
      <c r="A5" s="865"/>
      <c r="B5" s="277"/>
      <c r="C5" s="739" t="s">
        <v>406</v>
      </c>
      <c r="D5" s="739"/>
      <c r="E5" s="739"/>
      <c r="F5" s="739"/>
      <c r="G5" s="739"/>
      <c r="H5" s="743">
        <f>SUMIF(経費明細_交付!$B$6:$B$100,C5,経費明細_交付!$F$6:$F$100)</f>
        <v>0</v>
      </c>
      <c r="I5" s="744"/>
      <c r="J5" s="745"/>
      <c r="K5" s="748">
        <f>SUMIF(経費明細_交付!$B$6:$B$100,C5,経費明細_交付!$G$6:$G$100)</f>
        <v>0</v>
      </c>
      <c r="L5" s="749"/>
      <c r="M5" s="749"/>
      <c r="N5" s="755"/>
      <c r="O5" s="755"/>
      <c r="P5" s="756"/>
    </row>
    <row r="6" spans="1:16" ht="14.85" customHeight="1" x14ac:dyDescent="0.15">
      <c r="A6" s="865"/>
      <c r="B6" s="277"/>
      <c r="C6" s="739" t="s">
        <v>432</v>
      </c>
      <c r="D6" s="739"/>
      <c r="E6" s="739"/>
      <c r="F6" s="739"/>
      <c r="G6" s="739"/>
      <c r="H6" s="743">
        <f>SUMIF(経費明細_交付!$B$6:$B$100,C6,経費明細_交付!$F$6:$F$100)</f>
        <v>0</v>
      </c>
      <c r="I6" s="744"/>
      <c r="J6" s="745"/>
      <c r="K6" s="748">
        <f>SUMIF(経費明細_交付!$B$6:$B$100,C6,経費明細_交付!$G$6:$G$100)</f>
        <v>0</v>
      </c>
      <c r="L6" s="749"/>
      <c r="M6" s="749"/>
      <c r="N6" s="755"/>
      <c r="O6" s="755"/>
      <c r="P6" s="756"/>
    </row>
    <row r="7" spans="1:16" ht="14.85" customHeight="1" x14ac:dyDescent="0.15">
      <c r="A7" s="865"/>
      <c r="B7" s="277"/>
      <c r="C7" s="739" t="s">
        <v>211</v>
      </c>
      <c r="D7" s="739"/>
      <c r="E7" s="739"/>
      <c r="F7" s="739"/>
      <c r="G7" s="739"/>
      <c r="H7" s="743">
        <f>SUMIF(経費明細_交付!$B$6:$B$100,C7,経費明細_交付!$F$6:$F$100)</f>
        <v>0</v>
      </c>
      <c r="I7" s="744"/>
      <c r="J7" s="745"/>
      <c r="K7" s="748">
        <f>SUMIF(経費明細_交付!$B$6:$B$100,C7,経費明細_交付!$G$6:$G$100)</f>
        <v>0</v>
      </c>
      <c r="L7" s="749"/>
      <c r="M7" s="749"/>
      <c r="N7" s="755"/>
      <c r="O7" s="755"/>
      <c r="P7" s="756"/>
    </row>
    <row r="8" spans="1:16" ht="14.85" customHeight="1" x14ac:dyDescent="0.15">
      <c r="A8" s="865"/>
      <c r="B8" s="277"/>
      <c r="C8" s="739" t="s">
        <v>212</v>
      </c>
      <c r="D8" s="739"/>
      <c r="E8" s="739"/>
      <c r="F8" s="739"/>
      <c r="G8" s="739"/>
      <c r="H8" s="743">
        <f>SUMIF(経費明細_交付!$B$6:$B$100,C8,経費明細_交付!$F$6:$F$100)</f>
        <v>0</v>
      </c>
      <c r="I8" s="744"/>
      <c r="J8" s="745"/>
      <c r="K8" s="748">
        <f>SUMIF(経費明細_交付!$B$6:$B$100,C8,経費明細_交付!$G$6:$G$100)</f>
        <v>0</v>
      </c>
      <c r="L8" s="749"/>
      <c r="M8" s="749"/>
      <c r="N8" s="755"/>
      <c r="O8" s="755"/>
      <c r="P8" s="756"/>
    </row>
    <row r="9" spans="1:16" ht="14.85" customHeight="1" x14ac:dyDescent="0.15">
      <c r="A9" s="865"/>
      <c r="B9" s="277"/>
      <c r="C9" s="739" t="s">
        <v>213</v>
      </c>
      <c r="D9" s="739"/>
      <c r="E9" s="739"/>
      <c r="F9" s="739"/>
      <c r="G9" s="739"/>
      <c r="H9" s="743">
        <f>SUMIF(経費明細_交付!$B$6:$B$100,C9,経費明細_交付!$F$6:$F$100)</f>
        <v>0</v>
      </c>
      <c r="I9" s="744"/>
      <c r="J9" s="745"/>
      <c r="K9" s="748">
        <f>SUMIF(経費明細_交付!$B$6:$B$100,C9,経費明細_交付!$G$6:$G$100)</f>
        <v>0</v>
      </c>
      <c r="L9" s="749"/>
      <c r="M9" s="749"/>
      <c r="N9" s="755"/>
      <c r="O9" s="755"/>
      <c r="P9" s="756"/>
    </row>
    <row r="10" spans="1:16" ht="14.85" customHeight="1" x14ac:dyDescent="0.15">
      <c r="A10" s="865"/>
      <c r="B10" s="277"/>
      <c r="C10" s="739" t="s">
        <v>214</v>
      </c>
      <c r="D10" s="739"/>
      <c r="E10" s="739"/>
      <c r="F10" s="739"/>
      <c r="G10" s="739"/>
      <c r="H10" s="743">
        <f>SUMIF(経費明細_交付!$B$6:$B$100,C10,経費明細_交付!$F$6:$F$100)</f>
        <v>0</v>
      </c>
      <c r="I10" s="744"/>
      <c r="J10" s="745"/>
      <c r="K10" s="748">
        <f>SUMIF(経費明細_交付!$B$6:$B$100,C10,経費明細_交付!$G$6:$G$100)</f>
        <v>0</v>
      </c>
      <c r="L10" s="749"/>
      <c r="M10" s="749"/>
      <c r="N10" s="755"/>
      <c r="O10" s="755"/>
      <c r="P10" s="756"/>
    </row>
    <row r="11" spans="1:16" ht="14.85" customHeight="1" x14ac:dyDescent="0.15">
      <c r="A11" s="865"/>
      <c r="B11" s="277"/>
      <c r="C11" s="739" t="s">
        <v>215</v>
      </c>
      <c r="D11" s="739"/>
      <c r="E11" s="739"/>
      <c r="F11" s="739"/>
      <c r="G11" s="739"/>
      <c r="H11" s="743">
        <f>SUMIF(経費明細_交付!$B$6:$B$100,C11,経費明細_交付!$F$6:$F$100)</f>
        <v>0</v>
      </c>
      <c r="I11" s="744"/>
      <c r="J11" s="745"/>
      <c r="K11" s="748">
        <f>SUMIF(経費明細_交付!$B$6:$B$100,C11,経費明細_交付!$G$6:$G$100)</f>
        <v>0</v>
      </c>
      <c r="L11" s="749"/>
      <c r="M11" s="749"/>
      <c r="N11" s="755"/>
      <c r="O11" s="755"/>
      <c r="P11" s="756"/>
    </row>
    <row r="12" spans="1:16" ht="14.85" customHeight="1" x14ac:dyDescent="0.15">
      <c r="A12" s="865"/>
      <c r="B12" s="277"/>
      <c r="C12" s="739" t="s">
        <v>216</v>
      </c>
      <c r="D12" s="739"/>
      <c r="E12" s="739"/>
      <c r="F12" s="739"/>
      <c r="G12" s="739"/>
      <c r="H12" s="743">
        <f>SUMIF(経費明細_交付!$B$6:$B$100,C12,経費明細_交付!$F$6:$F$100)</f>
        <v>0</v>
      </c>
      <c r="I12" s="744"/>
      <c r="J12" s="745"/>
      <c r="K12" s="748">
        <f>SUMIF(経費明細_交付!$B$6:$B$100,C12,経費明細_交付!$G$6:$G$100)</f>
        <v>0</v>
      </c>
      <c r="L12" s="749"/>
      <c r="M12" s="749"/>
      <c r="N12" s="755"/>
      <c r="O12" s="755"/>
      <c r="P12" s="756"/>
    </row>
    <row r="13" spans="1:16" ht="14.85" customHeight="1" x14ac:dyDescent="0.15">
      <c r="A13" s="865"/>
      <c r="B13" s="277"/>
      <c r="C13" s="739" t="s">
        <v>217</v>
      </c>
      <c r="D13" s="739"/>
      <c r="E13" s="739"/>
      <c r="F13" s="739"/>
      <c r="G13" s="739"/>
      <c r="H13" s="743">
        <f>SUMIF(経費明細_交付!$B$6:$B$100,C13,経費明細_交付!$F$6:$F$100)</f>
        <v>0</v>
      </c>
      <c r="I13" s="744"/>
      <c r="J13" s="745"/>
      <c r="K13" s="748">
        <f>SUMIF(経費明細_交付!$B$6:$B$100,C13,経費明細_交付!$G$6:$G$100)</f>
        <v>0</v>
      </c>
      <c r="L13" s="749"/>
      <c r="M13" s="749"/>
      <c r="N13" s="755"/>
      <c r="O13" s="755"/>
      <c r="P13" s="756"/>
    </row>
    <row r="14" spans="1:16" ht="14.85" customHeight="1" x14ac:dyDescent="0.15">
      <c r="A14" s="865"/>
      <c r="B14" s="277"/>
      <c r="C14" s="739" t="s">
        <v>218</v>
      </c>
      <c r="D14" s="739"/>
      <c r="E14" s="739"/>
      <c r="F14" s="739"/>
      <c r="G14" s="739"/>
      <c r="H14" s="743">
        <f>SUMIF(経費明細_交付!$B$6:$B$100,C14,経費明細_交付!$F$6:$F$100)</f>
        <v>0</v>
      </c>
      <c r="I14" s="744"/>
      <c r="J14" s="745"/>
      <c r="K14" s="748">
        <f>SUMIF(経費明細_交付!$B$6:$B$100,C14,経費明細_交付!$G$6:$G$100)</f>
        <v>0</v>
      </c>
      <c r="L14" s="749"/>
      <c r="M14" s="749"/>
      <c r="N14" s="755"/>
      <c r="O14" s="755"/>
      <c r="P14" s="756"/>
    </row>
    <row r="15" spans="1:16" ht="14.85" customHeight="1" x14ac:dyDescent="0.15">
      <c r="A15" s="865"/>
      <c r="B15" s="277"/>
      <c r="C15" s="739" t="s">
        <v>219</v>
      </c>
      <c r="D15" s="739"/>
      <c r="E15" s="739"/>
      <c r="F15" s="739"/>
      <c r="G15" s="739"/>
      <c r="H15" s="743">
        <f>SUMIF(経費明細_交付!$B$6:$B$100,C15,経費明細_交付!$F$6:$F$100)</f>
        <v>0</v>
      </c>
      <c r="I15" s="744"/>
      <c r="J15" s="745"/>
      <c r="K15" s="748">
        <f>SUMIF(経費明細_交付!$B$6:$B$100,C15,経費明細_交付!$G$6:$G$100)</f>
        <v>0</v>
      </c>
      <c r="L15" s="749"/>
      <c r="M15" s="749"/>
      <c r="N15" s="755"/>
      <c r="O15" s="755"/>
      <c r="P15" s="756"/>
    </row>
    <row r="16" spans="1:16" ht="14.85" customHeight="1" x14ac:dyDescent="0.15">
      <c r="A16" s="865"/>
      <c r="B16" s="277"/>
      <c r="C16" s="739" t="s">
        <v>220</v>
      </c>
      <c r="D16" s="739"/>
      <c r="E16" s="739"/>
      <c r="F16" s="739"/>
      <c r="G16" s="739"/>
      <c r="H16" s="743">
        <f>SUMIF(経費明細_交付!$B$6:$B$100,C16,経費明細_交付!$F$6:$F$100)</f>
        <v>0</v>
      </c>
      <c r="I16" s="744"/>
      <c r="J16" s="745"/>
      <c r="K16" s="748">
        <f>SUMIF(経費明細_交付!$B$6:$B$100,C16,経費明細_交付!$G$6:$G$100)</f>
        <v>0</v>
      </c>
      <c r="L16" s="749"/>
      <c r="M16" s="749"/>
      <c r="N16" s="755"/>
      <c r="O16" s="755"/>
      <c r="P16" s="756"/>
    </row>
    <row r="17" spans="1:16" ht="14.85" customHeight="1" x14ac:dyDescent="0.15">
      <c r="A17" s="865"/>
      <c r="B17" s="277"/>
      <c r="C17" s="739" t="s">
        <v>221</v>
      </c>
      <c r="D17" s="739"/>
      <c r="E17" s="739"/>
      <c r="F17" s="739"/>
      <c r="G17" s="739"/>
      <c r="H17" s="743">
        <f>SUMIF(経費明細_交付!$B$6:$B$100,C17,経費明細_交付!$F$6:$F$100)</f>
        <v>0</v>
      </c>
      <c r="I17" s="744"/>
      <c r="J17" s="745"/>
      <c r="K17" s="748">
        <f>SUMIF(経費明細_交付!$B$6:$B$100,C17,経費明細_交付!$G$6:$G$100)</f>
        <v>0</v>
      </c>
      <c r="L17" s="749"/>
      <c r="M17" s="749"/>
      <c r="N17" s="755"/>
      <c r="O17" s="755"/>
      <c r="P17" s="756"/>
    </row>
    <row r="18" spans="1:16" ht="14.85" customHeight="1" x14ac:dyDescent="0.15">
      <c r="A18" s="865"/>
      <c r="B18" s="277"/>
      <c r="C18" s="739" t="s">
        <v>232</v>
      </c>
      <c r="D18" s="739"/>
      <c r="E18" s="739"/>
      <c r="F18" s="739"/>
      <c r="G18" s="739"/>
      <c r="H18" s="743">
        <f>SUMIF(経費明細_交付!$B$6:$B$100,C18,経費明細_交付!$F$6:$F$100)</f>
        <v>0</v>
      </c>
      <c r="I18" s="744"/>
      <c r="J18" s="745"/>
      <c r="K18" s="748">
        <f>SUMIF(経費明細_交付!$B$6:$B$100,C18,経費明細_交付!$G$6:$G$100)</f>
        <v>0</v>
      </c>
      <c r="L18" s="749"/>
      <c r="M18" s="749"/>
      <c r="N18" s="755"/>
      <c r="O18" s="755"/>
      <c r="P18" s="756"/>
    </row>
    <row r="19" spans="1:16" ht="14.85" customHeight="1" x14ac:dyDescent="0.15">
      <c r="A19" s="865"/>
      <c r="B19" s="277"/>
      <c r="C19" s="739" t="s">
        <v>222</v>
      </c>
      <c r="D19" s="739"/>
      <c r="E19" s="739"/>
      <c r="F19" s="739"/>
      <c r="G19" s="739"/>
      <c r="H19" s="743">
        <f>SUMIF(経費明細_交付!$B$6:$B$100,C19,経費明細_交付!$F$6:$F$100)</f>
        <v>0</v>
      </c>
      <c r="I19" s="744"/>
      <c r="J19" s="745"/>
      <c r="K19" s="748">
        <f>SUMIF(経費明細_交付!$B$6:$B$100,C19,経費明細_交付!$G$6:$G$100)</f>
        <v>0</v>
      </c>
      <c r="L19" s="749"/>
      <c r="M19" s="749"/>
      <c r="N19" s="755"/>
      <c r="O19" s="755"/>
      <c r="P19" s="756"/>
    </row>
    <row r="20" spans="1:16" ht="14.85" customHeight="1" x14ac:dyDescent="0.15">
      <c r="A20" s="865"/>
      <c r="B20" s="277"/>
      <c r="C20" s="739" t="s">
        <v>231</v>
      </c>
      <c r="D20" s="739"/>
      <c r="E20" s="739"/>
      <c r="F20" s="739"/>
      <c r="G20" s="739"/>
      <c r="H20" s="743">
        <f>SUMIF(経費明細_交付!$B$6:$B$100,C20,経費明細_交付!$F$6:$F$100)</f>
        <v>0</v>
      </c>
      <c r="I20" s="744"/>
      <c r="J20" s="745"/>
      <c r="K20" s="748">
        <f>SUMIF(経費明細_交付!$B$6:$B$100,C20,経費明細_交付!$G$6:$G$100)</f>
        <v>0</v>
      </c>
      <c r="L20" s="749"/>
      <c r="M20" s="749"/>
      <c r="N20" s="755"/>
      <c r="O20" s="755"/>
      <c r="P20" s="756"/>
    </row>
    <row r="21" spans="1:16" ht="14.85" customHeight="1" x14ac:dyDescent="0.15">
      <c r="A21" s="865"/>
      <c r="B21" s="277"/>
      <c r="C21" s="739" t="s">
        <v>233</v>
      </c>
      <c r="D21" s="739"/>
      <c r="E21" s="739"/>
      <c r="F21" s="739"/>
      <c r="G21" s="739"/>
      <c r="H21" s="743">
        <f>SUMIF(経費明細_交付!$B$6:$B$100,C21,経費明細_交付!$F$6:$F$100)</f>
        <v>0</v>
      </c>
      <c r="I21" s="744"/>
      <c r="J21" s="745"/>
      <c r="K21" s="748">
        <f>SUMIF(経費明細_交付!$B$6:$B$100,C21,経費明細_交付!$G$6:$G$100)</f>
        <v>0</v>
      </c>
      <c r="L21" s="749"/>
      <c r="M21" s="749"/>
      <c r="N21" s="755"/>
      <c r="O21" s="755"/>
      <c r="P21" s="756"/>
    </row>
    <row r="22" spans="1:16" ht="14.85" customHeight="1" thickBot="1" x14ac:dyDescent="0.2">
      <c r="A22" s="865"/>
      <c r="B22" s="313"/>
      <c r="C22" s="785" t="s">
        <v>223</v>
      </c>
      <c r="D22" s="785"/>
      <c r="E22" s="785"/>
      <c r="F22" s="785"/>
      <c r="G22" s="785"/>
      <c r="H22" s="750">
        <f>SUMIF(経費明細_交付!$B$6:$B$100,C22,経費明細_交付!$F$6:$F$100)</f>
        <v>0</v>
      </c>
      <c r="I22" s="751"/>
      <c r="J22" s="752"/>
      <c r="K22" s="857">
        <f>SUMIF(経費明細_交付!$B$6:$B$100,C22,経費明細_交付!$G$6:$G$100)</f>
        <v>0</v>
      </c>
      <c r="L22" s="751"/>
      <c r="M22" s="751"/>
      <c r="N22" s="757"/>
      <c r="O22" s="757"/>
      <c r="P22" s="758"/>
    </row>
    <row r="23" spans="1:16" ht="14.85" customHeight="1" thickTop="1" thickBot="1" x14ac:dyDescent="0.2">
      <c r="A23" s="314"/>
      <c r="B23" s="315"/>
      <c r="C23" s="308"/>
      <c r="D23" s="39"/>
      <c r="E23" s="867" t="s">
        <v>408</v>
      </c>
      <c r="F23" s="867"/>
      <c r="G23" s="867"/>
      <c r="H23" s="743">
        <f>SUM(H4:J22)</f>
        <v>0</v>
      </c>
      <c r="I23" s="744"/>
      <c r="J23" s="745"/>
      <c r="K23" s="805">
        <f>SUM(K4:M22)</f>
        <v>0</v>
      </c>
      <c r="L23" s="744"/>
      <c r="M23" s="744"/>
      <c r="N23" s="860" t="e">
        <f>ROUNDDOWN(K23*P2,-3)</f>
        <v>#N/A</v>
      </c>
      <c r="O23" s="860"/>
      <c r="P23" s="861"/>
    </row>
    <row r="24" spans="1:16" ht="14.85" customHeight="1" x14ac:dyDescent="0.15">
      <c r="A24" s="864" t="s">
        <v>230</v>
      </c>
      <c r="B24" s="277"/>
      <c r="C24" s="739" t="s">
        <v>433</v>
      </c>
      <c r="D24" s="739"/>
      <c r="E24" s="739"/>
      <c r="F24" s="739"/>
      <c r="G24" s="739"/>
      <c r="H24" s="778">
        <f>SUM(W51:W52)</f>
        <v>0</v>
      </c>
      <c r="I24" s="749"/>
      <c r="J24" s="779"/>
      <c r="K24" s="748">
        <f>SUM(X51:X52)</f>
        <v>0</v>
      </c>
      <c r="L24" s="749"/>
      <c r="M24" s="749"/>
      <c r="N24" s="753"/>
      <c r="O24" s="753"/>
      <c r="P24" s="754"/>
    </row>
    <row r="25" spans="1:16" ht="14.85" customHeight="1" x14ac:dyDescent="0.15">
      <c r="A25" s="865"/>
      <c r="B25" s="277"/>
      <c r="C25" s="741" t="s">
        <v>234</v>
      </c>
      <c r="D25" s="742"/>
      <c r="E25" s="742"/>
      <c r="F25" s="742"/>
      <c r="G25" s="742"/>
      <c r="H25" s="743">
        <f>SUMIF(経費明細_交付!$B$6:$B$100,C25,経費明細_交付!$F$6:$F$100)</f>
        <v>0</v>
      </c>
      <c r="I25" s="744"/>
      <c r="J25" s="745"/>
      <c r="K25" s="862">
        <f>SUMIF(経費明細_交付!$B$6:$B$100,C25,経費明細_交付!$G$6:$G$100)</f>
        <v>0</v>
      </c>
      <c r="L25" s="863"/>
      <c r="M25" s="863"/>
      <c r="N25" s="755"/>
      <c r="O25" s="755"/>
      <c r="P25" s="756"/>
    </row>
    <row r="26" spans="1:16" ht="14.85" customHeight="1" x14ac:dyDescent="0.15">
      <c r="A26" s="865"/>
      <c r="B26" s="277"/>
      <c r="C26" s="739" t="s">
        <v>224</v>
      </c>
      <c r="D26" s="739"/>
      <c r="E26" s="739"/>
      <c r="F26" s="739"/>
      <c r="G26" s="739"/>
      <c r="H26" s="743">
        <f>SUMIF(経費明細_交付!$B$6:$B$100,C26,経費明細_交付!$F$6:$F$100)</f>
        <v>0</v>
      </c>
      <c r="I26" s="744"/>
      <c r="J26" s="745"/>
      <c r="K26" s="748">
        <f>SUMIF(経費明細_交付!$B$6:$B$100,C26,経費明細_交付!$G$6:$G$100)</f>
        <v>0</v>
      </c>
      <c r="L26" s="749"/>
      <c r="M26" s="749"/>
      <c r="N26" s="755"/>
      <c r="O26" s="755"/>
      <c r="P26" s="756"/>
    </row>
    <row r="27" spans="1:16" ht="14.85" customHeight="1" x14ac:dyDescent="0.15">
      <c r="A27" s="865"/>
      <c r="B27" s="277"/>
      <c r="C27" s="739" t="s">
        <v>403</v>
      </c>
      <c r="D27" s="739"/>
      <c r="E27" s="739"/>
      <c r="F27" s="739"/>
      <c r="G27" s="739"/>
      <c r="H27" s="743">
        <f>SUMIF(経費明細_交付!$B$6:$B$100,C27,経費明細_交付!$F$6:$F$100)</f>
        <v>0</v>
      </c>
      <c r="I27" s="744"/>
      <c r="J27" s="745"/>
      <c r="K27" s="748">
        <f>SUMIF(経費明細_交付!$B$6:$B$100,C27,経費明細_交付!$G$6:$G$100)</f>
        <v>0</v>
      </c>
      <c r="L27" s="749"/>
      <c r="M27" s="749"/>
      <c r="N27" s="755"/>
      <c r="O27" s="755"/>
      <c r="P27" s="756"/>
    </row>
    <row r="28" spans="1:16" ht="14.85" customHeight="1" x14ac:dyDescent="0.15">
      <c r="A28" s="865"/>
      <c r="B28" s="277"/>
      <c r="C28" s="739" t="s">
        <v>225</v>
      </c>
      <c r="D28" s="739"/>
      <c r="E28" s="739"/>
      <c r="F28" s="739"/>
      <c r="G28" s="739"/>
      <c r="H28" s="743">
        <f>SUMIF(経費明細_交付!$B$6:$B$100,C28,経費明細_交付!$F$6:$F$100)</f>
        <v>0</v>
      </c>
      <c r="I28" s="744"/>
      <c r="J28" s="745"/>
      <c r="K28" s="748">
        <f>SUMIF(経費明細_交付!$B$6:$B$100,C28,経費明細_交付!$G$6:$G$100)</f>
        <v>0</v>
      </c>
      <c r="L28" s="749"/>
      <c r="M28" s="749"/>
      <c r="N28" s="755"/>
      <c r="O28" s="755"/>
      <c r="P28" s="756"/>
    </row>
    <row r="29" spans="1:16" ht="14.85" customHeight="1" x14ac:dyDescent="0.15">
      <c r="A29" s="865"/>
      <c r="B29" s="277"/>
      <c r="C29" s="739" t="s">
        <v>226</v>
      </c>
      <c r="D29" s="739"/>
      <c r="E29" s="739"/>
      <c r="F29" s="739"/>
      <c r="G29" s="739"/>
      <c r="H29" s="743">
        <f>SUMIF(経費明細_交付!$B$6:$B$100,C29,経費明細_交付!$F$6:$F$100)</f>
        <v>0</v>
      </c>
      <c r="I29" s="744"/>
      <c r="J29" s="745"/>
      <c r="K29" s="748">
        <f>SUMIF(経費明細_交付!$B$6:$B$100,C29,経費明細_交付!$G$6:$G$100)</f>
        <v>0</v>
      </c>
      <c r="L29" s="749"/>
      <c r="M29" s="749"/>
      <c r="N29" s="755"/>
      <c r="O29" s="755"/>
      <c r="P29" s="756"/>
    </row>
    <row r="30" spans="1:16" ht="14.85" customHeight="1" x14ac:dyDescent="0.15">
      <c r="A30" s="865"/>
      <c r="B30" s="277"/>
      <c r="C30" s="739" t="s">
        <v>227</v>
      </c>
      <c r="D30" s="739"/>
      <c r="E30" s="739"/>
      <c r="F30" s="739"/>
      <c r="G30" s="739"/>
      <c r="H30" s="743">
        <f>SUMIF(経費明細_交付!$B$6:$B$100,C30,経費明細_交付!$F$6:$F$100)</f>
        <v>0</v>
      </c>
      <c r="I30" s="744"/>
      <c r="J30" s="745"/>
      <c r="K30" s="748">
        <f>SUMIF(経費明細_交付!$B$6:$B$100,C30,経費明細_交付!$G$6:$G$100)</f>
        <v>0</v>
      </c>
      <c r="L30" s="749"/>
      <c r="M30" s="749"/>
      <c r="N30" s="755"/>
      <c r="O30" s="755"/>
      <c r="P30" s="756"/>
    </row>
    <row r="31" spans="1:16" ht="14.85" customHeight="1" x14ac:dyDescent="0.15">
      <c r="A31" s="865"/>
      <c r="B31" s="277"/>
      <c r="C31" s="739" t="s">
        <v>228</v>
      </c>
      <c r="D31" s="739"/>
      <c r="E31" s="739"/>
      <c r="F31" s="739"/>
      <c r="G31" s="739"/>
      <c r="H31" s="743">
        <f>SUMIF(経費明細_交付!$B$6:$B$100,C31,経費明細_交付!$F$6:$F$100)</f>
        <v>0</v>
      </c>
      <c r="I31" s="744"/>
      <c r="J31" s="745"/>
      <c r="K31" s="748">
        <f>SUMIF(経費明細_交付!$B$6:$B$100,C31,経費明細_交付!$G$6:$G$100)</f>
        <v>0</v>
      </c>
      <c r="L31" s="749"/>
      <c r="M31" s="749"/>
      <c r="N31" s="755"/>
      <c r="O31" s="755"/>
      <c r="P31" s="756"/>
    </row>
    <row r="32" spans="1:16" ht="14.85" customHeight="1" x14ac:dyDescent="0.15">
      <c r="A32" s="865"/>
      <c r="B32" s="277"/>
      <c r="C32" s="739" t="s">
        <v>229</v>
      </c>
      <c r="D32" s="739"/>
      <c r="E32" s="739"/>
      <c r="F32" s="739"/>
      <c r="G32" s="739"/>
      <c r="H32" s="743">
        <f>SUMIF(経費明細_交付!$B$6:$B$100,C32,経費明細_交付!$F$6:$F$100)</f>
        <v>0</v>
      </c>
      <c r="I32" s="744"/>
      <c r="J32" s="745"/>
      <c r="K32" s="748">
        <f>SUMIF(経費明細_交付!$B$6:$B$100,C32,経費明細_交付!$G$6:$G$100)</f>
        <v>0</v>
      </c>
      <c r="L32" s="749"/>
      <c r="M32" s="749"/>
      <c r="N32" s="755"/>
      <c r="O32" s="755"/>
      <c r="P32" s="756"/>
    </row>
    <row r="33" spans="1:16" ht="14.85" customHeight="1" x14ac:dyDescent="0.15">
      <c r="A33" s="865"/>
      <c r="B33" s="277"/>
      <c r="C33" s="739" t="s">
        <v>404</v>
      </c>
      <c r="D33" s="739"/>
      <c r="E33" s="739"/>
      <c r="F33" s="739"/>
      <c r="G33" s="739"/>
      <c r="H33" s="743">
        <f>SUMIF(経費明細_交付!$B$6:$B$100,C33,経費明細_交付!$F$6:$F$100)</f>
        <v>0</v>
      </c>
      <c r="I33" s="744"/>
      <c r="J33" s="745"/>
      <c r="K33" s="748">
        <f>SUMIF(経費明細_交付!$B$6:$B$100,C33,経費明細_交付!$G$6:$G$100)</f>
        <v>0</v>
      </c>
      <c r="L33" s="749"/>
      <c r="M33" s="749"/>
      <c r="N33" s="755"/>
      <c r="O33" s="755"/>
      <c r="P33" s="756"/>
    </row>
    <row r="34" spans="1:16" ht="14.85" customHeight="1" thickBot="1" x14ac:dyDescent="0.2">
      <c r="A34" s="865"/>
      <c r="B34" s="313"/>
      <c r="C34" s="740" t="s">
        <v>405</v>
      </c>
      <c r="D34" s="740"/>
      <c r="E34" s="740"/>
      <c r="F34" s="740"/>
      <c r="G34" s="740"/>
      <c r="H34" s="750">
        <f>SUMIF(経費明細_交付!$B$6:$B$100,C34,経費明細_交付!$F$6:$F$100)</f>
        <v>0</v>
      </c>
      <c r="I34" s="751"/>
      <c r="J34" s="752"/>
      <c r="K34" s="801">
        <f>SUMIF(経費明細_交付!$B$6:$B$100,C34,経費明細_交付!$G$6:$G$100)</f>
        <v>0</v>
      </c>
      <c r="L34" s="802"/>
      <c r="M34" s="802"/>
      <c r="N34" s="757"/>
      <c r="O34" s="757"/>
      <c r="P34" s="758"/>
    </row>
    <row r="35" spans="1:16" ht="14.85" customHeight="1" thickTop="1" thickBot="1" x14ac:dyDescent="0.2">
      <c r="A35" s="316"/>
      <c r="B35" s="317"/>
      <c r="C35" s="318"/>
      <c r="D35" s="318"/>
      <c r="E35" s="770" t="s">
        <v>408</v>
      </c>
      <c r="F35" s="770"/>
      <c r="G35" s="770"/>
      <c r="H35" s="858">
        <f t="shared" ref="H35" si="0">SUM(H24:J34)</f>
        <v>0</v>
      </c>
      <c r="I35" s="802"/>
      <c r="J35" s="859"/>
      <c r="K35" s="803">
        <f>SUM(K24:M34)</f>
        <v>0</v>
      </c>
      <c r="L35" s="804"/>
      <c r="M35" s="804"/>
      <c r="N35" s="819" t="e">
        <f>ROUNDDOWN(K35*P2,-3)</f>
        <v>#N/A</v>
      </c>
      <c r="O35" s="819"/>
      <c r="P35" s="820"/>
    </row>
    <row r="36" spans="1:16" ht="14.85" customHeight="1" thickTop="1" thickBot="1" x14ac:dyDescent="0.2">
      <c r="A36" s="771" t="s">
        <v>409</v>
      </c>
      <c r="B36" s="772"/>
      <c r="C36" s="772"/>
      <c r="D36" s="772"/>
      <c r="E36" s="772"/>
      <c r="F36" s="772"/>
      <c r="G36" s="772"/>
      <c r="H36" s="854">
        <f t="shared" ref="H36" si="1">SUM(H35,H23)</f>
        <v>0</v>
      </c>
      <c r="I36" s="855"/>
      <c r="J36" s="856"/>
      <c r="K36" s="852">
        <f>SUM(K23,K35)</f>
        <v>0</v>
      </c>
      <c r="L36" s="853"/>
      <c r="M36" s="853"/>
      <c r="N36" s="847"/>
      <c r="O36" s="847"/>
      <c r="P36" s="848"/>
    </row>
    <row r="37" spans="1:16" ht="14.85" customHeight="1" thickBot="1" x14ac:dyDescent="0.2">
      <c r="A37" s="319" t="s">
        <v>435</v>
      </c>
      <c r="B37" s="34"/>
      <c r="C37" s="41"/>
      <c r="D37" s="34"/>
      <c r="E37" s="34"/>
      <c r="F37" s="34"/>
      <c r="G37" s="34"/>
      <c r="H37" s="34"/>
      <c r="I37" s="320"/>
      <c r="K37" s="849" t="s">
        <v>436</v>
      </c>
      <c r="L37" s="850"/>
      <c r="M37" s="851"/>
      <c r="N37" s="818" t="e">
        <f>SUM(N23,N35)</f>
        <v>#N/A</v>
      </c>
      <c r="O37" s="819"/>
      <c r="P37" s="820"/>
    </row>
    <row r="38" spans="1:16" ht="14.85" customHeight="1" thickBot="1" x14ac:dyDescent="0.2">
      <c r="A38" s="170"/>
      <c r="B38" s="34"/>
      <c r="C38" s="41"/>
      <c r="D38" s="34"/>
      <c r="E38" s="34"/>
      <c r="F38" s="34"/>
      <c r="G38" s="34"/>
      <c r="H38" s="34"/>
      <c r="I38" s="320"/>
      <c r="K38" s="844" t="s">
        <v>660</v>
      </c>
      <c r="L38" s="845"/>
      <c r="M38" s="846"/>
      <c r="N38" s="818">
        <f>F53-N53</f>
        <v>0</v>
      </c>
      <c r="O38" s="819"/>
      <c r="P38" s="820"/>
    </row>
    <row r="39" spans="1:16" ht="21" customHeight="1" thickBot="1" x14ac:dyDescent="0.2">
      <c r="A39" s="34"/>
      <c r="B39" s="34"/>
      <c r="C39" s="41"/>
      <c r="D39" s="34"/>
      <c r="E39" s="34"/>
      <c r="F39" s="34"/>
      <c r="G39" s="34"/>
      <c r="H39" s="34"/>
      <c r="I39" s="320"/>
      <c r="K39" s="841" t="s">
        <v>554</v>
      </c>
      <c r="L39" s="842"/>
      <c r="M39" s="843"/>
      <c r="N39" s="821" t="e">
        <f>MIN(N37:O38)</f>
        <v>#N/A</v>
      </c>
      <c r="O39" s="822"/>
      <c r="P39" s="823"/>
    </row>
    <row r="40" spans="1:16" ht="4.5" customHeight="1" x14ac:dyDescent="0.15"/>
    <row r="41" spans="1:16" ht="15" customHeight="1" thickBot="1" x14ac:dyDescent="0.2">
      <c r="A41" s="34" t="s">
        <v>457</v>
      </c>
      <c r="B41" s="308" t="s">
        <v>665</v>
      </c>
      <c r="C41" s="41"/>
      <c r="D41" s="41"/>
      <c r="E41" s="61"/>
      <c r="F41" s="321"/>
      <c r="G41" s="321"/>
      <c r="H41" s="321"/>
      <c r="I41" s="321"/>
      <c r="J41" s="321"/>
      <c r="K41" s="322"/>
      <c r="L41" s="322"/>
      <c r="M41" s="322"/>
    </row>
    <row r="42" spans="1:16" ht="15" customHeight="1" thickBot="1" x14ac:dyDescent="0.2">
      <c r="A42" s="729"/>
      <c r="B42" s="730"/>
      <c r="C42" s="730"/>
      <c r="D42" s="730"/>
      <c r="E42" s="816" t="s">
        <v>544</v>
      </c>
      <c r="F42" s="817"/>
      <c r="G42" s="731" t="s">
        <v>534</v>
      </c>
      <c r="H42" s="732"/>
      <c r="I42" s="732"/>
      <c r="J42" s="733"/>
    </row>
    <row r="43" spans="1:16" ht="14.85" customHeight="1" thickTop="1" x14ac:dyDescent="0.15">
      <c r="A43" s="734" t="s">
        <v>430</v>
      </c>
      <c r="B43" s="735"/>
      <c r="C43" s="735"/>
      <c r="D43" s="735"/>
      <c r="E43" s="810" t="e">
        <f>N39</f>
        <v>#N/A</v>
      </c>
      <c r="F43" s="811"/>
      <c r="G43" s="736"/>
      <c r="H43" s="737"/>
      <c r="I43" s="737"/>
      <c r="J43" s="738"/>
    </row>
    <row r="44" spans="1:16" ht="14.85" customHeight="1" thickBot="1" x14ac:dyDescent="0.2">
      <c r="A44" s="759" t="s">
        <v>447</v>
      </c>
      <c r="B44" s="760"/>
      <c r="C44" s="760"/>
      <c r="D44" s="760"/>
      <c r="E44" s="812" t="e">
        <f>E45-E43</f>
        <v>#N/A</v>
      </c>
      <c r="F44" s="813"/>
      <c r="G44" s="761"/>
      <c r="H44" s="762"/>
      <c r="I44" s="762"/>
      <c r="J44" s="763"/>
    </row>
    <row r="45" spans="1:16" ht="14.85" customHeight="1" thickTop="1" thickBot="1" x14ac:dyDescent="0.2">
      <c r="A45" s="764" t="s">
        <v>409</v>
      </c>
      <c r="B45" s="765"/>
      <c r="C45" s="765"/>
      <c r="D45" s="765"/>
      <c r="E45" s="814">
        <f>H36</f>
        <v>0</v>
      </c>
      <c r="F45" s="815"/>
      <c r="G45" s="766"/>
      <c r="H45" s="767"/>
      <c r="I45" s="767"/>
      <c r="J45" s="768"/>
    </row>
    <row r="46" spans="1:16" ht="4.5" customHeight="1" x14ac:dyDescent="0.15">
      <c r="A46" s="34"/>
      <c r="B46" s="34"/>
      <c r="C46" s="41"/>
      <c r="D46" s="41"/>
      <c r="E46" s="61"/>
      <c r="F46" s="321"/>
      <c r="G46" s="321"/>
      <c r="H46" s="321"/>
      <c r="I46" s="321"/>
      <c r="J46" s="321"/>
      <c r="K46" s="322"/>
      <c r="L46" s="322"/>
      <c r="M46" s="322"/>
    </row>
    <row r="47" spans="1:16" ht="15" customHeight="1" thickBot="1" x14ac:dyDescent="0.2">
      <c r="A47" s="34" t="s">
        <v>443</v>
      </c>
      <c r="B47" s="308" t="s">
        <v>647</v>
      </c>
      <c r="C47" s="41"/>
      <c r="D47" s="41"/>
      <c r="E47" s="34"/>
      <c r="F47" s="323"/>
      <c r="G47" s="323"/>
      <c r="H47" s="323"/>
      <c r="I47" s="323"/>
      <c r="J47" s="324"/>
      <c r="K47" s="324"/>
      <c r="L47" s="324"/>
      <c r="M47" s="324"/>
      <c r="N47" s="96"/>
      <c r="O47" s="96"/>
      <c r="P47" s="282" t="s">
        <v>191</v>
      </c>
    </row>
    <row r="48" spans="1:16" ht="15" customHeight="1" thickBot="1" x14ac:dyDescent="0.2">
      <c r="A48" s="325"/>
      <c r="B48" s="326"/>
      <c r="C48" s="326"/>
      <c r="D48" s="326"/>
      <c r="E48" s="327"/>
      <c r="F48" s="808" t="s">
        <v>648</v>
      </c>
      <c r="G48" s="720"/>
      <c r="H48" s="718" t="s">
        <v>631</v>
      </c>
      <c r="I48" s="719"/>
      <c r="J48" s="720"/>
      <c r="K48" s="718" t="s">
        <v>662</v>
      </c>
      <c r="L48" s="719"/>
      <c r="M48" s="720"/>
      <c r="N48" s="718" t="s">
        <v>509</v>
      </c>
      <c r="O48" s="719"/>
      <c r="P48" s="809"/>
    </row>
    <row r="49" spans="1:24" ht="14.85" customHeight="1" thickTop="1" x14ac:dyDescent="0.15">
      <c r="A49" s="328"/>
      <c r="B49" s="39"/>
      <c r="C49" s="329" t="s">
        <v>3</v>
      </c>
      <c r="D49" s="330">
        <v>5</v>
      </c>
      <c r="E49" s="331" t="s">
        <v>510</v>
      </c>
      <c r="F49" s="836"/>
      <c r="G49" s="837"/>
      <c r="H49" s="838"/>
      <c r="I49" s="839"/>
      <c r="J49" s="837"/>
      <c r="K49" s="769"/>
      <c r="L49" s="769"/>
      <c r="M49" s="769"/>
      <c r="N49" s="806"/>
      <c r="O49" s="806"/>
      <c r="P49" s="807"/>
    </row>
    <row r="50" spans="1:24" ht="14.85" customHeight="1" x14ac:dyDescent="0.15">
      <c r="A50" s="332"/>
      <c r="B50" s="45"/>
      <c r="C50" s="333" t="s">
        <v>3</v>
      </c>
      <c r="D50" s="334">
        <f>D49+1</f>
        <v>6</v>
      </c>
      <c r="E50" s="335" t="s">
        <v>510</v>
      </c>
      <c r="F50" s="797"/>
      <c r="G50" s="798"/>
      <c r="H50" s="799"/>
      <c r="I50" s="800"/>
      <c r="J50" s="798"/>
      <c r="K50" s="806"/>
      <c r="L50" s="806"/>
      <c r="M50" s="806"/>
      <c r="N50" s="806"/>
      <c r="O50" s="806"/>
      <c r="P50" s="807"/>
    </row>
    <row r="51" spans="1:24" ht="14.85" customHeight="1" x14ac:dyDescent="0.15">
      <c r="A51" s="328"/>
      <c r="B51" s="39"/>
      <c r="C51" s="329" t="s">
        <v>3</v>
      </c>
      <c r="D51" s="330">
        <f>D49+2</f>
        <v>7</v>
      </c>
      <c r="E51" s="331" t="s">
        <v>510</v>
      </c>
      <c r="F51" s="797"/>
      <c r="G51" s="798"/>
      <c r="H51" s="799"/>
      <c r="I51" s="800"/>
      <c r="J51" s="798"/>
      <c r="K51" s="806"/>
      <c r="L51" s="806"/>
      <c r="M51" s="806"/>
      <c r="N51" s="806"/>
      <c r="O51" s="806"/>
      <c r="P51" s="807"/>
      <c r="U51" s="336" t="s">
        <v>423</v>
      </c>
      <c r="V51" s="45"/>
      <c r="W51" s="174">
        <f>SUMIF(経費明細_交付!$B$6:$B$49,U51,経費明細_交付!$F$6:$F$49)</f>
        <v>0</v>
      </c>
      <c r="X51" s="174">
        <f>SUMIF(経費明細_交付!$B$6:$B$49,U51,経費明細_交付!$G$6:$G$49)</f>
        <v>0</v>
      </c>
    </row>
    <row r="52" spans="1:24" ht="14.85" customHeight="1" thickBot="1" x14ac:dyDescent="0.2">
      <c r="A52" s="337"/>
      <c r="B52" s="338"/>
      <c r="C52" s="339" t="s">
        <v>3</v>
      </c>
      <c r="D52" s="340">
        <f>D49+3</f>
        <v>8</v>
      </c>
      <c r="E52" s="341" t="s">
        <v>510</v>
      </c>
      <c r="F52" s="827"/>
      <c r="G52" s="828"/>
      <c r="H52" s="829"/>
      <c r="I52" s="830"/>
      <c r="J52" s="828"/>
      <c r="K52" s="789"/>
      <c r="L52" s="789"/>
      <c r="M52" s="789"/>
      <c r="N52" s="789"/>
      <c r="O52" s="789"/>
      <c r="P52" s="790"/>
      <c r="U52" s="336" t="s">
        <v>424</v>
      </c>
      <c r="V52" s="45"/>
      <c r="W52" s="174">
        <f>SUMIF(経費明細_交付!$B$6:$B$49,U52,経費明細_交付!$F$6:$F$49)</f>
        <v>0</v>
      </c>
      <c r="X52" s="174">
        <f>SUMIF(経費明細_交付!$B$6:$B$49,U52,経費明細_交付!$G$6:$G$49)</f>
        <v>0</v>
      </c>
    </row>
    <row r="53" spans="1:24" ht="14.85" customHeight="1" thickTop="1" thickBot="1" x14ac:dyDescent="0.2">
      <c r="A53" s="342"/>
      <c r="B53" s="343"/>
      <c r="C53" s="344" t="s">
        <v>511</v>
      </c>
      <c r="D53" s="345"/>
      <c r="E53" s="346"/>
      <c r="F53" s="831">
        <f>SUM(F49:G52)</f>
        <v>0</v>
      </c>
      <c r="G53" s="832"/>
      <c r="H53" s="833" t="s">
        <v>530</v>
      </c>
      <c r="I53" s="834"/>
      <c r="J53" s="835"/>
      <c r="K53" s="794" t="s">
        <v>530</v>
      </c>
      <c r="L53" s="795"/>
      <c r="M53" s="796"/>
      <c r="N53" s="791">
        <f>SUM(N49:P52)</f>
        <v>0</v>
      </c>
      <c r="O53" s="792"/>
      <c r="P53" s="793"/>
    </row>
    <row r="54" spans="1:24" x14ac:dyDescent="0.15">
      <c r="A54" s="347"/>
      <c r="B54" s="347"/>
      <c r="C54" s="347"/>
    </row>
    <row r="55" spans="1:24" x14ac:dyDescent="0.15">
      <c r="A55" s="347"/>
      <c r="B55" s="347"/>
      <c r="C55" s="347"/>
    </row>
    <row r="56" spans="1:24" x14ac:dyDescent="0.15">
      <c r="A56" s="347"/>
      <c r="B56" s="347"/>
      <c r="C56" s="347"/>
      <c r="G56" s="825"/>
      <c r="H56" s="825"/>
      <c r="I56" s="826"/>
      <c r="J56" s="826"/>
      <c r="K56" s="349"/>
      <c r="L56" s="349"/>
    </row>
    <row r="57" spans="1:24" x14ac:dyDescent="0.15">
      <c r="A57" s="347"/>
      <c r="B57" s="347"/>
      <c r="C57" s="347"/>
      <c r="G57" s="840"/>
      <c r="H57" s="840"/>
      <c r="I57" s="826"/>
      <c r="J57" s="826"/>
      <c r="K57" s="349"/>
      <c r="L57" s="349"/>
    </row>
    <row r="58" spans="1:24" x14ac:dyDescent="0.15">
      <c r="A58" s="347"/>
      <c r="B58" s="347"/>
      <c r="C58" s="347"/>
      <c r="G58" s="840"/>
      <c r="H58" s="840"/>
      <c r="I58" s="826"/>
      <c r="J58" s="826"/>
      <c r="K58" s="349"/>
      <c r="L58" s="349"/>
    </row>
    <row r="59" spans="1:24" x14ac:dyDescent="0.15">
      <c r="A59" s="347"/>
      <c r="B59" s="347"/>
      <c r="C59" s="347"/>
      <c r="G59" s="622"/>
      <c r="H59" s="622"/>
      <c r="I59" s="824"/>
      <c r="J59" s="824"/>
      <c r="K59" s="350"/>
      <c r="L59" s="350"/>
    </row>
    <row r="60" spans="1:24" x14ac:dyDescent="0.15">
      <c r="A60" s="347"/>
      <c r="B60" s="347"/>
      <c r="C60" s="347"/>
    </row>
    <row r="61" spans="1:24" x14ac:dyDescent="0.15">
      <c r="A61" s="347"/>
      <c r="B61" s="347"/>
      <c r="C61" s="347"/>
    </row>
  </sheetData>
  <sheetProtection sheet="1" selectLockedCells="1"/>
  <mergeCells count="162">
    <mergeCell ref="A24:A34"/>
    <mergeCell ref="C9:G9"/>
    <mergeCell ref="A4:A22"/>
    <mergeCell ref="H16:J16"/>
    <mergeCell ref="H17:J17"/>
    <mergeCell ref="H18:J18"/>
    <mergeCell ref="C17:G17"/>
    <mergeCell ref="H13:J13"/>
    <mergeCell ref="H14:J14"/>
    <mergeCell ref="H15:J15"/>
    <mergeCell ref="H10:J10"/>
    <mergeCell ref="H11:J11"/>
    <mergeCell ref="H12:J12"/>
    <mergeCell ref="C10:G10"/>
    <mergeCell ref="C11:G11"/>
    <mergeCell ref="C12:G12"/>
    <mergeCell ref="C13:G13"/>
    <mergeCell ref="C24:G24"/>
    <mergeCell ref="E23:G23"/>
    <mergeCell ref="C28:G28"/>
    <mergeCell ref="H32:J32"/>
    <mergeCell ref="H33:J33"/>
    <mergeCell ref="H30:J30"/>
    <mergeCell ref="H28:J28"/>
    <mergeCell ref="N36:P36"/>
    <mergeCell ref="N37:P37"/>
    <mergeCell ref="K37:M37"/>
    <mergeCell ref="K36:M36"/>
    <mergeCell ref="H36:J36"/>
    <mergeCell ref="N50:P50"/>
    <mergeCell ref="H9:J9"/>
    <mergeCell ref="K22:M22"/>
    <mergeCell ref="H34:J34"/>
    <mergeCell ref="H35:J35"/>
    <mergeCell ref="K33:M33"/>
    <mergeCell ref="H19:J19"/>
    <mergeCell ref="H20:J20"/>
    <mergeCell ref="H21:J21"/>
    <mergeCell ref="K19:M19"/>
    <mergeCell ref="K20:M20"/>
    <mergeCell ref="N23:P23"/>
    <mergeCell ref="N24:P34"/>
    <mergeCell ref="N35:P35"/>
    <mergeCell ref="K24:M24"/>
    <mergeCell ref="K25:M25"/>
    <mergeCell ref="H31:J31"/>
    <mergeCell ref="H29:J29"/>
    <mergeCell ref="K29:M29"/>
    <mergeCell ref="K30:M30"/>
    <mergeCell ref="K31:M31"/>
    <mergeCell ref="G59:H59"/>
    <mergeCell ref="I59:J59"/>
    <mergeCell ref="G56:H56"/>
    <mergeCell ref="I56:J56"/>
    <mergeCell ref="F52:G52"/>
    <mergeCell ref="H52:J52"/>
    <mergeCell ref="F53:G53"/>
    <mergeCell ref="H53:J53"/>
    <mergeCell ref="F49:G49"/>
    <mergeCell ref="H49:J49"/>
    <mergeCell ref="G57:H57"/>
    <mergeCell ref="I57:J57"/>
    <mergeCell ref="G58:H58"/>
    <mergeCell ref="I58:J58"/>
    <mergeCell ref="K39:M39"/>
    <mergeCell ref="K38:M38"/>
    <mergeCell ref="N52:P52"/>
    <mergeCell ref="N53:P53"/>
    <mergeCell ref="K52:M52"/>
    <mergeCell ref="K53:M53"/>
    <mergeCell ref="F50:G50"/>
    <mergeCell ref="H50:J50"/>
    <mergeCell ref="K34:M34"/>
    <mergeCell ref="K35:M35"/>
    <mergeCell ref="K23:M23"/>
    <mergeCell ref="N49:P49"/>
    <mergeCell ref="F51:G51"/>
    <mergeCell ref="H51:J51"/>
    <mergeCell ref="N51:P51"/>
    <mergeCell ref="K50:M50"/>
    <mergeCell ref="K51:M51"/>
    <mergeCell ref="F48:G48"/>
    <mergeCell ref="H48:J48"/>
    <mergeCell ref="N48:P48"/>
    <mergeCell ref="E43:F43"/>
    <mergeCell ref="E44:F44"/>
    <mergeCell ref="E45:F45"/>
    <mergeCell ref="E42:F42"/>
    <mergeCell ref="N38:P38"/>
    <mergeCell ref="N39:P39"/>
    <mergeCell ref="N2:O2"/>
    <mergeCell ref="C5:G5"/>
    <mergeCell ref="C6:G6"/>
    <mergeCell ref="C7:G7"/>
    <mergeCell ref="C8:G8"/>
    <mergeCell ref="H24:J24"/>
    <mergeCell ref="K32:M32"/>
    <mergeCell ref="H3:J3"/>
    <mergeCell ref="H4:J4"/>
    <mergeCell ref="H5:J5"/>
    <mergeCell ref="H6:J6"/>
    <mergeCell ref="H7:J7"/>
    <mergeCell ref="H8:J8"/>
    <mergeCell ref="K26:M26"/>
    <mergeCell ref="K27:M27"/>
    <mergeCell ref="K28:M28"/>
    <mergeCell ref="C27:G27"/>
    <mergeCell ref="C18:G18"/>
    <mergeCell ref="C19:G19"/>
    <mergeCell ref="C20:G20"/>
    <mergeCell ref="C21:G21"/>
    <mergeCell ref="C22:G22"/>
    <mergeCell ref="N3:P3"/>
    <mergeCell ref="C3:G3"/>
    <mergeCell ref="N4:P22"/>
    <mergeCell ref="A44:D44"/>
    <mergeCell ref="G44:J44"/>
    <mergeCell ref="A45:D45"/>
    <mergeCell ref="G45:J45"/>
    <mergeCell ref="K48:M48"/>
    <mergeCell ref="K49:M49"/>
    <mergeCell ref="E35:G35"/>
    <mergeCell ref="A36:G36"/>
    <mergeCell ref="K21:M21"/>
    <mergeCell ref="C4:G4"/>
    <mergeCell ref="K11:M11"/>
    <mergeCell ref="K12:M12"/>
    <mergeCell ref="K13:M13"/>
    <mergeCell ref="K14:M14"/>
    <mergeCell ref="K15:M15"/>
    <mergeCell ref="K16:M16"/>
    <mergeCell ref="K4:M4"/>
    <mergeCell ref="K5:M5"/>
    <mergeCell ref="K6:M6"/>
    <mergeCell ref="K7:M7"/>
    <mergeCell ref="K8:M8"/>
    <mergeCell ref="K9:M9"/>
    <mergeCell ref="K10:M10"/>
    <mergeCell ref="L2:M2"/>
    <mergeCell ref="A42:D42"/>
    <mergeCell ref="G42:J42"/>
    <mergeCell ref="A43:D43"/>
    <mergeCell ref="G43:J43"/>
    <mergeCell ref="C29:G29"/>
    <mergeCell ref="C30:G30"/>
    <mergeCell ref="C31:G31"/>
    <mergeCell ref="C32:G32"/>
    <mergeCell ref="C33:G33"/>
    <mergeCell ref="C34:G34"/>
    <mergeCell ref="C25:G25"/>
    <mergeCell ref="C26:G26"/>
    <mergeCell ref="H25:J25"/>
    <mergeCell ref="H26:J26"/>
    <mergeCell ref="H27:J27"/>
    <mergeCell ref="K3:M3"/>
    <mergeCell ref="C14:G14"/>
    <mergeCell ref="C15:G15"/>
    <mergeCell ref="C16:G16"/>
    <mergeCell ref="K17:M17"/>
    <mergeCell ref="K18:M18"/>
    <mergeCell ref="H22:J22"/>
    <mergeCell ref="H23:J23"/>
  </mergeCells>
  <phoneticPr fontId="5"/>
  <pageMargins left="0.98425196850393704" right="0.98425196850393704" top="0.7874015748031496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A6595-235A-47B6-BF65-5425A20DB713}">
  <sheetPr>
    <tabColor rgb="FFFFFF00"/>
  </sheetPr>
  <dimension ref="A1:AE48"/>
  <sheetViews>
    <sheetView showGridLines="0" view="pageBreakPreview" topLeftCell="A6" zoomScaleNormal="100" zoomScaleSheetLayoutView="100" workbookViewId="0">
      <selection activeCell="I29" sqref="I29:V29"/>
    </sheetView>
  </sheetViews>
  <sheetFormatPr defaultRowHeight="14.25" x14ac:dyDescent="0.15"/>
  <cols>
    <col min="1" max="1" width="2" customWidth="1"/>
    <col min="2" max="3" width="1.5" customWidth="1"/>
    <col min="4" max="4" width="2.58203125" customWidth="1"/>
    <col min="5" max="25" width="2.33203125" customWidth="1"/>
    <col min="26" max="26" width="1.08203125" customWidth="1"/>
    <col min="27" max="27" width="2.33203125" customWidth="1"/>
  </cols>
  <sheetData>
    <row r="1" spans="1:24" ht="5.25" customHeight="1" x14ac:dyDescent="0.15"/>
    <row r="2" spans="1:24" x14ac:dyDescent="0.15">
      <c r="C2" s="20"/>
      <c r="D2" s="20"/>
      <c r="E2" s="20"/>
      <c r="F2" s="20"/>
      <c r="G2" s="20"/>
      <c r="H2" s="20"/>
      <c r="I2" s="20"/>
      <c r="J2" s="20"/>
      <c r="K2" s="20"/>
      <c r="L2" s="20"/>
      <c r="M2" s="20"/>
      <c r="N2" s="20"/>
      <c r="O2" s="20"/>
      <c r="P2" s="20"/>
      <c r="Q2" s="20"/>
      <c r="R2" s="621"/>
      <c r="S2" s="621"/>
      <c r="T2" s="622"/>
      <c r="U2" s="35"/>
      <c r="V2" s="35"/>
      <c r="W2" s="35"/>
      <c r="X2" s="35"/>
    </row>
    <row r="3" spans="1:24" ht="18.75" customHeight="1" thickBot="1" x14ac:dyDescent="0.2">
      <c r="C3" s="20"/>
      <c r="D3" s="20"/>
      <c r="E3" s="20"/>
      <c r="F3" s="20"/>
      <c r="G3" s="20"/>
      <c r="H3" s="20"/>
      <c r="I3" s="20"/>
      <c r="J3" s="20"/>
      <c r="K3" s="20"/>
      <c r="L3" s="20"/>
      <c r="M3" s="20"/>
      <c r="N3" s="20"/>
      <c r="O3" s="622" t="s">
        <v>3</v>
      </c>
      <c r="P3" s="622"/>
      <c r="Q3" s="175"/>
      <c r="R3" s="35" t="s">
        <v>4</v>
      </c>
      <c r="S3" s="175"/>
      <c r="T3" s="35" t="s">
        <v>5</v>
      </c>
      <c r="U3" s="175"/>
      <c r="V3" s="161" t="s">
        <v>6</v>
      </c>
      <c r="W3" s="171" t="s">
        <v>557</v>
      </c>
    </row>
    <row r="4" spans="1:24" x14ac:dyDescent="0.15">
      <c r="C4" s="20"/>
      <c r="D4" s="20"/>
      <c r="E4" s="20"/>
      <c r="F4" s="20"/>
      <c r="G4" s="20"/>
      <c r="H4" s="20"/>
      <c r="I4" s="20"/>
      <c r="J4" s="20"/>
      <c r="K4" s="20"/>
      <c r="L4" s="20"/>
      <c r="O4" s="623" t="s">
        <v>346</v>
      </c>
      <c r="P4" s="878"/>
      <c r="Q4" s="878"/>
      <c r="R4" s="878"/>
      <c r="S4" s="878"/>
      <c r="T4" s="878"/>
      <c r="U4" s="878"/>
      <c r="V4" s="879"/>
    </row>
    <row r="5" spans="1:24" ht="16.5" customHeight="1" thickBot="1" x14ac:dyDescent="0.2">
      <c r="C5" s="20"/>
      <c r="D5" s="20"/>
      <c r="E5" s="20"/>
      <c r="F5" s="20"/>
      <c r="G5" s="20"/>
      <c r="H5" s="20"/>
      <c r="I5" s="20"/>
      <c r="J5" s="20"/>
      <c r="K5" s="20"/>
      <c r="L5" s="20"/>
      <c r="M5" s="20"/>
      <c r="O5" s="874" t="str">
        <f>'様式1号_交付(表紙)'!L4</f>
        <v>Ｒ５</v>
      </c>
      <c r="P5" s="875"/>
      <c r="Q5" s="46" t="s">
        <v>210</v>
      </c>
      <c r="R5" s="545">
        <f>'様式1号_交付(表紙)'!N4</f>
        <v>0</v>
      </c>
      <c r="S5" s="46" t="s">
        <v>210</v>
      </c>
      <c r="T5" s="876">
        <f>'様式1号_交付(表紙)'!P4</f>
        <v>0</v>
      </c>
      <c r="U5" s="876"/>
      <c r="V5" s="877"/>
      <c r="W5" s="171" t="s">
        <v>472</v>
      </c>
    </row>
    <row r="6" spans="1:24" ht="4.5" customHeight="1" x14ac:dyDescent="0.15">
      <c r="C6" s="20"/>
      <c r="D6" s="20"/>
      <c r="E6" s="20"/>
      <c r="F6" s="20"/>
      <c r="G6" s="20"/>
      <c r="H6" s="20"/>
      <c r="I6" s="20"/>
      <c r="J6" s="20"/>
      <c r="K6" s="20"/>
      <c r="L6" s="20"/>
      <c r="M6" s="20"/>
      <c r="N6" s="20"/>
      <c r="O6" s="20"/>
      <c r="P6" s="20"/>
      <c r="Q6" s="20"/>
      <c r="R6" s="20"/>
      <c r="S6" s="20"/>
      <c r="T6" s="20"/>
      <c r="U6" s="20"/>
      <c r="V6" s="20"/>
      <c r="W6" s="20"/>
    </row>
    <row r="7" spans="1:24" x14ac:dyDescent="0.15">
      <c r="A7" s="20" t="s">
        <v>527</v>
      </c>
      <c r="B7" s="20"/>
      <c r="C7" s="36"/>
      <c r="D7" s="36"/>
      <c r="E7" s="36"/>
      <c r="F7" s="20"/>
      <c r="G7" s="20"/>
      <c r="H7" s="20"/>
      <c r="I7" s="20"/>
      <c r="J7" s="20"/>
      <c r="M7" s="20"/>
      <c r="N7" s="20"/>
      <c r="Q7" s="20"/>
      <c r="R7" s="20"/>
      <c r="S7" s="20"/>
      <c r="T7" s="20"/>
      <c r="U7" s="20"/>
      <c r="V7" s="20"/>
      <c r="W7" s="20"/>
    </row>
    <row r="8" spans="1:24" x14ac:dyDescent="0.15">
      <c r="B8" s="20" t="s">
        <v>480</v>
      </c>
      <c r="D8" s="200"/>
      <c r="E8" s="200"/>
      <c r="F8" s="20"/>
      <c r="G8" s="20"/>
      <c r="H8" s="20"/>
      <c r="I8" s="20"/>
      <c r="J8" s="20"/>
      <c r="M8" s="20"/>
      <c r="N8" s="20"/>
      <c r="O8" s="20"/>
      <c r="P8" s="20"/>
      <c r="Q8" s="20"/>
      <c r="R8" s="20"/>
      <c r="S8" s="20"/>
      <c r="T8" s="20"/>
      <c r="U8" s="404"/>
      <c r="V8" s="20"/>
      <c r="W8" s="20"/>
    </row>
    <row r="9" spans="1:24" ht="4.5" customHeight="1" x14ac:dyDescent="0.15">
      <c r="C9" s="20"/>
      <c r="D9" s="20"/>
      <c r="E9" s="20"/>
      <c r="F9" s="20"/>
      <c r="G9" s="20"/>
      <c r="H9" s="20"/>
      <c r="I9" s="20"/>
      <c r="J9" s="20"/>
      <c r="K9" s="20"/>
      <c r="L9" s="20"/>
      <c r="M9" s="20"/>
      <c r="N9" s="20"/>
      <c r="O9" s="20"/>
      <c r="P9" s="20"/>
      <c r="Q9" s="20"/>
      <c r="R9" s="20"/>
      <c r="S9" s="20"/>
      <c r="T9" s="20"/>
      <c r="U9" s="20"/>
      <c r="V9" s="20"/>
      <c r="W9" s="20"/>
    </row>
    <row r="10" spans="1:24" x14ac:dyDescent="0.15">
      <c r="C10" s="20"/>
      <c r="D10" s="20"/>
      <c r="E10" s="20"/>
      <c r="F10" s="20"/>
      <c r="G10" s="20"/>
      <c r="H10" s="20"/>
      <c r="I10" s="37" t="s">
        <v>1</v>
      </c>
      <c r="J10" s="38"/>
      <c r="K10" s="38"/>
      <c r="L10" s="38"/>
      <c r="M10" s="38"/>
      <c r="N10" s="38"/>
      <c r="O10" s="38"/>
      <c r="P10" s="38"/>
      <c r="Q10" s="38"/>
      <c r="R10" s="38"/>
      <c r="S10" s="38"/>
      <c r="T10" s="38"/>
      <c r="U10" s="16"/>
      <c r="V10" s="18"/>
    </row>
    <row r="11" spans="1:24" ht="18" customHeight="1" x14ac:dyDescent="0.15">
      <c r="C11" s="20"/>
      <c r="D11" s="20"/>
      <c r="E11" s="20"/>
      <c r="F11" s="20"/>
      <c r="G11" s="20"/>
      <c r="H11" s="20"/>
      <c r="I11" s="880" t="s">
        <v>517</v>
      </c>
      <c r="J11" s="881"/>
      <c r="K11" s="881"/>
      <c r="L11" s="881"/>
      <c r="M11" s="872">
        <f>'様式1号_交付(表紙)'!K10</f>
        <v>0</v>
      </c>
      <c r="N11" s="872"/>
      <c r="O11" s="872"/>
      <c r="P11" s="423"/>
      <c r="Q11" s="406"/>
      <c r="R11" s="406"/>
      <c r="S11" s="406"/>
      <c r="T11" s="406"/>
      <c r="U11" s="407"/>
      <c r="V11" s="408"/>
    </row>
    <row r="12" spans="1:24" ht="18" customHeight="1" x14ac:dyDescent="0.15">
      <c r="C12" s="20"/>
      <c r="D12" s="20"/>
      <c r="E12" s="20"/>
      <c r="F12" s="20"/>
      <c r="G12" s="20"/>
      <c r="H12" s="20"/>
      <c r="I12" s="614" t="s">
        <v>178</v>
      </c>
      <c r="J12" s="615"/>
      <c r="K12" s="615"/>
      <c r="L12" s="615"/>
      <c r="M12" s="872">
        <f>'様式1号_交付(表紙)'!K11</f>
        <v>0</v>
      </c>
      <c r="N12" s="872"/>
      <c r="O12" s="872"/>
      <c r="P12" s="872"/>
      <c r="Q12" s="872"/>
      <c r="R12" s="872"/>
      <c r="S12" s="872"/>
      <c r="T12" s="872"/>
      <c r="U12" s="872"/>
      <c r="V12" s="7"/>
    </row>
    <row r="13" spans="1:24" ht="18" customHeight="1" x14ac:dyDescent="0.15">
      <c r="C13" s="20"/>
      <c r="D13" s="20"/>
      <c r="E13" s="20"/>
      <c r="F13" s="20"/>
      <c r="G13" s="20"/>
      <c r="H13" s="20"/>
      <c r="I13" s="885" t="s">
        <v>461</v>
      </c>
      <c r="J13" s="886"/>
      <c r="K13" s="886"/>
      <c r="L13" s="886"/>
      <c r="M13" s="883">
        <f>'様式1号_交付(表紙)'!K12</f>
        <v>0</v>
      </c>
      <c r="N13" s="883"/>
      <c r="O13" s="883"/>
      <c r="P13" s="883"/>
      <c r="Q13" s="883"/>
      <c r="R13" s="883"/>
      <c r="S13" s="883"/>
      <c r="T13" s="883"/>
      <c r="U13" s="883"/>
      <c r="V13" s="7"/>
      <c r="W13" s="171" t="s">
        <v>472</v>
      </c>
    </row>
    <row r="14" spans="1:24" ht="18" customHeight="1" x14ac:dyDescent="0.15">
      <c r="C14" s="20"/>
      <c r="D14" s="20"/>
      <c r="E14" s="20"/>
      <c r="F14" s="20"/>
      <c r="G14" s="20"/>
      <c r="H14" s="20"/>
      <c r="I14" s="614" t="s">
        <v>462</v>
      </c>
      <c r="J14" s="615"/>
      <c r="K14" s="615"/>
      <c r="L14" s="615"/>
      <c r="M14" s="884">
        <f>'様式1号_交付(表紙)'!K13</f>
        <v>0</v>
      </c>
      <c r="N14" s="884"/>
      <c r="O14" s="884"/>
      <c r="P14" s="884"/>
      <c r="Q14" s="409" t="s">
        <v>146</v>
      </c>
      <c r="R14" s="883">
        <f>'様式1号_交付(表紙)'!O13</f>
        <v>0</v>
      </c>
      <c r="S14" s="883"/>
      <c r="T14" s="883"/>
      <c r="U14" s="883"/>
      <c r="V14" s="178"/>
    </row>
    <row r="15" spans="1:24" ht="18" customHeight="1" x14ac:dyDescent="0.15">
      <c r="C15" s="20"/>
      <c r="D15" s="20"/>
      <c r="E15" s="20"/>
      <c r="F15" s="20"/>
      <c r="G15" s="20"/>
      <c r="H15" s="20"/>
      <c r="I15" s="614" t="s">
        <v>481</v>
      </c>
      <c r="J15" s="615"/>
      <c r="K15" s="615"/>
      <c r="L15" s="615"/>
      <c r="M15" s="872">
        <f>'様式1号_交付(表紙)'!K14</f>
        <v>0</v>
      </c>
      <c r="N15" s="872"/>
      <c r="O15" s="872"/>
      <c r="P15" s="872"/>
      <c r="Q15" s="409" t="s">
        <v>146</v>
      </c>
      <c r="R15" s="883">
        <f>'様式1号_交付(表紙)'!O14</f>
        <v>0</v>
      </c>
      <c r="S15" s="883"/>
      <c r="T15" s="883"/>
      <c r="U15" s="883"/>
      <c r="V15" s="7"/>
    </row>
    <row r="16" spans="1:24" ht="18" customHeight="1" x14ac:dyDescent="0.15">
      <c r="C16" s="20"/>
      <c r="D16" s="20"/>
      <c r="E16" s="20"/>
      <c r="F16" s="20"/>
      <c r="G16" s="20"/>
      <c r="H16" s="20"/>
      <c r="I16" s="177" t="s">
        <v>516</v>
      </c>
      <c r="J16" s="40"/>
      <c r="K16" s="40"/>
      <c r="L16" s="40"/>
      <c r="M16" s="872">
        <f>'様式1号_交付(表紙)'!K15</f>
        <v>0</v>
      </c>
      <c r="N16" s="872"/>
      <c r="O16" s="872"/>
      <c r="P16" s="872"/>
      <c r="Q16" s="872"/>
      <c r="R16" s="405"/>
      <c r="S16" s="405"/>
      <c r="T16" s="405"/>
      <c r="U16" s="405"/>
      <c r="V16" s="7"/>
    </row>
    <row r="17" spans="1:27" ht="6.75" customHeight="1" x14ac:dyDescent="0.15">
      <c r="C17" s="20"/>
      <c r="D17" s="20"/>
      <c r="E17" s="20"/>
      <c r="F17" s="20"/>
      <c r="G17" s="20"/>
      <c r="H17" s="20"/>
      <c r="I17" s="173"/>
      <c r="J17" s="39"/>
      <c r="K17" s="39"/>
      <c r="L17" s="39"/>
      <c r="M17" s="39"/>
      <c r="N17" s="39"/>
      <c r="O17" s="39"/>
      <c r="P17" s="39"/>
      <c r="Q17" s="39"/>
      <c r="R17" s="39"/>
      <c r="S17" s="39"/>
      <c r="T17" s="39"/>
      <c r="U17" s="168"/>
      <c r="V17" s="169"/>
    </row>
    <row r="18" spans="1:27" ht="17.25" customHeight="1" x14ac:dyDescent="0.15">
      <c r="C18" s="20"/>
      <c r="D18" s="20"/>
      <c r="E18" s="20"/>
      <c r="F18" s="20"/>
      <c r="G18" s="20"/>
      <c r="H18" s="20"/>
      <c r="I18" s="20"/>
      <c r="J18" s="20"/>
      <c r="K18" s="20"/>
      <c r="L18" s="20"/>
      <c r="M18" s="20"/>
      <c r="N18" s="20"/>
      <c r="O18" s="20"/>
      <c r="P18" s="20"/>
      <c r="Q18" s="20"/>
      <c r="R18" s="20"/>
      <c r="S18" s="20"/>
      <c r="T18" s="20"/>
      <c r="U18" s="20"/>
      <c r="V18" s="20"/>
      <c r="W18" s="20"/>
      <c r="X18" s="20"/>
    </row>
    <row r="19" spans="1:27" x14ac:dyDescent="0.15">
      <c r="B19" s="20"/>
      <c r="D19" s="20"/>
      <c r="H19" s="34" t="s">
        <v>493</v>
      </c>
      <c r="I19" s="176"/>
      <c r="J19" s="20" t="s">
        <v>535</v>
      </c>
      <c r="K19" s="20"/>
      <c r="L19" s="20"/>
      <c r="M19" s="20"/>
      <c r="N19" s="20"/>
      <c r="O19" s="20"/>
      <c r="P19" s="20"/>
      <c r="R19" s="20"/>
      <c r="S19" s="20"/>
      <c r="T19" s="20"/>
      <c r="U19" s="20"/>
      <c r="V19" s="20"/>
      <c r="W19" s="20"/>
    </row>
    <row r="20" spans="1:27" s="3" customFormat="1" ht="31.5" customHeight="1" x14ac:dyDescent="0.15">
      <c r="A20" s="611" t="s">
        <v>523</v>
      </c>
      <c r="B20" s="611"/>
      <c r="C20" s="611"/>
      <c r="D20" s="611"/>
      <c r="E20" s="611"/>
      <c r="F20" s="611"/>
      <c r="G20" s="611"/>
      <c r="H20" s="611"/>
      <c r="I20" s="611"/>
      <c r="J20" s="611"/>
      <c r="K20" s="611"/>
      <c r="L20" s="611"/>
      <c r="M20" s="611"/>
      <c r="N20" s="611"/>
      <c r="O20" s="611"/>
      <c r="P20" s="611"/>
      <c r="Q20" s="611"/>
      <c r="R20" s="611"/>
      <c r="S20" s="611"/>
      <c r="T20" s="611"/>
      <c r="U20" s="611"/>
      <c r="V20" s="611"/>
      <c r="W20" s="410"/>
    </row>
    <row r="21" spans="1:27" s="3" customFormat="1" ht="18" customHeight="1" x14ac:dyDescent="0.15">
      <c r="A21" s="20"/>
      <c r="B21" s="181"/>
      <c r="C21" s="181"/>
      <c r="D21" s="181"/>
      <c r="E21" s="181"/>
      <c r="F21" s="181"/>
      <c r="G21" s="181"/>
      <c r="H21" s="181"/>
      <c r="I21" s="181"/>
      <c r="J21" s="181"/>
      <c r="K21" s="181"/>
      <c r="L21" s="181"/>
      <c r="M21" s="181"/>
      <c r="N21" s="181"/>
      <c r="O21" s="181"/>
      <c r="P21" s="181"/>
      <c r="Q21" s="181"/>
      <c r="R21" s="181"/>
      <c r="S21" s="181"/>
      <c r="T21" s="181"/>
      <c r="U21" s="181"/>
      <c r="V21" s="181"/>
      <c r="W21" s="181"/>
    </row>
    <row r="22" spans="1:27" x14ac:dyDescent="0.15">
      <c r="A22" s="20"/>
      <c r="B22" s="411"/>
      <c r="C22" s="34" t="s">
        <v>347</v>
      </c>
      <c r="D22" s="156"/>
      <c r="E22" s="35" t="s">
        <v>4</v>
      </c>
      <c r="F22" s="175"/>
      <c r="G22" s="35" t="s">
        <v>5</v>
      </c>
      <c r="H22" s="175"/>
      <c r="I22" s="308" t="s">
        <v>351</v>
      </c>
      <c r="J22" s="20"/>
      <c r="K22" s="35"/>
      <c r="L22" s="20"/>
      <c r="M22" s="871"/>
      <c r="N22" s="871"/>
      <c r="O22" s="20" t="s">
        <v>524</v>
      </c>
      <c r="P22" s="20"/>
      <c r="Q22" s="20"/>
      <c r="R22" s="20"/>
      <c r="S22" s="20"/>
      <c r="T22" s="20"/>
      <c r="U22" s="20"/>
      <c r="V22" s="20"/>
      <c r="W22" s="171" t="s">
        <v>558</v>
      </c>
      <c r="X22" s="412"/>
      <c r="Y22" s="412"/>
      <c r="Z22" s="171"/>
    </row>
    <row r="23" spans="1:27" s="3" customFormat="1" ht="42.75" customHeight="1" x14ac:dyDescent="0.15">
      <c r="A23" s="882" t="s">
        <v>536</v>
      </c>
      <c r="B23" s="882"/>
      <c r="C23" s="882"/>
      <c r="D23" s="882"/>
      <c r="E23" s="882"/>
      <c r="F23" s="882"/>
      <c r="G23" s="882"/>
      <c r="H23" s="882"/>
      <c r="I23" s="882"/>
      <c r="J23" s="882"/>
      <c r="K23" s="882"/>
      <c r="L23" s="882"/>
      <c r="M23" s="882"/>
      <c r="N23" s="882"/>
      <c r="O23" s="882"/>
      <c r="P23" s="882"/>
      <c r="Q23" s="882"/>
      <c r="R23" s="882"/>
      <c r="S23" s="882"/>
      <c r="T23" s="882"/>
      <c r="U23" s="882"/>
      <c r="V23" s="882"/>
      <c r="W23" s="410"/>
      <c r="X23" s="414"/>
      <c r="Y23" s="414"/>
      <c r="Z23" s="162"/>
    </row>
    <row r="24" spans="1:27" s="3" customFormat="1" ht="18" customHeight="1" x14ac:dyDescent="0.15">
      <c r="A24" s="413"/>
      <c r="B24" s="413"/>
      <c r="C24" s="413"/>
      <c r="D24" s="413"/>
      <c r="E24" s="413"/>
      <c r="F24" s="413"/>
      <c r="G24" s="413"/>
      <c r="H24" s="413"/>
      <c r="I24" s="413"/>
      <c r="J24" s="413"/>
      <c r="K24" s="413"/>
      <c r="L24" s="413"/>
      <c r="M24" s="413"/>
      <c r="N24" s="413"/>
      <c r="O24" s="413"/>
      <c r="P24" s="413"/>
      <c r="Q24" s="413"/>
      <c r="R24" s="413"/>
      <c r="S24" s="413"/>
      <c r="T24" s="413"/>
      <c r="U24" s="413"/>
      <c r="V24" s="413"/>
      <c r="W24" s="413"/>
      <c r="X24" s="292"/>
      <c r="Y24" s="292"/>
      <c r="Z24" s="292"/>
    </row>
    <row r="25" spans="1:27" s="3" customFormat="1" ht="15" customHeight="1" x14ac:dyDescent="0.15">
      <c r="A25" s="870" t="s">
        <v>494</v>
      </c>
      <c r="B25" s="870"/>
      <c r="C25" s="870"/>
      <c r="D25" s="870"/>
      <c r="E25" s="870"/>
      <c r="F25" s="870"/>
      <c r="G25" s="870"/>
      <c r="H25" s="870"/>
      <c r="I25" s="870"/>
      <c r="J25" s="870"/>
      <c r="K25" s="870"/>
      <c r="L25" s="870"/>
      <c r="M25" s="870"/>
      <c r="N25" s="870"/>
      <c r="O25" s="870"/>
      <c r="P25" s="870"/>
      <c r="Q25" s="870"/>
      <c r="R25" s="870"/>
      <c r="S25" s="870"/>
      <c r="T25" s="870"/>
      <c r="U25" s="870"/>
      <c r="V25" s="870"/>
      <c r="W25" s="870"/>
      <c r="X25" s="415"/>
      <c r="Y25" s="415"/>
      <c r="Z25" s="292"/>
    </row>
    <row r="26" spans="1:27" s="3" customFormat="1" ht="18" customHeight="1" x14ac:dyDescent="0.15">
      <c r="A26" s="21"/>
      <c r="B26" s="21"/>
      <c r="C26" s="21"/>
      <c r="D26" s="21"/>
      <c r="E26" s="21"/>
      <c r="F26" s="21"/>
      <c r="G26" s="21"/>
      <c r="H26" s="21"/>
      <c r="I26" s="21"/>
      <c r="J26" s="21"/>
      <c r="K26" s="21"/>
      <c r="L26" s="21"/>
      <c r="M26" s="21"/>
      <c r="N26" s="21"/>
      <c r="O26" s="21"/>
      <c r="P26" s="21"/>
      <c r="Q26" s="21"/>
      <c r="R26" s="21"/>
      <c r="S26" s="21"/>
      <c r="T26" s="21"/>
      <c r="U26" s="21"/>
      <c r="V26" s="21"/>
      <c r="W26" s="21"/>
    </row>
    <row r="27" spans="1:27" x14ac:dyDescent="0.15">
      <c r="A27" s="411">
        <v>1</v>
      </c>
      <c r="B27" s="869"/>
      <c r="C27" s="873"/>
      <c r="D27" s="20" t="s">
        <v>455</v>
      </c>
      <c r="F27" s="20"/>
      <c r="G27" s="308"/>
      <c r="H27" s="308"/>
      <c r="I27" s="308"/>
      <c r="J27" s="308"/>
      <c r="K27" s="308"/>
      <c r="L27" s="308"/>
      <c r="M27" s="308"/>
      <c r="N27" s="308"/>
      <c r="O27" s="308"/>
      <c r="P27" s="308"/>
      <c r="Q27" s="308"/>
      <c r="R27" s="4"/>
      <c r="S27" s="4"/>
      <c r="T27" s="4"/>
      <c r="U27" s="4"/>
      <c r="V27" s="4"/>
      <c r="W27" s="171" t="s">
        <v>479</v>
      </c>
      <c r="X27" s="4"/>
      <c r="AA27" s="171"/>
    </row>
    <row r="28" spans="1:27" ht="6" customHeight="1" x14ac:dyDescent="0.15">
      <c r="A28" s="411"/>
      <c r="B28" s="308"/>
      <c r="D28" s="20"/>
      <c r="F28" s="20"/>
      <c r="G28" s="308"/>
      <c r="H28" s="308"/>
      <c r="I28" s="308"/>
      <c r="J28" s="308"/>
      <c r="K28" s="308"/>
      <c r="L28" s="308"/>
      <c r="M28" s="308"/>
      <c r="N28" s="308"/>
      <c r="O28" s="308"/>
      <c r="P28" s="308"/>
      <c r="Q28" s="308"/>
      <c r="R28" s="4"/>
      <c r="S28" s="4"/>
      <c r="T28" s="4"/>
      <c r="U28" s="4"/>
      <c r="V28" s="4"/>
      <c r="W28" s="4"/>
      <c r="X28" s="4"/>
      <c r="Z28" s="171"/>
      <c r="AA28" s="171"/>
    </row>
    <row r="29" spans="1:27" ht="15" customHeight="1" x14ac:dyDescent="0.15">
      <c r="A29" s="416"/>
      <c r="B29" s="20"/>
      <c r="C29" s="417" t="s">
        <v>634</v>
      </c>
      <c r="D29" s="103"/>
      <c r="G29" s="255"/>
      <c r="H29" s="308"/>
      <c r="I29" s="869"/>
      <c r="J29" s="869"/>
      <c r="K29" s="869"/>
      <c r="L29" s="869"/>
      <c r="M29" s="869"/>
      <c r="N29" s="869"/>
      <c r="O29" s="869"/>
      <c r="P29" s="869"/>
      <c r="Q29" s="869"/>
      <c r="R29" s="869"/>
      <c r="S29" s="869"/>
      <c r="T29" s="869"/>
      <c r="U29" s="869"/>
      <c r="V29" s="869"/>
      <c r="W29" s="171" t="s">
        <v>653</v>
      </c>
      <c r="X29" s="418"/>
      <c r="Y29" s="152"/>
      <c r="Z29" s="171"/>
      <c r="AA29" s="171"/>
    </row>
    <row r="30" spans="1:27" ht="6" customHeight="1" x14ac:dyDescent="0.15">
      <c r="A30" s="416"/>
      <c r="B30" s="20"/>
      <c r="C30" s="20"/>
      <c r="G30" s="308"/>
      <c r="H30" s="308"/>
      <c r="I30" s="308"/>
      <c r="J30" s="308"/>
      <c r="K30" s="308"/>
      <c r="L30" s="308"/>
      <c r="M30" s="308"/>
      <c r="N30" s="308"/>
      <c r="O30" s="308"/>
      <c r="P30" s="308"/>
      <c r="Q30" s="308"/>
      <c r="R30" s="308"/>
      <c r="S30" s="308"/>
      <c r="T30" s="308"/>
      <c r="U30" s="308"/>
      <c r="V30" s="308"/>
      <c r="W30" s="171"/>
      <c r="X30" s="4"/>
      <c r="Y30" s="152"/>
      <c r="Z30" s="171"/>
      <c r="AA30" s="171"/>
    </row>
    <row r="31" spans="1:27" ht="15" customHeight="1" x14ac:dyDescent="0.15">
      <c r="A31" s="416"/>
      <c r="B31" s="20"/>
      <c r="C31" s="417" t="s">
        <v>496</v>
      </c>
      <c r="D31" s="103"/>
      <c r="F31" s="103"/>
      <c r="G31" s="255"/>
      <c r="I31" s="869"/>
      <c r="J31" s="869"/>
      <c r="K31" s="869"/>
      <c r="L31" s="869"/>
      <c r="M31" s="869"/>
      <c r="N31" s="869"/>
      <c r="O31" s="869"/>
      <c r="P31" s="869"/>
      <c r="Q31" s="869"/>
      <c r="R31" s="869"/>
      <c r="S31" s="869"/>
      <c r="T31" s="869"/>
      <c r="U31" s="869"/>
      <c r="V31" s="869"/>
      <c r="W31" s="171" t="s">
        <v>652</v>
      </c>
      <c r="X31" s="418"/>
      <c r="Y31" s="152"/>
      <c r="Z31" s="171"/>
      <c r="AA31" s="171"/>
    </row>
    <row r="32" spans="1:27" ht="9" customHeight="1" x14ac:dyDescent="0.15">
      <c r="A32" s="416"/>
      <c r="B32" s="20"/>
      <c r="C32" s="417"/>
      <c r="D32" s="103"/>
      <c r="F32" s="103"/>
      <c r="G32" s="308"/>
      <c r="H32" s="308"/>
      <c r="I32" s="308"/>
      <c r="J32" s="308"/>
      <c r="K32" s="308"/>
      <c r="L32" s="308"/>
      <c r="M32" s="308"/>
      <c r="N32" s="308"/>
      <c r="O32" s="308"/>
      <c r="P32" s="308"/>
      <c r="Q32" s="308"/>
      <c r="R32" s="308"/>
      <c r="S32" s="308"/>
      <c r="T32" s="308"/>
      <c r="U32" s="308"/>
      <c r="V32" s="308"/>
      <c r="W32" s="419"/>
      <c r="X32" s="418"/>
      <c r="Y32" s="152"/>
      <c r="Z32" s="171"/>
      <c r="AA32" s="171"/>
    </row>
    <row r="33" spans="1:31" x14ac:dyDescent="0.15">
      <c r="A33" s="411">
        <v>2</v>
      </c>
      <c r="B33" s="420" t="s">
        <v>348</v>
      </c>
      <c r="D33" s="110" t="s">
        <v>454</v>
      </c>
      <c r="F33" s="110"/>
      <c r="G33" s="110"/>
      <c r="H33" s="110"/>
      <c r="I33" s="110"/>
      <c r="J33" s="110"/>
      <c r="K33" s="110"/>
      <c r="L33" s="110"/>
      <c r="M33" s="110"/>
      <c r="N33" s="110"/>
      <c r="O33" s="110"/>
      <c r="P33" s="110"/>
      <c r="Q33" s="110"/>
      <c r="R33" s="110"/>
      <c r="AB33" s="171"/>
      <c r="AC33" s="171"/>
      <c r="AD33" s="171"/>
      <c r="AE33" s="171"/>
    </row>
    <row r="34" spans="1:31" ht="6" customHeight="1" x14ac:dyDescent="0.15">
      <c r="A34" s="411"/>
      <c r="B34" s="420"/>
      <c r="D34" s="110"/>
      <c r="F34" s="110"/>
      <c r="G34" s="110"/>
      <c r="H34" s="110"/>
      <c r="I34" s="110"/>
      <c r="J34" s="110"/>
      <c r="K34" s="110"/>
      <c r="L34" s="110"/>
      <c r="M34" s="110"/>
      <c r="N34" s="110"/>
      <c r="O34" s="110"/>
      <c r="P34" s="110"/>
      <c r="Q34" s="110"/>
      <c r="R34" s="110"/>
      <c r="Z34" s="171"/>
      <c r="AA34" s="171"/>
      <c r="AB34" s="171"/>
      <c r="AC34" s="171"/>
      <c r="AD34" s="171"/>
      <c r="AE34" s="171"/>
    </row>
    <row r="35" spans="1:31" ht="58.5" customHeight="1" x14ac:dyDescent="0.15">
      <c r="A35" s="416"/>
      <c r="B35" s="20"/>
      <c r="C35" s="417" t="s">
        <v>495</v>
      </c>
      <c r="D35" s="20"/>
      <c r="F35" s="20"/>
      <c r="G35" s="868"/>
      <c r="H35" s="868"/>
      <c r="I35" s="868"/>
      <c r="J35" s="868"/>
      <c r="K35" s="868"/>
      <c r="L35" s="868"/>
      <c r="M35" s="868"/>
      <c r="N35" s="868"/>
      <c r="O35" s="868"/>
      <c r="P35" s="868"/>
      <c r="Q35" s="868"/>
      <c r="R35" s="868"/>
      <c r="S35" s="868"/>
      <c r="T35" s="868"/>
      <c r="U35" s="868"/>
      <c r="V35" s="868"/>
      <c r="W35" s="163"/>
      <c r="X35" s="421"/>
      <c r="Y35" s="114"/>
      <c r="Z35" s="171"/>
      <c r="AA35" s="171"/>
      <c r="AB35" s="171"/>
      <c r="AC35" s="171"/>
      <c r="AD35" s="171"/>
      <c r="AE35" s="171"/>
    </row>
    <row r="36" spans="1:31" ht="9" customHeight="1" x14ac:dyDescent="0.15">
      <c r="A36" s="416"/>
      <c r="B36" s="20"/>
      <c r="C36" s="20"/>
      <c r="F36" s="20"/>
      <c r="G36" s="308"/>
      <c r="H36" s="308"/>
      <c r="I36" s="308"/>
      <c r="J36" s="308"/>
      <c r="K36" s="308"/>
      <c r="L36" s="308"/>
      <c r="M36" s="308"/>
      <c r="N36" s="308"/>
      <c r="O36" s="308"/>
      <c r="P36" s="308"/>
      <c r="Q36" s="308"/>
      <c r="R36" s="308"/>
      <c r="S36" s="308"/>
      <c r="T36" s="308"/>
      <c r="U36" s="308"/>
      <c r="V36" s="308"/>
      <c r="W36" s="4"/>
      <c r="X36" s="4"/>
      <c r="Z36" s="171"/>
      <c r="AA36" s="171"/>
    </row>
    <row r="37" spans="1:31" ht="58.5" customHeight="1" x14ac:dyDescent="0.15">
      <c r="A37" s="416"/>
      <c r="B37" s="20"/>
      <c r="C37" s="417" t="s">
        <v>496</v>
      </c>
      <c r="D37" s="20"/>
      <c r="F37" s="20"/>
      <c r="G37" s="868"/>
      <c r="H37" s="868"/>
      <c r="I37" s="868"/>
      <c r="J37" s="868"/>
      <c r="K37" s="868"/>
      <c r="L37" s="868"/>
      <c r="M37" s="868"/>
      <c r="N37" s="868"/>
      <c r="O37" s="868"/>
      <c r="P37" s="868"/>
      <c r="Q37" s="868"/>
      <c r="R37" s="868"/>
      <c r="S37" s="868"/>
      <c r="T37" s="868"/>
      <c r="U37" s="868"/>
      <c r="V37" s="868"/>
      <c r="W37" s="163"/>
      <c r="X37" s="421"/>
      <c r="Y37" s="114"/>
      <c r="Z37" s="171"/>
      <c r="AA37" s="171"/>
    </row>
    <row r="38" spans="1:31" ht="9" customHeight="1" x14ac:dyDescent="0.15">
      <c r="A38" s="416"/>
      <c r="B38" s="20"/>
      <c r="C38" s="417"/>
      <c r="D38" s="20"/>
      <c r="F38" s="20"/>
      <c r="G38" s="868"/>
      <c r="H38" s="868"/>
      <c r="I38" s="868"/>
      <c r="J38" s="868"/>
      <c r="K38" s="868"/>
      <c r="L38" s="868"/>
      <c r="M38" s="868"/>
      <c r="N38" s="868"/>
      <c r="O38" s="868"/>
      <c r="P38" s="868"/>
      <c r="Q38" s="868"/>
      <c r="R38" s="868"/>
      <c r="S38" s="868"/>
      <c r="T38" s="868"/>
      <c r="U38" s="868"/>
      <c r="V38" s="868"/>
      <c r="W38" s="163"/>
      <c r="X38" s="421"/>
      <c r="Y38" s="114"/>
      <c r="Z38" s="171"/>
      <c r="AA38" s="171"/>
    </row>
    <row r="39" spans="1:31" x14ac:dyDescent="0.15">
      <c r="A39" s="411">
        <v>3</v>
      </c>
      <c r="B39" s="308" t="str">
        <f>B33</f>
        <v>変更</v>
      </c>
      <c r="D39" s="110" t="s">
        <v>456</v>
      </c>
      <c r="F39" s="110"/>
      <c r="G39" s="110"/>
      <c r="H39" s="110"/>
      <c r="I39" s="110"/>
      <c r="J39" s="110"/>
      <c r="K39" s="110"/>
      <c r="L39" s="110"/>
      <c r="M39" s="110"/>
      <c r="N39" s="110"/>
      <c r="O39" s="110"/>
      <c r="P39" s="110"/>
      <c r="Q39" s="110"/>
      <c r="R39" s="110"/>
      <c r="AA39" s="171"/>
      <c r="AB39" s="171"/>
      <c r="AC39" s="171"/>
      <c r="AD39" s="171"/>
      <c r="AE39" s="171"/>
    </row>
    <row r="40" spans="1:31" ht="4.5" customHeight="1" x14ac:dyDescent="0.15">
      <c r="A40" s="411"/>
      <c r="B40" s="308"/>
      <c r="D40" s="110"/>
      <c r="F40" s="110"/>
      <c r="G40" s="110"/>
      <c r="H40" s="110"/>
      <c r="I40" s="110"/>
      <c r="J40" s="110"/>
      <c r="K40" s="110"/>
      <c r="L40" s="110"/>
      <c r="M40" s="110"/>
      <c r="N40" s="110"/>
      <c r="O40" s="110"/>
      <c r="P40" s="110"/>
      <c r="Q40" s="110"/>
      <c r="R40" s="110"/>
      <c r="Z40" s="171"/>
      <c r="AA40" s="171"/>
      <c r="AB40" s="171"/>
      <c r="AC40" s="171"/>
      <c r="AD40" s="171"/>
      <c r="AE40" s="171"/>
    </row>
    <row r="41" spans="1:31" x14ac:dyDescent="0.15">
      <c r="B41" s="20"/>
      <c r="C41" s="20" t="s">
        <v>584</v>
      </c>
      <c r="G41" s="422"/>
      <c r="H41" s="422"/>
      <c r="I41" s="422"/>
      <c r="J41" s="422"/>
      <c r="K41" s="422"/>
      <c r="L41" s="422"/>
      <c r="M41" s="422"/>
      <c r="N41" s="422"/>
      <c r="O41" s="422"/>
      <c r="P41" s="422"/>
      <c r="Q41" s="422"/>
      <c r="R41" s="422"/>
      <c r="S41" s="422"/>
      <c r="T41" s="422"/>
      <c r="U41" s="422"/>
      <c r="V41" s="422"/>
      <c r="W41" s="422"/>
      <c r="Y41" s="152"/>
    </row>
    <row r="42" spans="1:31" x14ac:dyDescent="0.15">
      <c r="H42" s="4"/>
      <c r="I42" s="4"/>
    </row>
    <row r="43" spans="1:31" x14ac:dyDescent="0.15">
      <c r="H43" s="4"/>
      <c r="I43" s="4"/>
    </row>
    <row r="44" spans="1:31" x14ac:dyDescent="0.15">
      <c r="H44" s="4"/>
      <c r="I44" s="4"/>
    </row>
    <row r="45" spans="1:31" x14ac:dyDescent="0.15">
      <c r="H45" s="4"/>
      <c r="I45" s="4"/>
    </row>
    <row r="46" spans="1:31" x14ac:dyDescent="0.15">
      <c r="C46" s="20" t="s">
        <v>348</v>
      </c>
      <c r="D46" s="20"/>
      <c r="G46" s="20" t="s">
        <v>632</v>
      </c>
    </row>
    <row r="47" spans="1:31" x14ac:dyDescent="0.15">
      <c r="C47" s="20" t="s">
        <v>452</v>
      </c>
      <c r="D47" s="20"/>
      <c r="G47" s="20" t="s">
        <v>633</v>
      </c>
    </row>
    <row r="48" spans="1:31" x14ac:dyDescent="0.15">
      <c r="C48" s="20" t="s">
        <v>453</v>
      </c>
      <c r="D48" s="20"/>
    </row>
  </sheetData>
  <sheetProtection sheet="1" selectLockedCells="1"/>
  <mergeCells count="27">
    <mergeCell ref="I11:L11"/>
    <mergeCell ref="I12:L12"/>
    <mergeCell ref="I15:L15"/>
    <mergeCell ref="A23:V23"/>
    <mergeCell ref="M12:U12"/>
    <mergeCell ref="M13:U13"/>
    <mergeCell ref="R15:U15"/>
    <mergeCell ref="R14:U14"/>
    <mergeCell ref="M14:P14"/>
    <mergeCell ref="I14:L14"/>
    <mergeCell ref="I13:L13"/>
    <mergeCell ref="A20:V20"/>
    <mergeCell ref="R2:T2"/>
    <mergeCell ref="O3:P3"/>
    <mergeCell ref="O5:P5"/>
    <mergeCell ref="T5:V5"/>
    <mergeCell ref="M11:O11"/>
    <mergeCell ref="O4:V4"/>
    <mergeCell ref="G37:V38"/>
    <mergeCell ref="I29:V29"/>
    <mergeCell ref="A25:W25"/>
    <mergeCell ref="M22:N22"/>
    <mergeCell ref="M15:P15"/>
    <mergeCell ref="G35:V35"/>
    <mergeCell ref="I31:V31"/>
    <mergeCell ref="M16:Q16"/>
    <mergeCell ref="B27:C27"/>
  </mergeCells>
  <phoneticPr fontId="5"/>
  <dataValidations count="8">
    <dataValidation type="whole" allowBlank="1" showInputMessage="1" showErrorMessage="1" prompt="交付決定通知右上に記載あり" sqref="B22:C22" xr:uid="{2073C2FC-6352-428F-A56B-197FFB15D746}">
      <formula1>5</formula1>
      <formula2>5</formula2>
    </dataValidation>
    <dataValidation type="list" allowBlank="1" showInputMessage="1" showErrorMessage="1" sqref="B34 D39:D40 D33:D34 D28" xr:uid="{46ABDCF2-9005-4DE3-A61B-F51790315235}">
      <formula1>#REF!</formula1>
    </dataValidation>
    <dataValidation type="whole" allowBlank="1" showInputMessage="1" showErrorMessage="1" prompt="交付決定通知右上に記載あり" sqref="D22 F22 H22" xr:uid="{69BC231E-DE26-4AB0-96D6-498FC2048D8A}">
      <formula1>1</formula1>
      <formula2>31</formula2>
    </dataValidation>
    <dataValidation type="whole" operator="greaterThanOrEqual" allowBlank="1" showInputMessage="1" showErrorMessage="1" prompt="交付決定通知右上に記載あり" sqref="M22:N22" xr:uid="{E0097761-860E-408C-B64C-6D3709233FD3}">
      <formula1>1</formula1>
    </dataValidation>
    <dataValidation type="whole" allowBlank="1" showErrorMessage="1" prompt="交付決定通知右上に記載あり" sqref="I19" xr:uid="{0D4B0C3A-238E-4799-8802-2B3697C95FEE}">
      <formula1>1</formula1>
      <formula2>31</formula2>
    </dataValidation>
    <dataValidation type="whole" allowBlank="1" showErrorMessage="1" prompt="事後に提出されても承認できません" sqref="U3 Q3 S3" xr:uid="{B580BC94-16DA-4C80-8887-F976D3091AC0}">
      <formula1>1</formula1>
      <formula2>31</formula2>
    </dataValidation>
    <dataValidation type="list" allowBlank="1" showInputMessage="1" showErrorMessage="1" sqref="B27:C27" xr:uid="{BEDB2A0C-60B0-43B0-8D6B-FDC13A1F3360}">
      <formula1>$C$46:$C$48</formula1>
    </dataValidation>
    <dataValidation type="list" allowBlank="1" showInputMessage="1" showErrorMessage="1" sqref="G29 G31" xr:uid="{903FB6B6-AC81-4635-BD83-27585A0A38DB}">
      <formula1>$G$46:$G$48</formula1>
    </dataValidation>
  </dataValidations>
  <pageMargins left="0.98425196850393704" right="0.98425196850393704" top="0.78740157480314965" bottom="0.78740157480314965"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302AF-5929-490B-96C4-4E89901FB5DA}">
  <sheetPr codeName="Sheet29">
    <tabColor rgb="FFFFFF00"/>
  </sheetPr>
  <dimension ref="A1:O65"/>
  <sheetViews>
    <sheetView showGridLines="0" showZeros="0" view="pageBreakPreview" zoomScaleNormal="100" zoomScaleSheetLayoutView="100" workbookViewId="0">
      <selection activeCell="H8" sqref="H8"/>
    </sheetView>
  </sheetViews>
  <sheetFormatPr defaultRowHeight="22.5" customHeight="1" x14ac:dyDescent="0.15"/>
  <cols>
    <col min="1" max="1" width="2.75" customWidth="1"/>
    <col min="2" max="2" width="13.75" customWidth="1"/>
    <col min="3" max="3" width="13.58203125" customWidth="1"/>
    <col min="4" max="4" width="7.33203125" customWidth="1"/>
    <col min="5" max="5" width="11" customWidth="1"/>
    <col min="6" max="9" width="8.58203125" customWidth="1"/>
    <col min="10" max="10" width="9.58203125" customWidth="1"/>
  </cols>
  <sheetData>
    <row r="1" spans="1:15" s="20" customFormat="1" ht="14.25" x14ac:dyDescent="0.15">
      <c r="A1" s="53"/>
      <c r="H1" s="20" t="s">
        <v>592</v>
      </c>
      <c r="I1" s="323" t="s">
        <v>593</v>
      </c>
      <c r="J1" s="64"/>
    </row>
    <row r="2" spans="1:15" s="63" customFormat="1" ht="21" x14ac:dyDescent="0.15">
      <c r="A2" s="20"/>
      <c r="B2" s="377"/>
      <c r="C2" s="378" t="s">
        <v>497</v>
      </c>
      <c r="D2" s="897">
        <f>'様式1号_交付(表紙)'!K12</f>
        <v>0</v>
      </c>
      <c r="E2" s="898"/>
      <c r="F2" s="899"/>
      <c r="H2" s="35"/>
      <c r="J2" s="171" t="s">
        <v>466</v>
      </c>
    </row>
    <row r="3" spans="1:15" s="63" customFormat="1" ht="3.75" customHeight="1" x14ac:dyDescent="0.15">
      <c r="J3" s="353"/>
      <c r="K3" s="379"/>
    </row>
    <row r="4" spans="1:15" s="63" customFormat="1" ht="21.75" thickBot="1" x14ac:dyDescent="0.2">
      <c r="A4" s="20" t="s">
        <v>585</v>
      </c>
      <c r="C4" s="380">
        <f>経費明細_交付!C4</f>
        <v>0</v>
      </c>
      <c r="D4" s="381"/>
      <c r="I4" s="310" t="s">
        <v>498</v>
      </c>
      <c r="J4" s="353"/>
      <c r="K4" s="379"/>
    </row>
    <row r="5" spans="1:15" s="35" customFormat="1" ht="14.25" x14ac:dyDescent="0.15">
      <c r="A5" s="887" t="s">
        <v>419</v>
      </c>
      <c r="B5" s="889" t="s">
        <v>201</v>
      </c>
      <c r="C5" s="891" t="s">
        <v>202</v>
      </c>
      <c r="D5" s="892"/>
      <c r="E5" s="892"/>
      <c r="F5" s="895" t="s">
        <v>474</v>
      </c>
      <c r="G5" s="896"/>
      <c r="H5" s="895" t="s">
        <v>475</v>
      </c>
      <c r="I5" s="896"/>
      <c r="J5" s="189"/>
    </row>
    <row r="6" spans="1:15" s="35" customFormat="1" ht="15" thickBot="1" x14ac:dyDescent="0.2">
      <c r="A6" s="888"/>
      <c r="B6" s="890"/>
      <c r="C6" s="893"/>
      <c r="D6" s="894"/>
      <c r="E6" s="894"/>
      <c r="F6" s="382" t="s">
        <v>486</v>
      </c>
      <c r="G6" s="383" t="s">
        <v>487</v>
      </c>
      <c r="H6" s="384" t="s">
        <v>486</v>
      </c>
      <c r="I6" s="383" t="s">
        <v>487</v>
      </c>
      <c r="J6" s="189"/>
    </row>
    <row r="7" spans="1:15" s="159" customFormat="1" ht="21" customHeight="1" thickTop="1" x14ac:dyDescent="0.15">
      <c r="A7" s="212">
        <v>1</v>
      </c>
      <c r="B7" s="213"/>
      <c r="C7" s="900"/>
      <c r="D7" s="901"/>
      <c r="E7" s="901"/>
      <c r="F7" s="230"/>
      <c r="G7" s="231">
        <f>SUMIF(経費明細_交付!$B$6:$B$100,B7,経費明細_交付!$G$6:$G$100)</f>
        <v>0</v>
      </c>
      <c r="H7" s="232"/>
      <c r="I7" s="602">
        <f>ROUNDDOWN(H7/1.1,0)</f>
        <v>0</v>
      </c>
      <c r="J7" s="188" t="s">
        <v>345</v>
      </c>
      <c r="O7" s="159" t="e">
        <f>(H7/F7-1)*1</f>
        <v>#DIV/0!</v>
      </c>
    </row>
    <row r="8" spans="1:15" s="159" customFormat="1" ht="21" customHeight="1" x14ac:dyDescent="0.15">
      <c r="A8" s="211">
        <v>2</v>
      </c>
      <c r="B8" s="207"/>
      <c r="C8" s="902"/>
      <c r="D8" s="903"/>
      <c r="E8" s="903"/>
      <c r="F8" s="233"/>
      <c r="G8" s="234">
        <f>SUMIF(経費明細_交付!$B$6:$B$100,B8,経費明細_交付!$G$6:$G$100)</f>
        <v>0</v>
      </c>
      <c r="H8" s="233"/>
      <c r="I8" s="234">
        <f t="shared" ref="I8:I25" si="0">ROUNDDOWN(H8/1.1,0)</f>
        <v>0</v>
      </c>
      <c r="J8" s="193"/>
    </row>
    <row r="9" spans="1:15" s="159" customFormat="1" ht="21" customHeight="1" x14ac:dyDescent="0.15">
      <c r="A9" s="211">
        <v>3</v>
      </c>
      <c r="B9" s="207"/>
      <c r="C9" s="902"/>
      <c r="D9" s="903"/>
      <c r="E9" s="903"/>
      <c r="F9" s="233"/>
      <c r="G9" s="234">
        <f>SUMIF(経費明細_交付!$B$6:$B$100,B9,経費明細_交付!$G$6:$G$100)</f>
        <v>0</v>
      </c>
      <c r="H9" s="233"/>
      <c r="I9" s="234">
        <f t="shared" si="0"/>
        <v>0</v>
      </c>
      <c r="J9" s="188" t="s">
        <v>422</v>
      </c>
    </row>
    <row r="10" spans="1:15" s="159" customFormat="1" ht="21" customHeight="1" x14ac:dyDescent="0.15">
      <c r="A10" s="211">
        <v>4</v>
      </c>
      <c r="B10" s="207"/>
      <c r="C10" s="902"/>
      <c r="D10" s="903"/>
      <c r="E10" s="903"/>
      <c r="F10" s="233"/>
      <c r="G10" s="234">
        <f>SUMIF(経費明細_交付!$B$6:$B$100,B10,経費明細_交付!$G$6:$G$100)</f>
        <v>0</v>
      </c>
      <c r="H10" s="233"/>
      <c r="I10" s="234">
        <f t="shared" si="0"/>
        <v>0</v>
      </c>
      <c r="J10" s="601"/>
      <c r="O10" s="225" t="e">
        <f>(H10/F10-1)*1</f>
        <v>#DIV/0!</v>
      </c>
    </row>
    <row r="11" spans="1:15" s="159" customFormat="1" ht="21" customHeight="1" x14ac:dyDescent="0.15">
      <c r="A11" s="211">
        <v>5</v>
      </c>
      <c r="B11" s="207"/>
      <c r="C11" s="709"/>
      <c r="D11" s="710"/>
      <c r="E11" s="711"/>
      <c r="F11" s="233"/>
      <c r="G11" s="234">
        <f>SUMIF(経費明細_交付!$B$6:$B$100,B11,経費明細_交付!$G$6:$G$100)</f>
        <v>0</v>
      </c>
      <c r="H11" s="233"/>
      <c r="I11" s="234">
        <f t="shared" si="0"/>
        <v>0</v>
      </c>
      <c r="O11" s="225" t="e">
        <f t="shared" ref="O11:O12" si="1">(H11/F11-1)*1</f>
        <v>#DIV/0!</v>
      </c>
    </row>
    <row r="12" spans="1:15" s="159" customFormat="1" ht="21" customHeight="1" x14ac:dyDescent="0.15">
      <c r="A12" s="211">
        <v>6</v>
      </c>
      <c r="B12" s="207"/>
      <c r="C12" s="709"/>
      <c r="D12" s="710"/>
      <c r="E12" s="711"/>
      <c r="F12" s="233"/>
      <c r="G12" s="234">
        <f>SUMIF(経費明細_交付!$B$6:$B$100,B12,経費明細_交付!$G$6:$G$100)</f>
        <v>0</v>
      </c>
      <c r="H12" s="233"/>
      <c r="I12" s="234">
        <f t="shared" si="0"/>
        <v>0</v>
      </c>
      <c r="O12" s="225" t="e">
        <f t="shared" si="1"/>
        <v>#DIV/0!</v>
      </c>
    </row>
    <row r="13" spans="1:15" s="159" customFormat="1" ht="21" customHeight="1" x14ac:dyDescent="0.15">
      <c r="A13" s="211">
        <v>7</v>
      </c>
      <c r="B13" s="207"/>
      <c r="C13" s="902"/>
      <c r="D13" s="903"/>
      <c r="E13" s="903"/>
      <c r="F13" s="235"/>
      <c r="G13" s="234">
        <f>SUMIF(経費明細_交付!$B$6:$B$100,B13,経費明細_交付!$G$6:$G$100)</f>
        <v>0</v>
      </c>
      <c r="H13" s="233"/>
      <c r="I13" s="234">
        <f t="shared" si="0"/>
        <v>0</v>
      </c>
      <c r="O13" s="225" t="e">
        <f>(H13/F13-1)*1</f>
        <v>#DIV/0!</v>
      </c>
    </row>
    <row r="14" spans="1:15" s="159" customFormat="1" ht="21" customHeight="1" x14ac:dyDescent="0.15">
      <c r="A14" s="211">
        <v>8</v>
      </c>
      <c r="B14" s="207"/>
      <c r="C14" s="902"/>
      <c r="D14" s="903"/>
      <c r="E14" s="903"/>
      <c r="F14" s="235"/>
      <c r="G14" s="234">
        <f>SUMIF(経費明細_交付!$B$6:$B$100,B14,経費明細_交付!$G$6:$G$100)</f>
        <v>0</v>
      </c>
      <c r="H14" s="233"/>
      <c r="I14" s="234">
        <f t="shared" si="0"/>
        <v>0</v>
      </c>
      <c r="O14" s="225" t="e">
        <f>(H14/F14-1)*1</f>
        <v>#DIV/0!</v>
      </c>
    </row>
    <row r="15" spans="1:15" s="159" customFormat="1" ht="21" customHeight="1" x14ac:dyDescent="0.15">
      <c r="A15" s="211">
        <v>9</v>
      </c>
      <c r="B15" s="207"/>
      <c r="C15" s="902"/>
      <c r="D15" s="903"/>
      <c r="E15" s="903"/>
      <c r="F15" s="235"/>
      <c r="G15" s="234">
        <f>SUMIF(経費明細_交付!$B$6:$B$100,B15,経費明細_交付!$G$6:$G$100)</f>
        <v>0</v>
      </c>
      <c r="H15" s="233"/>
      <c r="I15" s="234">
        <f t="shared" si="0"/>
        <v>0</v>
      </c>
      <c r="O15" s="225"/>
    </row>
    <row r="16" spans="1:15" s="159" customFormat="1" ht="21" customHeight="1" x14ac:dyDescent="0.15">
      <c r="A16" s="211">
        <v>10</v>
      </c>
      <c r="B16" s="207"/>
      <c r="C16" s="902"/>
      <c r="D16" s="903"/>
      <c r="E16" s="903"/>
      <c r="F16" s="235"/>
      <c r="G16" s="234">
        <f>SUMIF(経費明細_交付!$B$6:$B$100,B16,経費明細_交付!$G$6:$G$100)</f>
        <v>0</v>
      </c>
      <c r="H16" s="233"/>
      <c r="I16" s="234">
        <f t="shared" si="0"/>
        <v>0</v>
      </c>
    </row>
    <row r="17" spans="1:10" s="159" customFormat="1" ht="21" customHeight="1" x14ac:dyDescent="0.15">
      <c r="A17" s="211">
        <v>11</v>
      </c>
      <c r="B17" s="207"/>
      <c r="C17" s="902"/>
      <c r="D17" s="903"/>
      <c r="E17" s="903"/>
      <c r="F17" s="235"/>
      <c r="G17" s="234">
        <f>SUMIF(経費明細_交付!$B$6:$B$100,B17,経費明細_交付!$G$6:$G$100)</f>
        <v>0</v>
      </c>
      <c r="H17" s="233"/>
      <c r="I17" s="234">
        <f t="shared" si="0"/>
        <v>0</v>
      </c>
    </row>
    <row r="18" spans="1:10" s="159" customFormat="1" ht="21" customHeight="1" x14ac:dyDescent="0.15">
      <c r="A18" s="211">
        <v>12</v>
      </c>
      <c r="B18" s="207"/>
      <c r="C18" s="902"/>
      <c r="D18" s="903"/>
      <c r="E18" s="903"/>
      <c r="F18" s="235"/>
      <c r="G18" s="234">
        <f>SUMIF(経費明細_交付!$B$6:$B$100,B18,経費明細_交付!$G$6:$G$100)</f>
        <v>0</v>
      </c>
      <c r="H18" s="233"/>
      <c r="I18" s="234">
        <f t="shared" si="0"/>
        <v>0</v>
      </c>
    </row>
    <row r="19" spans="1:10" s="159" customFormat="1" ht="21" customHeight="1" x14ac:dyDescent="0.15">
      <c r="A19" s="211">
        <v>13</v>
      </c>
      <c r="B19" s="207"/>
      <c r="C19" s="902"/>
      <c r="D19" s="903"/>
      <c r="E19" s="903"/>
      <c r="F19" s="235"/>
      <c r="G19" s="234">
        <f>SUMIF(経費明細_交付!$B$6:$B$100,B19,経費明細_交付!$G$6:$G$100)</f>
        <v>0</v>
      </c>
      <c r="H19" s="233"/>
      <c r="I19" s="234">
        <f t="shared" si="0"/>
        <v>0</v>
      </c>
    </row>
    <row r="20" spans="1:10" s="159" customFormat="1" ht="21" customHeight="1" x14ac:dyDescent="0.15">
      <c r="A20" s="211">
        <v>14</v>
      </c>
      <c r="B20" s="207"/>
      <c r="C20" s="902"/>
      <c r="D20" s="903"/>
      <c r="E20" s="903"/>
      <c r="F20" s="235"/>
      <c r="G20" s="234">
        <f>SUMIF(経費明細_交付!$B$6:$B$100,B20,経費明細_交付!$G$6:$G$100)</f>
        <v>0</v>
      </c>
      <c r="H20" s="233"/>
      <c r="I20" s="234">
        <f t="shared" si="0"/>
        <v>0</v>
      </c>
    </row>
    <row r="21" spans="1:10" s="159" customFormat="1" ht="21" customHeight="1" x14ac:dyDescent="0.15">
      <c r="A21" s="211">
        <v>15</v>
      </c>
      <c r="B21" s="207"/>
      <c r="C21" s="902"/>
      <c r="D21" s="903"/>
      <c r="E21" s="903"/>
      <c r="F21" s="235"/>
      <c r="G21" s="234">
        <f>SUMIF(経費明細_交付!$B$6:$B$100,B21,経費明細_交付!$G$6:$G$100)</f>
        <v>0</v>
      </c>
      <c r="H21" s="233"/>
      <c r="I21" s="234">
        <f t="shared" si="0"/>
        <v>0</v>
      </c>
    </row>
    <row r="22" spans="1:10" s="159" customFormat="1" ht="21" customHeight="1" x14ac:dyDescent="0.15">
      <c r="A22" s="211"/>
      <c r="B22" s="207"/>
      <c r="C22" s="902"/>
      <c r="D22" s="903"/>
      <c r="E22" s="903"/>
      <c r="F22" s="235"/>
      <c r="G22" s="234">
        <f>SUMIF(経費明細_交付!$B$6:$B$100,B22,経費明細_交付!$G$6:$G$100)</f>
        <v>0</v>
      </c>
      <c r="H22" s="233"/>
      <c r="I22" s="234">
        <f t="shared" si="0"/>
        <v>0</v>
      </c>
    </row>
    <row r="23" spans="1:10" s="159" customFormat="1" ht="21" customHeight="1" x14ac:dyDescent="0.15">
      <c r="A23" s="211"/>
      <c r="B23" s="207"/>
      <c r="C23" s="902"/>
      <c r="D23" s="903"/>
      <c r="E23" s="903"/>
      <c r="F23" s="235"/>
      <c r="G23" s="234">
        <f>SUMIF(経費明細_交付!$B$6:$B$100,B23,経費明細_交付!$G$6:$G$100)</f>
        <v>0</v>
      </c>
      <c r="H23" s="233"/>
      <c r="I23" s="234">
        <f t="shared" si="0"/>
        <v>0</v>
      </c>
    </row>
    <row r="24" spans="1:10" s="159" customFormat="1" ht="21" customHeight="1" x14ac:dyDescent="0.15">
      <c r="A24" s="211"/>
      <c r="B24" s="207"/>
      <c r="C24" s="902"/>
      <c r="D24" s="903"/>
      <c r="E24" s="903"/>
      <c r="F24" s="235"/>
      <c r="G24" s="234">
        <f>SUMIF(経費明細_交付!$B$6:$B$100,B24,経費明細_交付!$G$6:$G$100)</f>
        <v>0</v>
      </c>
      <c r="H24" s="233"/>
      <c r="I24" s="234">
        <f t="shared" si="0"/>
        <v>0</v>
      </c>
    </row>
    <row r="25" spans="1:10" s="159" customFormat="1" ht="21" customHeight="1" thickBot="1" x14ac:dyDescent="0.2">
      <c r="A25" s="547"/>
      <c r="B25" s="550"/>
      <c r="C25" s="902"/>
      <c r="D25" s="903"/>
      <c r="E25" s="903"/>
      <c r="F25" s="235"/>
      <c r="G25" s="234">
        <f>SUMIF(経費明細_交付!$B$6:$B$100,B25,経費明細_交付!$G$6:$G$100)</f>
        <v>0</v>
      </c>
      <c r="H25" s="233"/>
      <c r="I25" s="603">
        <f t="shared" si="0"/>
        <v>0</v>
      </c>
    </row>
    <row r="26" spans="1:10" s="20" customFormat="1" ht="21" hidden="1" customHeight="1" thickBot="1" x14ac:dyDescent="0.2">
      <c r="A26" s="194"/>
      <c r="B26" s="195"/>
      <c r="C26" s="904"/>
      <c r="D26" s="905"/>
      <c r="E26" s="905"/>
      <c r="F26" s="385"/>
      <c r="G26" s="386">
        <f>SUMIF(経費明細_交付!$B$6:$B$100,B26,経費明細_交付!$G$6:$G$100)</f>
        <v>0</v>
      </c>
      <c r="H26" s="387"/>
      <c r="I26" s="388">
        <f t="shared" ref="I26" si="2">ROUNDDOWN(H26/1.1,0)</f>
        <v>0</v>
      </c>
    </row>
    <row r="27" spans="1:10" s="20" customFormat="1" ht="20.25" customHeight="1" thickBot="1" x14ac:dyDescent="0.2">
      <c r="A27" s="389"/>
      <c r="B27" s="196"/>
      <c r="C27" s="390"/>
      <c r="D27" s="391"/>
      <c r="E27" s="392" t="s">
        <v>511</v>
      </c>
      <c r="F27" s="393">
        <f>SUM(F7:F26)</f>
        <v>0</v>
      </c>
      <c r="G27" s="394">
        <f>SUM(G7:G26)</f>
        <v>0</v>
      </c>
      <c r="H27" s="395">
        <f>SUM(H7:H26)</f>
        <v>0</v>
      </c>
      <c r="I27" s="396">
        <f>SUM(I7:I26)</f>
        <v>0</v>
      </c>
    </row>
    <row r="28" spans="1:10" s="20" customFormat="1" ht="14.25" x14ac:dyDescent="0.15">
      <c r="F28" s="35"/>
      <c r="G28" s="35"/>
      <c r="H28" s="35"/>
      <c r="I28" s="158"/>
      <c r="J28" s="158"/>
    </row>
    <row r="29" spans="1:10" s="20" customFormat="1" ht="23.25" customHeight="1" x14ac:dyDescent="0.15">
      <c r="B29" s="397"/>
      <c r="F29" s="35"/>
      <c r="G29" s="35"/>
      <c r="H29" s="35"/>
      <c r="I29" s="158"/>
      <c r="J29" s="158"/>
    </row>
    <row r="30" spans="1:10" s="20" customFormat="1" ht="22.5" customHeight="1" x14ac:dyDescent="0.15">
      <c r="J30" s="158"/>
    </row>
    <row r="31" spans="1:10" s="20" customFormat="1" ht="22.5" customHeight="1" x14ac:dyDescent="0.15">
      <c r="A31" s="36"/>
      <c r="B31" s="36"/>
      <c r="C31" s="36"/>
      <c r="D31" s="36"/>
      <c r="E31" s="87"/>
      <c r="F31" s="87"/>
      <c r="G31" s="87"/>
      <c r="H31" s="87"/>
      <c r="I31" s="190"/>
      <c r="J31" s="158"/>
    </row>
    <row r="32" spans="1:10" s="20" customFormat="1" ht="22.5" customHeight="1" x14ac:dyDescent="0.15">
      <c r="A32" s="36"/>
      <c r="B32" s="36"/>
      <c r="C32" s="36"/>
      <c r="D32" s="36"/>
      <c r="E32" s="87"/>
      <c r="F32" s="87"/>
      <c r="G32" s="87"/>
      <c r="H32" s="87"/>
      <c r="I32" s="191"/>
      <c r="J32" s="192"/>
    </row>
    <row r="33" spans="1:10" s="20" customFormat="1" ht="22.5" customHeight="1" x14ac:dyDescent="0.15">
      <c r="E33" s="87"/>
      <c r="F33" s="87"/>
      <c r="G33" s="87"/>
      <c r="H33" s="87"/>
      <c r="I33" s="191"/>
      <c r="J33" s="190"/>
    </row>
    <row r="34" spans="1:10" s="20" customFormat="1" ht="17.25" x14ac:dyDescent="0.15">
      <c r="A34" s="370" t="s">
        <v>203</v>
      </c>
      <c r="B34" s="370"/>
      <c r="C34" s="1"/>
      <c r="D34" s="1"/>
      <c r="I34" s="190"/>
      <c r="J34" s="190"/>
    </row>
    <row r="35" spans="1:10" s="20" customFormat="1" ht="14.25" x14ac:dyDescent="0.15">
      <c r="A35" s="40" t="s">
        <v>484</v>
      </c>
      <c r="C35" s="41" t="s">
        <v>425</v>
      </c>
      <c r="D35" s="41"/>
    </row>
    <row r="36" spans="1:10" s="20" customFormat="1" ht="14.25" x14ac:dyDescent="0.15">
      <c r="C36" s="41" t="s">
        <v>402</v>
      </c>
      <c r="D36" s="41"/>
    </row>
    <row r="37" spans="1:10" s="20" customFormat="1" ht="14.25" x14ac:dyDescent="0.15">
      <c r="C37" s="41" t="s">
        <v>426</v>
      </c>
      <c r="D37" s="41"/>
    </row>
    <row r="38" spans="1:10" s="20" customFormat="1" ht="14.25" x14ac:dyDescent="0.15">
      <c r="C38" s="41" t="s">
        <v>211</v>
      </c>
      <c r="D38" s="41"/>
    </row>
    <row r="39" spans="1:10" s="20" customFormat="1" ht="14.25" x14ac:dyDescent="0.15">
      <c r="C39" s="41" t="s">
        <v>212</v>
      </c>
      <c r="D39" s="41"/>
    </row>
    <row r="40" spans="1:10" s="20" customFormat="1" ht="14.25" x14ac:dyDescent="0.15">
      <c r="C40" s="41" t="s">
        <v>213</v>
      </c>
      <c r="D40" s="41"/>
    </row>
    <row r="41" spans="1:10" s="20" customFormat="1" ht="14.25" x14ac:dyDescent="0.15">
      <c r="C41" s="41" t="s">
        <v>214</v>
      </c>
      <c r="D41" s="41"/>
    </row>
    <row r="42" spans="1:10" s="20" customFormat="1" ht="14.25" x14ac:dyDescent="0.15">
      <c r="C42" s="41" t="s">
        <v>215</v>
      </c>
      <c r="D42" s="41"/>
    </row>
    <row r="43" spans="1:10" ht="14.25" x14ac:dyDescent="0.15">
      <c r="A43" s="2"/>
      <c r="B43" s="2"/>
      <c r="C43" s="41" t="s">
        <v>216</v>
      </c>
      <c r="D43" s="41"/>
    </row>
    <row r="44" spans="1:10" ht="14.25" x14ac:dyDescent="0.15">
      <c r="C44" s="41" t="s">
        <v>217</v>
      </c>
      <c r="D44" s="41"/>
    </row>
    <row r="45" spans="1:10" ht="14.25" x14ac:dyDescent="0.15">
      <c r="C45" s="41" t="s">
        <v>218</v>
      </c>
      <c r="D45" s="41"/>
    </row>
    <row r="46" spans="1:10" ht="14.25" x14ac:dyDescent="0.15">
      <c r="C46" s="88" t="s">
        <v>219</v>
      </c>
      <c r="D46" s="88"/>
    </row>
    <row r="47" spans="1:10" ht="14.25" x14ac:dyDescent="0.15">
      <c r="C47" s="41" t="s">
        <v>220</v>
      </c>
      <c r="D47" s="41"/>
    </row>
    <row r="48" spans="1:10" ht="14.25" x14ac:dyDescent="0.15">
      <c r="C48" s="41" t="s">
        <v>221</v>
      </c>
      <c r="D48" s="41"/>
    </row>
    <row r="49" spans="1:4" ht="14.25" x14ac:dyDescent="0.15">
      <c r="C49" s="41" t="s">
        <v>232</v>
      </c>
      <c r="D49" s="41"/>
    </row>
    <row r="50" spans="1:4" ht="14.25" x14ac:dyDescent="0.15">
      <c r="C50" s="41" t="s">
        <v>222</v>
      </c>
      <c r="D50" s="41"/>
    </row>
    <row r="51" spans="1:4" ht="14.25" x14ac:dyDescent="0.15">
      <c r="C51" s="88" t="s">
        <v>231</v>
      </c>
      <c r="D51" s="88"/>
    </row>
    <row r="52" spans="1:4" ht="14.25" x14ac:dyDescent="0.15">
      <c r="C52" s="88" t="s">
        <v>233</v>
      </c>
      <c r="D52" s="88"/>
    </row>
    <row r="53" spans="1:4" ht="14.25" x14ac:dyDescent="0.15">
      <c r="C53" s="41" t="s">
        <v>223</v>
      </c>
      <c r="D53" s="41"/>
    </row>
    <row r="54" spans="1:4" ht="14.25" x14ac:dyDescent="0.15">
      <c r="A54" s="170" t="s">
        <v>485</v>
      </c>
      <c r="C54" s="41" t="s">
        <v>424</v>
      </c>
      <c r="D54" s="41"/>
    </row>
    <row r="55" spans="1:4" ht="14.25" x14ac:dyDescent="0.15">
      <c r="C55" s="41" t="s">
        <v>423</v>
      </c>
      <c r="D55" s="41"/>
    </row>
    <row r="56" spans="1:4" ht="14.25" x14ac:dyDescent="0.15">
      <c r="C56" s="89" t="s">
        <v>234</v>
      </c>
      <c r="D56" s="89"/>
    </row>
    <row r="57" spans="1:4" ht="14.25" x14ac:dyDescent="0.15">
      <c r="C57" s="89" t="s">
        <v>224</v>
      </c>
      <c r="D57" s="89"/>
    </row>
    <row r="58" spans="1:4" ht="14.25" x14ac:dyDescent="0.15">
      <c r="C58" s="41" t="s">
        <v>403</v>
      </c>
      <c r="D58" s="41"/>
    </row>
    <row r="59" spans="1:4" ht="14.25" x14ac:dyDescent="0.15">
      <c r="C59" s="88" t="s">
        <v>225</v>
      </c>
      <c r="D59" s="88"/>
    </row>
    <row r="60" spans="1:4" ht="14.25" x14ac:dyDescent="0.15">
      <c r="C60" s="88" t="s">
        <v>226</v>
      </c>
      <c r="D60" s="88"/>
    </row>
    <row r="61" spans="1:4" ht="14.25" x14ac:dyDescent="0.15">
      <c r="C61" s="88" t="s">
        <v>227</v>
      </c>
      <c r="D61" s="88"/>
    </row>
    <row r="62" spans="1:4" ht="14.25" x14ac:dyDescent="0.15">
      <c r="C62" s="88" t="s">
        <v>228</v>
      </c>
      <c r="D62" s="88"/>
    </row>
    <row r="63" spans="1:4" ht="14.25" x14ac:dyDescent="0.15">
      <c r="C63" s="88" t="s">
        <v>229</v>
      </c>
      <c r="D63" s="88"/>
    </row>
    <row r="64" spans="1:4" ht="14.25" x14ac:dyDescent="0.15">
      <c r="C64" s="88" t="s">
        <v>404</v>
      </c>
      <c r="D64" s="88"/>
    </row>
    <row r="65" spans="3:4" ht="14.25" x14ac:dyDescent="0.15">
      <c r="C65" s="90" t="s">
        <v>405</v>
      </c>
      <c r="D65" s="90"/>
    </row>
  </sheetData>
  <sheetProtection sheet="1" formatRows="0" insertRows="0" deleteRows="0" selectLockedCells="1"/>
  <mergeCells count="26">
    <mergeCell ref="C18:E18"/>
    <mergeCell ref="C11:E11"/>
    <mergeCell ref="C12:E12"/>
    <mergeCell ref="C13:E13"/>
    <mergeCell ref="C14:E14"/>
    <mergeCell ref="C15:E15"/>
    <mergeCell ref="C16:E16"/>
    <mergeCell ref="C17:E17"/>
    <mergeCell ref="C26:E26"/>
    <mergeCell ref="C19:E19"/>
    <mergeCell ref="C20:E20"/>
    <mergeCell ref="C21:E21"/>
    <mergeCell ref="C22:E22"/>
    <mergeCell ref="C23:E23"/>
    <mergeCell ref="C24:E24"/>
    <mergeCell ref="C25:E25"/>
    <mergeCell ref="C7:E7"/>
    <mergeCell ref="C8:E8"/>
    <mergeCell ref="C9:E9"/>
    <mergeCell ref="C10:E10"/>
    <mergeCell ref="F5:G5"/>
    <mergeCell ref="A5:A6"/>
    <mergeCell ref="B5:B6"/>
    <mergeCell ref="C5:E6"/>
    <mergeCell ref="H5:I5"/>
    <mergeCell ref="D2:F2"/>
  </mergeCells>
  <phoneticPr fontId="5"/>
  <dataValidations count="1">
    <dataValidation type="list" allowBlank="1" showInputMessage="1" showErrorMessage="1" sqref="C27:D29 B7:B26" xr:uid="{DF4072D6-A1B3-41B1-9A23-CD24145B1203}">
      <formula1>$C$35:$C$65</formula1>
    </dataValidation>
  </dataValidations>
  <pageMargins left="0.59055118110236227" right="0.59055118110236227" top="0.78740157480314965" bottom="0.59055118110236227"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64</vt:i4>
      </vt:variant>
    </vt:vector>
  </HeadingPairs>
  <TitlesOfParts>
    <vt:vector size="92" baseType="lpstr">
      <vt:lpstr>メニュー選択</vt:lpstr>
      <vt:lpstr>業種リスト(1号-2) </vt:lpstr>
      <vt:lpstr>様式1号_交付(表紙)</vt:lpstr>
      <vt:lpstr>概要版</vt:lpstr>
      <vt:lpstr>内容 </vt:lpstr>
      <vt:lpstr>経費明細_交付</vt:lpstr>
      <vt:lpstr>経費区分_交付</vt:lpstr>
      <vt:lpstr>様式3号_変更(表紙)</vt:lpstr>
      <vt:lpstr>経費明細_変更</vt:lpstr>
      <vt:lpstr>交付(企業概要)</vt:lpstr>
      <vt:lpstr>交付(概要版)</vt:lpstr>
      <vt:lpstr>交付（詳細版）</vt:lpstr>
      <vt:lpstr>交付（計画・体制）</vt:lpstr>
      <vt:lpstr>交付（販売計画）</vt:lpstr>
      <vt:lpstr>経費区分_変更</vt:lpstr>
      <vt:lpstr>様式4号_実績(変更なし)</vt:lpstr>
      <vt:lpstr>様式4号_実績(変更あり) </vt:lpstr>
      <vt:lpstr>別紙１（内容）</vt:lpstr>
      <vt:lpstr>別紙１ (収支計画）</vt:lpstr>
      <vt:lpstr>経費明細_実績</vt:lpstr>
      <vt:lpstr>経費区分_実績</vt:lpstr>
      <vt:lpstr>回答リスト</vt:lpstr>
      <vt:lpstr>様式6号_精算払請求書</vt:lpstr>
      <vt:lpstr>様式7号_取得財産管理台帳</vt:lpstr>
      <vt:lpstr>様式8号_事業化状況</vt:lpstr>
      <vt:lpstr>様式8号_事業化状況-2</vt:lpstr>
      <vt:lpstr>様式8号__事業化状況-3</vt:lpstr>
      <vt:lpstr>事務局作業用</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概要版!Print_Area</vt:lpstr>
      <vt:lpstr>経費区分_交付!Print_Area</vt:lpstr>
      <vt:lpstr>経費区分_実績!Print_Area</vt:lpstr>
      <vt:lpstr>経費区分_変更!Print_Area</vt:lpstr>
      <vt:lpstr>経費明細_交付!Print_Area</vt:lpstr>
      <vt:lpstr>経費明細_実績!Print_Area</vt:lpstr>
      <vt:lpstr>経費明細_変更!Print_Area</vt:lpstr>
      <vt:lpstr>'交付(概要版)'!Print_Area</vt:lpstr>
      <vt:lpstr>'交付(企業概要)'!Print_Area</vt:lpstr>
      <vt:lpstr>'交付（計画・体制）'!Print_Area</vt:lpstr>
      <vt:lpstr>'交付（詳細版）'!Print_Area</vt:lpstr>
      <vt:lpstr>'交付（販売計画）'!Print_Area</vt:lpstr>
      <vt:lpstr>事務局作業用!Print_Area</vt:lpstr>
      <vt:lpstr>'内容 '!Print_Area</vt:lpstr>
      <vt:lpstr>'別紙１ (収支計画）'!Print_Area</vt:lpstr>
      <vt:lpstr>'別紙１（内容）'!Print_Area</vt:lpstr>
      <vt:lpstr>'様式1号_交付(表紙)'!Print_Area</vt:lpstr>
      <vt:lpstr>'様式3号_変更(表紙)'!Print_Area</vt:lpstr>
      <vt:lpstr>'様式4号_実績(変更あり) '!Print_Area</vt:lpstr>
      <vt:lpstr>'様式4号_実績(変更なし)'!Print_Area</vt:lpstr>
      <vt:lpstr>様式6号_精算払請求書!Print_Area</vt:lpstr>
      <vt:lpstr>様式7号_取得財産管理台帳!Print_Area</vt:lpstr>
      <vt:lpstr>'様式8号__事業化状況-3'!Print_Area</vt:lpstr>
      <vt:lpstr>様式8号_事業化状況!Print_Area</vt:lpstr>
      <vt:lpstr>'様式8号_事業化状況-2'!Print_Area</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makino</cp:lastModifiedBy>
  <cp:lastPrinted>2024-04-05T02:28:39Z</cp:lastPrinted>
  <dcterms:created xsi:type="dcterms:W3CDTF">2022-03-18T10:19:03Z</dcterms:created>
  <dcterms:modified xsi:type="dcterms:W3CDTF">2024-04-05T02:53:12Z</dcterms:modified>
</cp:coreProperties>
</file>