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101.21\04成長プロジェクト推進部\新商品・サービス開発支援課\(35)中小企業者持続化補助金(令和6年能登半島地震 災害支援枠)\01_公募\06_6次公募\"/>
    </mc:Choice>
  </mc:AlternateContent>
  <xr:revisionPtr revIDLastSave="0" documentId="13_ncr:1_{4856A16F-3C17-4B7C-A119-8E193E35100B}" xr6:coauthVersionLast="47" xr6:coauthVersionMax="47" xr10:uidLastSave="{00000000-0000-0000-0000-000000000000}"/>
  <bookViews>
    <workbookView xWindow="-4590" yWindow="-16320" windowWidth="29040" windowHeight="16440" xr2:uid="{00000000-000D-0000-FFFF-FFFF00000000}"/>
  </bookViews>
  <sheets>
    <sheet name="1号-1" sheetId="1" r:id="rId1"/>
    <sheet name="1号-2" sheetId="2" r:id="rId2"/>
    <sheet name="1号-3" sheetId="4" r:id="rId3"/>
    <sheet name="別紙4_経費明細" sheetId="32" r:id="rId4"/>
    <sheet name="1号-4・5" sheetId="34" r:id="rId5"/>
    <sheet name="1号-6 " sheetId="31" r:id="rId6"/>
    <sheet name="別紙１_宣誓・同意書" sheetId="25" r:id="rId7"/>
    <sheet name="別紙2_応募対象者確認シート" sheetId="41" r:id="rId8"/>
    <sheet name="別紙3_役員等名簿" sheetId="14" r:id="rId9"/>
    <sheet name="別紙５_車両購入の理由書" sheetId="39" r:id="rId10"/>
    <sheet name="別紙６(定額)コロナ売上高要件" sheetId="44" r:id="rId11"/>
    <sheet name="別紙７(定額)売上高要件" sheetId="43" r:id="rId12"/>
    <sheet name="チェックリスト" sheetId="15" r:id="rId13"/>
    <sheet name="マスタ集計用" sheetId="21" state="hidden" r:id="rId14"/>
    <sheet name="照会用" sheetId="23" state="hidden" r:id="rId15"/>
    <sheet name="業種リスト" sheetId="12" state="hidden" r:id="rId16"/>
    <sheet name="支援機関リスト" sheetId="26" state="hidden" r:id="rId17"/>
    <sheet name="入力規則" sheetId="45" state="hidden" r:id="rId18"/>
  </sheets>
  <definedNames>
    <definedName name="_xlnm._FilterDatabase" localSheetId="2" hidden="1">'1号-3'!$B$13:$U$17</definedName>
    <definedName name="_xlnm._FilterDatabase" localSheetId="13" hidden="1">マスタ集計用!$A$3:$Y$6</definedName>
    <definedName name="_xlnm._FilterDatabase" localSheetId="14" hidden="1">照会用!$A$5:$L$15</definedName>
    <definedName name="_Hlk88825643" localSheetId="4">'1号-4・5'!#REF!</definedName>
    <definedName name="A農業・林業" localSheetId="4">#REF!</definedName>
    <definedName name="A農業・林業" localSheetId="3">#REF!</definedName>
    <definedName name="A農業・林業">業種リスト!$A$4:$A$5</definedName>
    <definedName name="B漁業" localSheetId="4">#REF!</definedName>
    <definedName name="B漁業" localSheetId="3">#REF!</definedName>
    <definedName name="B漁業">業種リスト!$B$4:$B$5</definedName>
    <definedName name="C鉱業・採石業・砂利採取業" localSheetId="4">#REF!</definedName>
    <definedName name="C鉱業・採石業・砂利採取業" localSheetId="3">#REF!</definedName>
    <definedName name="C鉱業・採石業・砂利採取業">業種リスト!$C$4</definedName>
    <definedName name="D建設業" localSheetId="4">#REF!</definedName>
    <definedName name="D建設業" localSheetId="3">#REF!</definedName>
    <definedName name="D建設業">業種リスト!$D$4:$D$6</definedName>
    <definedName name="E製造業" localSheetId="4">#REF!</definedName>
    <definedName name="E製造業" localSheetId="3">#REF!</definedName>
    <definedName name="E製造業">業種リスト!$E$4:$E$27</definedName>
    <definedName name="F電気・ガス・熱供給・水道業" localSheetId="4">#REF!</definedName>
    <definedName name="F電気・ガス・熱供給・水道業" localSheetId="3">#REF!</definedName>
    <definedName name="F電気・ガス・熱供給・水道業">業種リスト!$F$4:$F$7</definedName>
    <definedName name="G情報通信業" localSheetId="4">#REF!</definedName>
    <definedName name="G情報通信業" localSheetId="3">#REF!</definedName>
    <definedName name="G情報通信業">業種リスト!$G$4:$G$8</definedName>
    <definedName name="H運輸業・郵便業" localSheetId="4">#REF!</definedName>
    <definedName name="H運輸業・郵便業" localSheetId="3">#REF!</definedName>
    <definedName name="H運輸業・郵便業">業種リスト!$H$4:$H$11</definedName>
    <definedName name="I卸売業・小売業" localSheetId="4">#REF!</definedName>
    <definedName name="I卸売業・小売業" localSheetId="3">#REF!</definedName>
    <definedName name="I卸売業・小売業">業種リスト!$I$4:$I$15</definedName>
    <definedName name="J金融業・保険業" localSheetId="4">#REF!</definedName>
    <definedName name="J金融業・保険業" localSheetId="3">#REF!</definedName>
    <definedName name="J金融業・保険業">業種リスト!$J$4:$J$9</definedName>
    <definedName name="K不動産業・物品賃貸業" localSheetId="4">#REF!</definedName>
    <definedName name="K不動産業・物品賃貸業" localSheetId="3">#REF!</definedName>
    <definedName name="K不動産業・物品賃貸業">業種リスト!$K$4:$K$6</definedName>
    <definedName name="L学術研究・専門・技術サービス業" localSheetId="4">#REF!</definedName>
    <definedName name="L学術研究・専門・技術サービス業" localSheetId="3">#REF!</definedName>
    <definedName name="L学術研究・専門・技術サービス業">業種リスト!$L$4:$L$7</definedName>
    <definedName name="M宿泊業・飲食サービス業" localSheetId="4">#REF!</definedName>
    <definedName name="M宿泊業・飲食サービス業" localSheetId="3">#REF!</definedName>
    <definedName name="M宿泊業・飲食サービス業">業種リスト!$M$4:$M$6</definedName>
    <definedName name="N生活関連サービス業・娯楽業" localSheetId="4">#REF!</definedName>
    <definedName name="N生活関連サービス業・娯楽業" localSheetId="3">#REF!</definedName>
    <definedName name="N生活関連サービス業・娯楽業">業種リスト!$N$4:$N$6</definedName>
    <definedName name="O教育・学習支援業" localSheetId="4">#REF!</definedName>
    <definedName name="O教育・学習支援業" localSheetId="3">#REF!</definedName>
    <definedName name="O教育・学習支援業">業種リスト!$O$4:$O$5</definedName>
    <definedName name="_xlnm.Print_Area" localSheetId="0">'1号-1'!$A$1:$M$63</definedName>
    <definedName name="_xlnm.Print_Area" localSheetId="1">'1号-2'!$A$1:$L$27</definedName>
    <definedName name="_xlnm.Print_Area" localSheetId="2">'1号-3'!$A$1:$S$55</definedName>
    <definedName name="_xlnm.Print_Area" localSheetId="4">'1号-4・5'!$A$1:$L$44</definedName>
    <definedName name="_xlnm.Print_Area" localSheetId="5">'1号-6 '!$A$1:$K$29</definedName>
    <definedName name="_xlnm.Print_Area" localSheetId="12">チェックリスト!$A$1:$F$47</definedName>
    <definedName name="_xlnm.Print_Area" localSheetId="14">照会用!$A$2:$L$15</definedName>
    <definedName name="_xlnm.Print_Area" localSheetId="6">別紙１_宣誓・同意書!$A$1:$P$41</definedName>
    <definedName name="_xlnm.Print_Area" localSheetId="7">別紙2_応募対象者確認シート!$A$1:$Q$55</definedName>
    <definedName name="_xlnm.Print_Area" localSheetId="8">別紙3_役員等名簿!$A$1:$U$43</definedName>
    <definedName name="_xlnm.Print_Area" localSheetId="3">別紙4_経費明細!$A$1:$F$23</definedName>
    <definedName name="_xlnm.Print_Area" localSheetId="9">別紙５_車両購入の理由書!$A$1:$Q$57</definedName>
    <definedName name="_xlnm.Print_Area" localSheetId="10">'別紙６(定額)コロナ売上高要件'!$A$1:$Q$36</definedName>
    <definedName name="_xlnm.Print_Area" localSheetId="11">'別紙７(定額)売上高要件'!$A$1:$Q$39</definedName>
    <definedName name="_xlnm.Print_Titles" localSheetId="12">チェックリスト!$1:$6</definedName>
    <definedName name="_xlnm.Print_Titles" localSheetId="14">照会用!$4:$5</definedName>
    <definedName name="P医療・福祉" localSheetId="4">#REF!</definedName>
    <definedName name="P医療・福祉" localSheetId="3">#REF!</definedName>
    <definedName name="P医療・福祉">業種リスト!$P$4:$P$6</definedName>
    <definedName name="Q複合サービス事業" localSheetId="4">#REF!</definedName>
    <definedName name="Q複合サービス事業" localSheetId="3">#REF!</definedName>
    <definedName name="Q複合サービス事業">業種リスト!$Q$4:$Q$5</definedName>
    <definedName name="Rサービス業※他に分類されないもの" localSheetId="4">#REF!</definedName>
    <definedName name="Rサービス業※他に分類されないもの" localSheetId="3">#REF!</definedName>
    <definedName name="Rサービス業※他に分類されないもの">業種リスト!$R$4:$R$12</definedName>
    <definedName name="S公務※他に分類されるものを除く" localSheetId="4">#REF!</definedName>
    <definedName name="S公務※他に分類されるものを除く" localSheetId="3">#REF!</definedName>
    <definedName name="S公務※他に分類されるものを除く">業種リスト!$S$4:$S$5</definedName>
    <definedName name="サービス" localSheetId="4">#REF!</definedName>
    <definedName name="サービス" localSheetId="3">#REF!</definedName>
    <definedName name="サービス">業種リスト!$R$4:$R$12</definedName>
    <definedName name="医療福祉" localSheetId="4">#REF!</definedName>
    <definedName name="医療福祉" localSheetId="3">#REF!</definedName>
    <definedName name="医療福祉">業種リスト!$P$4:$P$6</definedName>
    <definedName name="運輸〒" localSheetId="4">#REF!</definedName>
    <definedName name="運輸〒" localSheetId="3">#REF!</definedName>
    <definedName name="運輸〒">業種リスト!$H$4:$H$11</definedName>
    <definedName name="運輸郵便" localSheetId="4">#REF!</definedName>
    <definedName name="運輸郵便" localSheetId="3">#REF!</definedName>
    <definedName name="運輸郵便">業種リスト!$H$4:$H$11</definedName>
    <definedName name="卸売小売" localSheetId="4">#REF!</definedName>
    <definedName name="卸売小売" localSheetId="3">#REF!</definedName>
    <definedName name="卸売小売">業種リスト!$I$4:$I$15</definedName>
    <definedName name="学術専門技術" localSheetId="4">#REF!</definedName>
    <definedName name="学術専門技術" localSheetId="3">#REF!</definedName>
    <definedName name="学術専門技術">業種リスト!$L$4:$L$7</definedName>
    <definedName name="漁業" localSheetId="4">#REF!</definedName>
    <definedName name="漁業" localSheetId="3">#REF!</definedName>
    <definedName name="漁業">業種リスト!$B$4:$B$5</definedName>
    <definedName name="教育学習" localSheetId="4">#REF!</definedName>
    <definedName name="教育学習" localSheetId="3">#REF!</definedName>
    <definedName name="教育学習">業種リスト!$O$4:$O$5</definedName>
    <definedName name="金融保険" localSheetId="4">#REF!</definedName>
    <definedName name="金融保険" localSheetId="3">#REF!</definedName>
    <definedName name="金融保険">業種リスト!$J$4:$J$9</definedName>
    <definedName name="建設業" localSheetId="4">#REF!</definedName>
    <definedName name="建設業" localSheetId="3">#REF!</definedName>
    <definedName name="建設業">業種リスト!$D$4:$D$6</definedName>
    <definedName name="公務" localSheetId="4">#REF!</definedName>
    <definedName name="公務" localSheetId="3">#REF!</definedName>
    <definedName name="公務">業種リスト!$S$4:$S$5</definedName>
    <definedName name="鉱業" localSheetId="4">#REF!</definedName>
    <definedName name="鉱業" localSheetId="3">#REF!</definedName>
    <definedName name="鉱業">業種リスト!$C$4</definedName>
    <definedName name="宿泊飲食" localSheetId="4">#REF!</definedName>
    <definedName name="宿泊飲食" localSheetId="3">#REF!</definedName>
    <definedName name="宿泊飲食">業種リスト!$M$4:$M$6</definedName>
    <definedName name="情報通信" localSheetId="4">#REF!</definedName>
    <definedName name="情報通信" localSheetId="3">#REF!</definedName>
    <definedName name="情報通信">業種リスト!$G$4:$G$8</definedName>
    <definedName name="生活関連" localSheetId="4">#REF!</definedName>
    <definedName name="生活関連" localSheetId="3">#REF!</definedName>
    <definedName name="生活関連">業種リスト!$N$4:$N$6</definedName>
    <definedName name="製造業" localSheetId="4">#REF!</definedName>
    <definedName name="製造業" localSheetId="3">#REF!</definedName>
    <definedName name="製造業">業種リスト!$E$4:$E$27</definedName>
    <definedName name="電気ガス水道熱" localSheetId="4">#REF!</definedName>
    <definedName name="電気ガス水道熱" localSheetId="3">#REF!</definedName>
    <definedName name="電気ガス水道熱">業種リスト!$F$4:$F$7</definedName>
    <definedName name="農業林業" localSheetId="4">#REF!</definedName>
    <definedName name="農業林業" localSheetId="3">#REF!</definedName>
    <definedName name="農業林業">業種リスト!$A$4:$A$5</definedName>
    <definedName name="不動産" localSheetId="4">#REF!</definedName>
    <definedName name="不動産" localSheetId="3">#REF!</definedName>
    <definedName name="不動産">業種リスト!$K$4:$K$6</definedName>
    <definedName name="複合サービス" localSheetId="4">#REF!</definedName>
    <definedName name="複合サービス" localSheetId="3">#REF!</definedName>
    <definedName name="複合サービス">業種リスト!$Q$4:$Q$5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4" l="1"/>
  <c r="U30" i="4"/>
  <c r="U28" i="4"/>
  <c r="U16" i="4"/>
  <c r="U4" i="4"/>
  <c r="M35" i="43"/>
  <c r="G4" i="34"/>
  <c r="A1" i="1"/>
  <c r="N17" i="43" l="1"/>
  <c r="H30" i="44"/>
  <c r="B30" i="44"/>
  <c r="N8" i="44"/>
  <c r="J8" i="44"/>
  <c r="J7" i="44"/>
  <c r="J6" i="44"/>
  <c r="N30" i="43"/>
  <c r="G35" i="43" s="1"/>
  <c r="N8" i="43"/>
  <c r="J8" i="43"/>
  <c r="J7" i="43"/>
  <c r="J6" i="43"/>
  <c r="N8" i="41"/>
  <c r="J8" i="41"/>
  <c r="J7" i="41"/>
  <c r="J6" i="41"/>
  <c r="N15" i="23"/>
  <c r="J15" i="23" s="1"/>
  <c r="K15" i="23"/>
  <c r="G15" i="23"/>
  <c r="F15" i="23"/>
  <c r="E15" i="23"/>
  <c r="D15" i="23"/>
  <c r="C15" i="23"/>
  <c r="N14" i="23"/>
  <c r="I14" i="23" s="1"/>
  <c r="K14" i="23"/>
  <c r="J14" i="23"/>
  <c r="G14" i="23"/>
  <c r="F14" i="23"/>
  <c r="E14" i="23"/>
  <c r="D14" i="23"/>
  <c r="C14" i="23"/>
  <c r="N13" i="23"/>
  <c r="I13" i="23" s="1"/>
  <c r="K13" i="23"/>
  <c r="J13" i="23"/>
  <c r="G13" i="23"/>
  <c r="F13" i="23"/>
  <c r="E13" i="23"/>
  <c r="D13" i="23"/>
  <c r="C13" i="23"/>
  <c r="N12" i="23"/>
  <c r="I12" i="23" s="1"/>
  <c r="K12" i="23"/>
  <c r="J12" i="23"/>
  <c r="H12" i="23"/>
  <c r="G12" i="23"/>
  <c r="F12" i="23"/>
  <c r="E12" i="23"/>
  <c r="D12" i="23"/>
  <c r="C12" i="23"/>
  <c r="N11" i="23"/>
  <c r="I11" i="23" s="1"/>
  <c r="K11" i="23"/>
  <c r="J11" i="23"/>
  <c r="H11" i="23"/>
  <c r="G11" i="23"/>
  <c r="F11" i="23"/>
  <c r="E11" i="23"/>
  <c r="D11" i="23"/>
  <c r="C11" i="23"/>
  <c r="N10" i="23"/>
  <c r="I10" i="23" s="1"/>
  <c r="K10" i="23"/>
  <c r="J10" i="23"/>
  <c r="H10" i="23"/>
  <c r="G10" i="23"/>
  <c r="F10" i="23"/>
  <c r="E10" i="23"/>
  <c r="D10" i="23"/>
  <c r="C10" i="23"/>
  <c r="N9" i="23"/>
  <c r="G9" i="23" s="1"/>
  <c r="K9" i="23"/>
  <c r="J9" i="23"/>
  <c r="I9" i="23"/>
  <c r="H9" i="23"/>
  <c r="F9" i="23"/>
  <c r="E9" i="23"/>
  <c r="D9" i="23"/>
  <c r="C9" i="23"/>
  <c r="N8" i="23"/>
  <c r="I8" i="23" s="1"/>
  <c r="K8" i="23"/>
  <c r="F8" i="23"/>
  <c r="E8" i="23"/>
  <c r="D8" i="23"/>
  <c r="C8" i="23"/>
  <c r="N7" i="23"/>
  <c r="J7" i="23" s="1"/>
  <c r="K7" i="23"/>
  <c r="I7" i="23"/>
  <c r="G7" i="23"/>
  <c r="F7" i="23"/>
  <c r="E7" i="23"/>
  <c r="D7" i="23"/>
  <c r="C7" i="23"/>
  <c r="N6" i="23"/>
  <c r="G6" i="23" s="1"/>
  <c r="K6" i="23"/>
  <c r="F6" i="23"/>
  <c r="E6" i="23"/>
  <c r="D6" i="23"/>
  <c r="C6" i="23"/>
  <c r="AW6" i="21"/>
  <c r="AR6" i="21"/>
  <c r="AM6" i="21"/>
  <c r="AX6" i="21" s="1"/>
  <c r="AY6" i="21" s="1"/>
  <c r="AH6" i="21"/>
  <c r="AG6" i="21"/>
  <c r="AF6" i="21"/>
  <c r="AE6" i="21"/>
  <c r="AD6" i="21"/>
  <c r="Y6" i="21"/>
  <c r="X6" i="21"/>
  <c r="W6" i="21"/>
  <c r="V6" i="21"/>
  <c r="U6" i="21"/>
  <c r="T6" i="21"/>
  <c r="S6" i="21"/>
  <c r="R6" i="21"/>
  <c r="Q6" i="21"/>
  <c r="P6" i="21"/>
  <c r="O6" i="21"/>
  <c r="N6" i="21"/>
  <c r="M6" i="21"/>
  <c r="L6" i="21"/>
  <c r="K6" i="21"/>
  <c r="J6" i="21"/>
  <c r="I6" i="21"/>
  <c r="H6" i="21"/>
  <c r="F6" i="21"/>
  <c r="D6" i="21"/>
  <c r="B6" i="21"/>
  <c r="A6" i="21"/>
  <c r="N8" i="39"/>
  <c r="J8" i="39"/>
  <c r="J7" i="39"/>
  <c r="J6" i="39"/>
  <c r="Q12" i="14"/>
  <c r="M12" i="14"/>
  <c r="M11" i="14"/>
  <c r="B13" i="23" s="1"/>
  <c r="M10" i="14"/>
  <c r="J14" i="34"/>
  <c r="G14" i="34"/>
  <c r="J13" i="34"/>
  <c r="G13" i="34"/>
  <c r="J12" i="34"/>
  <c r="G12" i="34"/>
  <c r="J11" i="34"/>
  <c r="G11" i="34"/>
  <c r="J10" i="34"/>
  <c r="G10" i="34"/>
  <c r="J9" i="34"/>
  <c r="G9" i="34"/>
  <c r="J8" i="34"/>
  <c r="G8" i="34"/>
  <c r="J7" i="34"/>
  <c r="G7" i="34"/>
  <c r="J6" i="34"/>
  <c r="E21" i="34" s="1"/>
  <c r="G21" i="34" s="1"/>
  <c r="G6" i="34"/>
  <c r="J5" i="34"/>
  <c r="G5" i="34"/>
  <c r="J4" i="34"/>
  <c r="F23" i="32"/>
  <c r="AB6" i="21" s="1"/>
  <c r="C2" i="32"/>
  <c r="F8" i="2"/>
  <c r="G6" i="21" s="1"/>
  <c r="E6" i="2"/>
  <c r="E6" i="21" s="1"/>
  <c r="E5" i="2"/>
  <c r="C6" i="21" s="1"/>
  <c r="E19" i="34" l="1"/>
  <c r="B6" i="23"/>
  <c r="B12" i="23"/>
  <c r="B14" i="23"/>
  <c r="B35" i="43"/>
  <c r="M38" i="43" s="1"/>
  <c r="M33" i="44"/>
  <c r="M30" i="44"/>
  <c r="H6" i="23"/>
  <c r="B8" i="23"/>
  <c r="J8" i="23"/>
  <c r="H14" i="23"/>
  <c r="I6" i="23"/>
  <c r="B11" i="23"/>
  <c r="J6" i="23"/>
  <c r="H7" i="23"/>
  <c r="B9" i="23"/>
  <c r="H15" i="23"/>
  <c r="I15" i="23"/>
  <c r="J15" i="34"/>
  <c r="E20" i="34" s="1"/>
  <c r="B7" i="23"/>
  <c r="G8" i="23"/>
  <c r="H13" i="23"/>
  <c r="B15" i="23"/>
  <c r="H8" i="23"/>
  <c r="B10" i="23"/>
  <c r="G19" i="34" l="1"/>
  <c r="K19" i="34" s="1"/>
  <c r="I21" i="34" s="1"/>
  <c r="K21" i="34" s="1"/>
  <c r="K22" i="34" s="1"/>
  <c r="K23" i="34" s="1"/>
  <c r="J25" i="34" s="1"/>
  <c r="Z6" i="21"/>
  <c r="AC6" i="21" s="1"/>
  <c r="AA6" i="21" l="1"/>
</calcChain>
</file>

<file path=xl/sharedStrings.xml><?xml version="1.0" encoding="utf-8"?>
<sst xmlns="http://schemas.openxmlformats.org/spreadsheetml/2006/main" count="957" uniqueCount="608">
  <si>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</si>
  <si>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</si>
  <si>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</si>
  <si>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</si>
  <si>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</si>
  <si>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</si>
  <si>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</si>
  <si>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</si>
  <si>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</si>
  <si>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</si>
  <si>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</si>
  <si>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</si>
  <si>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</si>
  <si>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</si>
  <si>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</si>
  <si>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</si>
  <si>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</si>
  <si>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</si>
  <si>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</si>
  <si>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</si>
  <si>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</si>
  <si>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</si>
  <si>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</si>
  <si>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</si>
  <si>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</si>
  <si>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</si>
  <si>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</si>
  <si>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</si>
  <si>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</si>
  <si>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</si>
  <si>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</si>
  <si>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</si>
  <si>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</si>
  <si>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</si>
  <si>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</si>
  <si>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</si>
  <si>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</si>
  <si>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</si>
  <si>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</si>
  <si>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</si>
  <si>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</si>
  <si>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</si>
  <si>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</si>
  <si>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</si>
  <si>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</si>
  <si>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</si>
  <si>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</si>
  <si>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</si>
  <si>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</si>
  <si>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</si>
  <si>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</si>
  <si>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</si>
  <si>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</si>
  <si>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</si>
  <si>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</si>
  <si>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</si>
  <si>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</si>
  <si>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</si>
  <si>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</si>
  <si>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</si>
  <si>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</si>
  <si>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</si>
  <si>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</si>
  <si>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</si>
  <si>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</si>
  <si>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</si>
  <si>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</si>
  <si>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</si>
  <si>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</si>
  <si>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</si>
  <si>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</si>
  <si>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</si>
  <si>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</si>
  <si>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</si>
  <si>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</si>
  <si>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</si>
  <si>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</si>
  <si>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</si>
  <si>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</si>
  <si>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</si>
  <si>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</si>
  <si>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</si>
  <si>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</si>
  <si>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</si>
  <si>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</si>
  <si>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</si>
  <si>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</si>
  <si>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</si>
  <si>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</si>
  <si>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</si>
  <si>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</si>
  <si>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</si>
  <si>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</si>
  <si>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</si>
  <si>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</si>
  <si>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</si>
  <si>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</si>
  <si>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</si>
  <si>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</si>
  <si>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</si>
  <si>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</si>
  <si>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</si>
  <si>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</si>
  <si>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</si>
  <si>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</si>
  <si>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</si>
  <si>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</si>
  <si>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</si>
  <si>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</si>
  <si>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</si>
  <si>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</si>
  <si>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</si>
  <si>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</si>
  <si>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</si>
  <si>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</si>
  <si>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</si>
  <si>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</si>
  <si>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</si>
  <si>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</si>
  <si>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</si>
  <si>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</si>
  <si>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</si>
  <si>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事業実施期間</t>
    <rPh sb="0" eb="2">
      <t>ジギョウ</t>
    </rPh>
    <rPh sb="2" eb="4">
      <t>ジッシ</t>
    </rPh>
    <rPh sb="4" eb="6">
      <t>キカン</t>
    </rPh>
    <phoneticPr fontId="1"/>
  </si>
  <si>
    <t>～</t>
    <phoneticPr fontId="1"/>
  </si>
  <si>
    <t>①</t>
    <phoneticPr fontId="1"/>
  </si>
  <si>
    <t>②</t>
    <phoneticPr fontId="1"/>
  </si>
  <si>
    <t>有</t>
    <rPh sb="0" eb="1">
      <t>ア</t>
    </rPh>
    <phoneticPr fontId="1"/>
  </si>
  <si>
    <t>無</t>
    <rPh sb="0" eb="1">
      <t>ナ</t>
    </rPh>
    <phoneticPr fontId="1"/>
  </si>
  <si>
    <t>→「有」に〇をつけた場合</t>
    <rPh sb="2" eb="3">
      <t>ア</t>
    </rPh>
    <rPh sb="10" eb="12">
      <t>バアイ</t>
    </rPh>
    <phoneticPr fontId="1"/>
  </si>
  <si>
    <t>③</t>
    <phoneticPr fontId="1"/>
  </si>
  <si>
    <t>担当者役職</t>
    <rPh sb="0" eb="3">
      <t>タントウシャ</t>
    </rPh>
    <rPh sb="3" eb="5">
      <t>ヤクショク</t>
    </rPh>
    <phoneticPr fontId="1"/>
  </si>
  <si>
    <t>担当者氏名</t>
    <rPh sb="0" eb="3">
      <t>タントウシャ</t>
    </rPh>
    <rPh sb="3" eb="5">
      <t>シメイ</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</si>
  <si>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</si>
  <si>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</si>
  <si>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</si>
  <si>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</si>
  <si>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</si>
  <si>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</si>
  <si>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</si>
  <si>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</si>
  <si>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</si>
  <si>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</si>
  <si>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</si>
  <si>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</si>
  <si>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</si>
  <si>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</si>
  <si>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</si>
  <si>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</si>
  <si>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</si>
  <si>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</si>
  <si>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</si>
  <si>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</si>
  <si>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</si>
  <si>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</si>
  <si>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</si>
  <si>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</si>
  <si>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</si>
  <si>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9"/>
  </si>
  <si>
    <t>年</t>
    <rPh sb="0" eb="1">
      <t>ネン</t>
    </rPh>
    <phoneticPr fontId="9"/>
  </si>
  <si>
    <t>月</t>
    <rPh sb="0" eb="1">
      <t>ツキ</t>
    </rPh>
    <phoneticPr fontId="9"/>
  </si>
  <si>
    <t>日</t>
    <rPh sb="0" eb="1">
      <t>ニチ</t>
    </rPh>
    <phoneticPr fontId="9"/>
  </si>
  <si>
    <t>役　員　等　名　簿</t>
    <rPh sb="0" eb="1">
      <t>ヤク</t>
    </rPh>
    <rPh sb="2" eb="3">
      <t>イン</t>
    </rPh>
    <rPh sb="4" eb="5">
      <t>トウ</t>
    </rPh>
    <rPh sb="6" eb="7">
      <t>ナ</t>
    </rPh>
    <rPh sb="8" eb="9">
      <t>ボ</t>
    </rPh>
    <phoneticPr fontId="9"/>
  </si>
  <si>
    <t>＜申　請　者＞</t>
    <rPh sb="1" eb="2">
      <t>サル</t>
    </rPh>
    <rPh sb="3" eb="4">
      <t>ショウ</t>
    </rPh>
    <rPh sb="5" eb="6">
      <t>モノ</t>
    </rPh>
    <phoneticPr fontId="9"/>
  </si>
  <si>
    <t>現在の役員等</t>
    <rPh sb="0" eb="2">
      <t>ゲンザイ</t>
    </rPh>
    <rPh sb="3" eb="5">
      <t>ヤクイン</t>
    </rPh>
    <rPh sb="5" eb="6">
      <t>ナド</t>
    </rPh>
    <phoneticPr fontId="9"/>
  </si>
  <si>
    <t>生年月日</t>
    <rPh sb="0" eb="2">
      <t>セイネン</t>
    </rPh>
    <rPh sb="2" eb="4">
      <t>ガッピ</t>
    </rPh>
    <phoneticPr fontId="9"/>
  </si>
  <si>
    <t>性別</t>
    <rPh sb="0" eb="2">
      <t>セイベツ</t>
    </rPh>
    <phoneticPr fontId="9"/>
  </si>
  <si>
    <t>役職</t>
    <rPh sb="0" eb="2">
      <t>ヤクショク</t>
    </rPh>
    <phoneticPr fontId="9"/>
  </si>
  <si>
    <t>漢　字</t>
    <rPh sb="0" eb="1">
      <t>カン</t>
    </rPh>
    <rPh sb="2" eb="3">
      <t>ジ</t>
    </rPh>
    <phoneticPr fontId="9"/>
  </si>
  <si>
    <t>注</t>
    <rPh sb="0" eb="1">
      <t>チュウ</t>
    </rPh>
    <phoneticPr fontId="9"/>
  </si>
  <si>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9"/>
  </si>
  <si>
    <t>記入しきれない場合は、複数枚提出してください。</t>
    <rPh sb="0" eb="2">
      <t>キニュウ</t>
    </rPh>
    <rPh sb="7" eb="9">
      <t>バアイ</t>
    </rPh>
    <rPh sb="11" eb="14">
      <t>フクスウマイ</t>
    </rPh>
    <rPh sb="14" eb="16">
      <t>テイシュツ</t>
    </rPh>
    <phoneticPr fontId="9"/>
  </si>
  <si>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9"/>
  </si>
  <si>
    <t>目的には一切使用しません。</t>
    <rPh sb="0" eb="2">
      <t>モクテキ</t>
    </rPh>
    <rPh sb="4" eb="6">
      <t>イッサイ</t>
    </rPh>
    <rPh sb="6" eb="8">
      <t>シヨウ</t>
    </rPh>
    <phoneticPr fontId="9"/>
  </si>
  <si>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</si>
  <si>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</si>
  <si>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</si>
  <si>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</si>
  <si>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</si>
  <si>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</si>
  <si>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</si>
  <si>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</si>
  <si>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（要ハイフン入力）</t>
    <rPh sb="1" eb="2">
      <t>ヨウ</t>
    </rPh>
    <rPh sb="6" eb="8">
      <t>ニュウリョク</t>
    </rPh>
    <phoneticPr fontId="1"/>
  </si>
  <si>
    <t>※ 複数ある場合は、適宜、行を追加してください。</t>
    <rPh sb="13" eb="14">
      <t>ギョウ</t>
    </rPh>
    <rPh sb="15" eb="17">
      <t>ツイカ</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</si>
  <si>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</si>
  <si>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</si>
  <si>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</si>
  <si>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</si>
  <si>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</si>
  <si>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</si>
  <si>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</si>
  <si>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</si>
  <si>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</si>
  <si>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</si>
  <si>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</si>
  <si>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</si>
  <si>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</si>
  <si>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</si>
  <si>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</si>
  <si>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9"/>
  </si>
  <si>
    <t>登記住所
・所在地</t>
    <phoneticPr fontId="9"/>
  </si>
  <si>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</si>
  <si>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</si>
  <si>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</si>
  <si>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</si>
  <si>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</si>
  <si>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</si>
  <si>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</si>
  <si>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9"/>
  </si>
  <si>
    <t>フリガナ</t>
    <phoneticPr fontId="9"/>
  </si>
  <si>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</si>
  <si>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</si>
  <si>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</si>
  <si>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</si>
  <si>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</si>
  <si>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</si>
  <si>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←どちらか片方に○</t>
    <phoneticPr fontId="1"/>
  </si>
  <si>
    <t>記載漏れがないか等、チェックを入れてご確認いただいた上で、ご提出ください。</t>
    <phoneticPr fontId="1"/>
  </si>
  <si>
    <t>第１号様式-1</t>
    <rPh sb="0" eb="1">
      <t>ダイ</t>
    </rPh>
    <phoneticPr fontId="1"/>
  </si>
  <si>
    <t xml:space="preserve"> </t>
    <phoneticPr fontId="1"/>
  </si>
  <si>
    <t>千円</t>
    <rPh sb="0" eb="1">
      <t>セン</t>
    </rPh>
    <rPh sb="1" eb="2">
      <t>エン</t>
    </rPh>
    <phoneticPr fontId="1"/>
  </si>
  <si>
    <t>申請者情報</t>
    <rPh sb="0" eb="2">
      <t>シンセイ</t>
    </rPh>
    <rPh sb="2" eb="3">
      <t>シャ</t>
    </rPh>
    <rPh sb="3" eb="5">
      <t>ジョウホウ</t>
    </rPh>
    <phoneticPr fontId="1"/>
  </si>
  <si>
    <t>企業名or屋号</t>
    <rPh sb="0" eb="2">
      <t>キギョウ</t>
    </rPh>
    <rPh sb="2" eb="3">
      <t>メイ</t>
    </rPh>
    <rPh sb="5" eb="7">
      <t>ヤゴウ</t>
    </rPh>
    <phoneticPr fontId="1"/>
  </si>
  <si>
    <t>フリガナ</t>
    <phoneticPr fontId="1"/>
  </si>
  <si>
    <t>代表者</t>
    <rPh sb="0" eb="3">
      <t>ダイヒョウシャ</t>
    </rPh>
    <phoneticPr fontId="1"/>
  </si>
  <si>
    <t>代表者名</t>
    <rPh sb="0" eb="3">
      <t>ダイヒョウシャ</t>
    </rPh>
    <rPh sb="3" eb="4">
      <t>メイ</t>
    </rPh>
    <phoneticPr fontId="1"/>
  </si>
  <si>
    <t>企業情報</t>
    <rPh sb="0" eb="2">
      <t>キギョウ</t>
    </rPh>
    <rPh sb="2" eb="4">
      <t>ジョウホウ</t>
    </rPh>
    <phoneticPr fontId="1"/>
  </si>
  <si>
    <t>従業員数</t>
    <rPh sb="0" eb="3">
      <t>ジュウギョウイン</t>
    </rPh>
    <rPh sb="3" eb="4">
      <t>スウ</t>
    </rPh>
    <phoneticPr fontId="1"/>
  </si>
  <si>
    <t>所在地</t>
    <rPh sb="0" eb="3">
      <t>ショザイチ</t>
    </rPh>
    <phoneticPr fontId="1"/>
  </si>
  <si>
    <t>担当者情報</t>
    <rPh sb="0" eb="3">
      <t>タントウシャ</t>
    </rPh>
    <rPh sb="3" eb="5">
      <t>ジョウホウ</t>
    </rPh>
    <phoneticPr fontId="1"/>
  </si>
  <si>
    <t>郵便番号</t>
    <rPh sb="0" eb="4">
      <t>ユウビンバンゴウ</t>
    </rPh>
    <phoneticPr fontId="1"/>
  </si>
  <si>
    <t>e-mail</t>
    <phoneticPr fontId="1"/>
  </si>
  <si>
    <t>ＴＥＬ</t>
    <phoneticPr fontId="1"/>
  </si>
  <si>
    <t>期待効果</t>
    <rPh sb="0" eb="2">
      <t>キタイ</t>
    </rPh>
    <rPh sb="2" eb="4">
      <t>コウカ</t>
    </rPh>
    <phoneticPr fontId="1"/>
  </si>
  <si>
    <t>支援機関ＩＤ</t>
    <rPh sb="0" eb="2">
      <t>シエン</t>
    </rPh>
    <rPh sb="2" eb="4">
      <t>キカン</t>
    </rPh>
    <phoneticPr fontId="1"/>
  </si>
  <si>
    <t>支援機関名</t>
    <rPh sb="0" eb="2">
      <t>シエン</t>
    </rPh>
    <rPh sb="2" eb="4">
      <t>キカン</t>
    </rPh>
    <rPh sb="4" eb="5">
      <t>メイ</t>
    </rPh>
    <phoneticPr fontId="1"/>
  </si>
  <si>
    <t>担当者名</t>
    <rPh sb="0" eb="3">
      <t>タントウシャ</t>
    </rPh>
    <rPh sb="3" eb="4">
      <t>メイ</t>
    </rPh>
    <phoneticPr fontId="1"/>
  </si>
  <si>
    <t>連絡先</t>
    <rPh sb="0" eb="3">
      <t>レンラクサキ</t>
    </rPh>
    <phoneticPr fontId="1"/>
  </si>
  <si>
    <t>支援機関</t>
    <rPh sb="0" eb="2">
      <t>シエン</t>
    </rPh>
    <rPh sb="2" eb="4">
      <t>キカン</t>
    </rPh>
    <phoneticPr fontId="1"/>
  </si>
  <si>
    <t>補助申請額　経費明細</t>
    <rPh sb="0" eb="2">
      <t>ホジョ</t>
    </rPh>
    <rPh sb="2" eb="4">
      <t>シンセイ</t>
    </rPh>
    <rPh sb="4" eb="5">
      <t>ガク</t>
    </rPh>
    <phoneticPr fontId="1"/>
  </si>
  <si>
    <t>対象経費総額</t>
    <rPh sb="0" eb="2">
      <t>タイショウ</t>
    </rPh>
    <rPh sb="2" eb="4">
      <t>ケイヒ</t>
    </rPh>
    <rPh sb="4" eb="6">
      <t>ソウガク</t>
    </rPh>
    <phoneticPr fontId="1"/>
  </si>
  <si>
    <t>1号-3</t>
    <rPh sb="1" eb="2">
      <t>ゴウ</t>
    </rPh>
    <phoneticPr fontId="1"/>
  </si>
  <si>
    <t>1号-2</t>
    <rPh sb="1" eb="2">
      <t>ゴウ</t>
    </rPh>
    <phoneticPr fontId="1"/>
  </si>
  <si>
    <t>1号-1</t>
    <rPh sb="1" eb="2">
      <t>ゴウ</t>
    </rPh>
    <phoneticPr fontId="1"/>
  </si>
  <si>
    <t>補助金申請額</t>
    <rPh sb="0" eb="3">
      <t>ホジョキン</t>
    </rPh>
    <rPh sb="3" eb="6">
      <t>シンセイガク</t>
    </rPh>
    <phoneticPr fontId="1"/>
  </si>
  <si>
    <t>経費明細</t>
    <rPh sb="0" eb="2">
      <t>ケイヒ</t>
    </rPh>
    <rPh sb="2" eb="4">
      <t>メイサイ</t>
    </rPh>
    <phoneticPr fontId="1"/>
  </si>
  <si>
    <t>別紙3</t>
    <rPh sb="0" eb="2">
      <t>ベッシ</t>
    </rPh>
    <phoneticPr fontId="1"/>
  </si>
  <si>
    <t>別紙</t>
    <rPh sb="0" eb="2">
      <t>ベッシ</t>
    </rPh>
    <phoneticPr fontId="11"/>
  </si>
  <si>
    <t>番号</t>
    <rPh sb="0" eb="2">
      <t>バンゴウ</t>
    </rPh>
    <phoneticPr fontId="11"/>
  </si>
  <si>
    <t>法人、商号、名称等
（法人・団体等のみ記載）</t>
    <phoneticPr fontId="11"/>
  </si>
  <si>
    <t>住所</t>
    <rPh sb="0" eb="2">
      <t>ジュウショ</t>
    </rPh>
    <phoneticPr fontId="11"/>
  </si>
  <si>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1"/>
  </si>
  <si>
    <t>氏名</t>
    <rPh sb="0" eb="2">
      <t>シメイ</t>
    </rPh>
    <phoneticPr fontId="11"/>
  </si>
  <si>
    <t>フリガナ</t>
    <phoneticPr fontId="11"/>
  </si>
  <si>
    <t>生年月日</t>
    <rPh sb="0" eb="2">
      <t>セイネン</t>
    </rPh>
    <rPh sb="2" eb="4">
      <t>ガッピ</t>
    </rPh>
    <phoneticPr fontId="11"/>
  </si>
  <si>
    <t>性別</t>
    <rPh sb="0" eb="2">
      <t>セイベツ</t>
    </rPh>
    <phoneticPr fontId="11"/>
  </si>
  <si>
    <t>備考</t>
    <rPh sb="0" eb="2">
      <t>ビコウ</t>
    </rPh>
    <phoneticPr fontId="11"/>
  </si>
  <si>
    <t>元号</t>
    <rPh sb="0" eb="2">
      <t>ゲンゴウ</t>
    </rPh>
    <phoneticPr fontId="11"/>
  </si>
  <si>
    <t>年</t>
    <rPh sb="0" eb="1">
      <t>ネン</t>
    </rPh>
    <phoneticPr fontId="11"/>
  </si>
  <si>
    <t>月</t>
    <rPh sb="0" eb="1">
      <t>ツキ</t>
    </rPh>
    <phoneticPr fontId="11"/>
  </si>
  <si>
    <t>日</t>
    <rPh sb="0" eb="1">
      <t>ヒ</t>
    </rPh>
    <phoneticPr fontId="11"/>
  </si>
  <si>
    <t>資本金(千円)</t>
    <rPh sb="0" eb="3">
      <t>シホンキン</t>
    </rPh>
    <rPh sb="4" eb="6">
      <t>センエン</t>
    </rPh>
    <phoneticPr fontId="1"/>
  </si>
  <si>
    <t>直近1年間の売上高(千円)</t>
    <rPh sb="0" eb="2">
      <t>チョッキン</t>
    </rPh>
    <rPh sb="3" eb="4">
      <t>ネン</t>
    </rPh>
    <rPh sb="4" eb="5">
      <t>アイダ</t>
    </rPh>
    <rPh sb="6" eb="8">
      <t>ウリアゲ</t>
    </rPh>
    <rPh sb="8" eb="9">
      <t>タカ</t>
    </rPh>
    <rPh sb="10" eb="12">
      <t>センエン</t>
    </rPh>
    <phoneticPr fontId="1"/>
  </si>
  <si>
    <t>①</t>
    <phoneticPr fontId="1"/>
  </si>
  <si>
    <t>②</t>
    <phoneticPr fontId="1"/>
  </si>
  <si>
    <t>③</t>
    <phoneticPr fontId="1"/>
  </si>
  <si>
    <t>④</t>
    <phoneticPr fontId="1"/>
  </si>
  <si>
    <t>合計</t>
    <rPh sb="0" eb="2">
      <t>ゴウケイ</t>
    </rPh>
    <phoneticPr fontId="1"/>
  </si>
  <si>
    <t>総計</t>
    <rPh sb="0" eb="2">
      <t>ソウケイ</t>
    </rPh>
    <phoneticPr fontId="1"/>
  </si>
  <si>
    <t>平均</t>
    <rPh sb="0" eb="2">
      <t>ヘイキン</t>
    </rPh>
    <phoneticPr fontId="1"/>
  </si>
  <si>
    <t>評価できる点（継続性）</t>
    <rPh sb="0" eb="2">
      <t>ヒョウカ</t>
    </rPh>
    <rPh sb="5" eb="6">
      <t>テン</t>
    </rPh>
    <rPh sb="7" eb="10">
      <t>ケイゾクセイ</t>
    </rPh>
    <phoneticPr fontId="1"/>
  </si>
  <si>
    <t>評価できない点（改善性）</t>
    <rPh sb="0" eb="2">
      <t>ヒョウカ</t>
    </rPh>
    <rPh sb="6" eb="7">
      <t>テン</t>
    </rPh>
    <rPh sb="8" eb="10">
      <t>カイゼン</t>
    </rPh>
    <rPh sb="10" eb="11">
      <t>セイ</t>
    </rPh>
    <phoneticPr fontId="1"/>
  </si>
  <si>
    <t>総合コメント(事業計画の評価)</t>
    <rPh sb="0" eb="2">
      <t>ソウゴウ</t>
    </rPh>
    <rPh sb="7" eb="9">
      <t>ジギョウ</t>
    </rPh>
    <rPh sb="9" eb="11">
      <t>ケイカク</t>
    </rPh>
    <rPh sb="12" eb="14">
      <t>ヒョウカ</t>
    </rPh>
    <phoneticPr fontId="1"/>
  </si>
  <si>
    <t>審査</t>
    <rPh sb="0" eb="2">
      <t>シンサ</t>
    </rPh>
    <phoneticPr fontId="1"/>
  </si>
  <si>
    <t>事業計画確認</t>
    <rPh sb="0" eb="2">
      <t>ジギョウ</t>
    </rPh>
    <rPh sb="2" eb="4">
      <t>ケイカク</t>
    </rPh>
    <rPh sb="4" eb="6">
      <t>カクニン</t>
    </rPh>
    <phoneticPr fontId="1"/>
  </si>
  <si>
    <t>提出書類は全てＡ４版で片面印刷となっていますか？
※電子メールで申請の方はチェック不要</t>
    <rPh sb="26" eb="28">
      <t>デンシ</t>
    </rPh>
    <rPh sb="32" eb="34">
      <t>シンセイ</t>
    </rPh>
    <rPh sb="35" eb="36">
      <t>カタ</t>
    </rPh>
    <rPh sb="41" eb="43">
      <t>フヨウ</t>
    </rPh>
    <phoneticPr fontId="1"/>
  </si>
  <si>
    <t>金沢商工会議所</t>
  </si>
  <si>
    <t>小松商工会議所</t>
  </si>
  <si>
    <t>七尾商工会議所</t>
  </si>
  <si>
    <t>輪島商工会議所</t>
  </si>
  <si>
    <t>加賀商工会議所</t>
  </si>
  <si>
    <t>珠洲商工会議所</t>
  </si>
  <si>
    <t>白山商工会議所</t>
  </si>
  <si>
    <t>計画始期</t>
    <rPh sb="0" eb="2">
      <t>ケイカク</t>
    </rPh>
    <rPh sb="2" eb="4">
      <t>シキ</t>
    </rPh>
    <phoneticPr fontId="1"/>
  </si>
  <si>
    <t>計画終期</t>
    <rPh sb="0" eb="2">
      <t>ケイカク</t>
    </rPh>
    <rPh sb="2" eb="4">
      <t>シュウキ</t>
    </rPh>
    <phoneticPr fontId="1"/>
  </si>
  <si>
    <t>能美市商工会</t>
  </si>
  <si>
    <t>山中商工会</t>
  </si>
  <si>
    <t>川北町商工会</t>
  </si>
  <si>
    <t>美川商工会</t>
  </si>
  <si>
    <t>鶴来商工会</t>
  </si>
  <si>
    <t>白山商工会</t>
  </si>
  <si>
    <t>野々市市商工会</t>
    <rPh sb="3" eb="4">
      <t>シ</t>
    </rPh>
    <phoneticPr fontId="11"/>
  </si>
  <si>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</si>
  <si>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</si>
  <si>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</si>
  <si>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</si>
  <si>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</si>
  <si>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</si>
  <si>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</si>
  <si>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1"/>
  </si>
  <si>
    <t>能登鹿北商工会</t>
  </si>
  <si>
    <t>中能登町商工会</t>
  </si>
  <si>
    <t>門前町商工会</t>
  </si>
  <si>
    <t>穴水町商工会</t>
  </si>
  <si>
    <t>能登町商工会</t>
  </si>
  <si>
    <t>会議所</t>
    <rPh sb="0" eb="3">
      <t>カイギショ</t>
    </rPh>
    <phoneticPr fontId="1"/>
  </si>
  <si>
    <t>商工会</t>
    <rPh sb="0" eb="3">
      <t>ショウコウカイ</t>
    </rPh>
    <phoneticPr fontId="1"/>
  </si>
  <si>
    <t>支援機関
電話番号</t>
    <rPh sb="0" eb="2">
      <t>シエン</t>
    </rPh>
    <rPh sb="2" eb="4">
      <t>キカン</t>
    </rPh>
    <rPh sb="5" eb="7">
      <t>デンワ</t>
    </rPh>
    <rPh sb="7" eb="9">
      <t>バンゴウ</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</si>
  <si>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</si>
  <si>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理事長　　　　田中　　新太郎　　様</t>
    <rPh sb="0" eb="3">
      <t>リジチョウ</t>
    </rPh>
    <rPh sb="7" eb="9">
      <t>タナカ</t>
    </rPh>
    <rPh sb="11" eb="14">
      <t>シンタロウ</t>
    </rPh>
    <rPh sb="16" eb="17">
      <t>サマ</t>
    </rPh>
    <phoneticPr fontId="1"/>
  </si>
  <si>
    <t>←1号-1に記載の内容が自動入力されます</t>
  </si>
  <si>
    <t>対象経費総額</t>
    <rPh sb="0" eb="2">
      <t>タイショウ</t>
    </rPh>
    <rPh sb="2" eb="4">
      <t>ケイヒ</t>
    </rPh>
    <rPh sb="4" eb="6">
      <t>ソウガク</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</si>
  <si>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</si>
  <si>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</si>
  <si>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</si>
  <si>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</si>
  <si>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</si>
  <si>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＜日時＞</t>
    <rPh sb="1" eb="3">
      <t>ニチジ</t>
    </rPh>
    <phoneticPr fontId="1"/>
  </si>
  <si>
    <t>＜備考(任意)＞</t>
    <rPh sb="1" eb="3">
      <t>ビコウ</t>
    </rPh>
    <rPh sb="4" eb="6">
      <t>ニンイ</t>
    </rPh>
    <phoneticPr fontId="1"/>
  </si>
  <si>
    <t>相談実績</t>
    <rPh sb="0" eb="2">
      <t>ソウダン</t>
    </rPh>
    <rPh sb="2" eb="4">
      <t>ジッセキ</t>
    </rPh>
    <phoneticPr fontId="1"/>
  </si>
  <si>
    <t>必ず商工会・商工会議所の経営指導員に相談の上、</t>
    <phoneticPr fontId="1"/>
  </si>
  <si>
    <t>機械装置等費</t>
    <rPh sb="0" eb="2">
      <t>キカイ</t>
    </rPh>
    <rPh sb="2" eb="4">
      <t>ソウチ</t>
    </rPh>
    <rPh sb="4" eb="5">
      <t>ナド</t>
    </rPh>
    <rPh sb="5" eb="6">
      <t>ヒ</t>
    </rPh>
    <phoneticPr fontId="1"/>
  </si>
  <si>
    <t>広報費</t>
    <rPh sb="0" eb="3">
      <t>コウホウヒ</t>
    </rPh>
    <phoneticPr fontId="1"/>
  </si>
  <si>
    <t>展示会等出展費</t>
    <rPh sb="0" eb="3">
      <t>テンジカイ</t>
    </rPh>
    <rPh sb="3" eb="4">
      <t>ナド</t>
    </rPh>
    <rPh sb="4" eb="6">
      <t>シュッテン</t>
    </rPh>
    <rPh sb="6" eb="7">
      <t>ヒ</t>
    </rPh>
    <phoneticPr fontId="1"/>
  </si>
  <si>
    <t>設備処分費</t>
    <rPh sb="0" eb="2">
      <t>セツビ</t>
    </rPh>
    <rPh sb="2" eb="5">
      <t>ショブンヒ</t>
    </rPh>
    <phoneticPr fontId="1"/>
  </si>
  <si>
    <t>委託・外注費</t>
    <rPh sb="0" eb="2">
      <t>イタク</t>
    </rPh>
    <rPh sb="3" eb="6">
      <t>ガイチュウヒ</t>
    </rPh>
    <phoneticPr fontId="1"/>
  </si>
  <si>
    <t>＜確認＞</t>
    <rPh sb="1" eb="3">
      <t>カクニン</t>
    </rPh>
    <phoneticPr fontId="1"/>
  </si>
  <si>
    <t>の有無について、○をつけてください。</t>
    <phoneticPr fontId="1"/>
  </si>
  <si>
    <t>補助金名および補助事業名</t>
    <rPh sb="0" eb="3">
      <t>ホジョキン</t>
    </rPh>
    <rPh sb="3" eb="4">
      <t>メイ</t>
    </rPh>
    <rPh sb="7" eb="9">
      <t>ホジョ</t>
    </rPh>
    <rPh sb="9" eb="11">
      <t>ジギョウ</t>
    </rPh>
    <rPh sb="11" eb="12">
      <t>メイ</t>
    </rPh>
    <phoneticPr fontId="1"/>
  </si>
  <si>
    <t>伴走支援</t>
    <rPh sb="0" eb="2">
      <t>バンソウ</t>
    </rPh>
    <rPh sb="2" eb="4">
      <t>シエン</t>
    </rPh>
    <phoneticPr fontId="1"/>
  </si>
  <si>
    <t>例</t>
    <rPh sb="0" eb="1">
      <t>レイ</t>
    </rPh>
    <phoneticPr fontId="1"/>
  </si>
  <si>
    <t>相談実績　（※本補助金の計画策定に係る相談実績のみ記載してください）</t>
    <rPh sb="0" eb="2">
      <t>ソウダン</t>
    </rPh>
    <rPh sb="2" eb="4">
      <t>ジッセキ</t>
    </rPh>
    <rPh sb="7" eb="11">
      <t>ホンホジョキン</t>
    </rPh>
    <rPh sb="12" eb="14">
      <t>ケイカク</t>
    </rPh>
    <rPh sb="14" eb="16">
      <t>サクテイ</t>
    </rPh>
    <rPh sb="17" eb="18">
      <t>カカ</t>
    </rPh>
    <rPh sb="19" eb="21">
      <t>ソウダン</t>
    </rPh>
    <rPh sb="21" eb="23">
      <t>ジッセキ</t>
    </rPh>
    <rPh sb="25" eb="27">
      <t>キサイ</t>
    </rPh>
    <phoneticPr fontId="1"/>
  </si>
  <si>
    <t>課題・強みの整理</t>
    <rPh sb="0" eb="2">
      <t>カダイ</t>
    </rPh>
    <rPh sb="3" eb="4">
      <t>ツヨ</t>
    </rPh>
    <rPh sb="6" eb="8">
      <t>セイリ</t>
    </rPh>
    <phoneticPr fontId="1"/>
  </si>
  <si>
    <t>計画書の修正アドバイス</t>
    <rPh sb="0" eb="3">
      <t>ケイカクショ</t>
    </rPh>
    <rPh sb="4" eb="6">
      <t>シュウセイ</t>
    </rPh>
    <phoneticPr fontId="1"/>
  </si>
  <si>
    <t>計画書の最終修正</t>
    <rPh sb="0" eb="3">
      <t>ケイカクショ</t>
    </rPh>
    <rPh sb="4" eb="6">
      <t>サイシュウ</t>
    </rPh>
    <rPh sb="6" eb="8">
      <t>シュウセイ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</si>
  <si>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</si>
  <si>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</si>
  <si>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</si>
  <si>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</si>
  <si>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</si>
  <si>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</si>
  <si>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●×工業㈱</t>
    <rPh sb="2" eb="4">
      <t>コウギョウ</t>
    </rPh>
    <phoneticPr fontId="1"/>
  </si>
  <si>
    <t>ｳｪﾌﾞｻｲﾄ関連費</t>
    <rPh sb="7" eb="9">
      <t>カンレン</t>
    </rPh>
    <rPh sb="9" eb="10">
      <t>ヒ</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</si>
  <si>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</si>
  <si>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</si>
  <si>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</si>
  <si>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</si>
  <si>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補助金申請額</t>
    <rPh sb="0" eb="3">
      <t>ホジョキン</t>
    </rPh>
    <rPh sb="3" eb="5">
      <t>シンセイ</t>
    </rPh>
    <rPh sb="5" eb="6">
      <t>ガク</t>
    </rPh>
    <phoneticPr fontId="1"/>
  </si>
  <si>
    <t>補助金額算出</t>
    <rPh sb="0" eb="3">
      <t>ホジョキン</t>
    </rPh>
    <rPh sb="3" eb="4">
      <t>ガク</t>
    </rPh>
    <rPh sb="4" eb="6">
      <t>サンシュツ</t>
    </rPh>
    <phoneticPr fontId="1"/>
  </si>
  <si>
    <t>補助金額合計</t>
    <rPh sb="0" eb="3">
      <t>ホジョキン</t>
    </rPh>
    <rPh sb="3" eb="4">
      <t>ガク</t>
    </rPh>
    <rPh sb="4" eb="6">
      <t>ゴウケイ</t>
    </rPh>
    <phoneticPr fontId="1"/>
  </si>
  <si>
    <t>補助金額上限</t>
    <rPh sb="0" eb="2">
      <t>ホジョ</t>
    </rPh>
    <rPh sb="2" eb="3">
      <t>キン</t>
    </rPh>
    <rPh sb="3" eb="4">
      <t>ガク</t>
    </rPh>
    <rPh sb="4" eb="6">
      <t>ジョウゲン</t>
    </rPh>
    <phoneticPr fontId="1"/>
  </si>
  <si>
    <t>事業経費(税抜)合計　⇒　</t>
    <phoneticPr fontId="1"/>
  </si>
  <si>
    <t>※適宜行を追加してください</t>
    <rPh sb="1" eb="3">
      <t>テキギ</t>
    </rPh>
    <rPh sb="3" eb="4">
      <t>ギョウ</t>
    </rPh>
    <rPh sb="5" eb="7">
      <t>ツイカ</t>
    </rPh>
    <phoneticPr fontId="1"/>
  </si>
  <si>
    <t>①</t>
    <phoneticPr fontId="1"/>
  </si>
  <si>
    <t>下記②、③以外</t>
    <rPh sb="0" eb="2">
      <t>カキ</t>
    </rPh>
    <rPh sb="5" eb="7">
      <t>イガイ</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</si>
  <si>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</si>
  <si>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役員等名簿（第1号様式　別紙３）</t>
    <rPh sb="0" eb="3">
      <t>ヤクイントウ</t>
    </rPh>
    <rPh sb="3" eb="5">
      <t>メイボ</t>
    </rPh>
    <rPh sb="6" eb="7">
      <t>ダイ</t>
    </rPh>
    <rPh sb="8" eb="9">
      <t>ゴウ</t>
    </rPh>
    <rPh sb="9" eb="11">
      <t>ヨウシキ</t>
    </rPh>
    <rPh sb="12" eb="14">
      <t>ベッシ</t>
    </rPh>
    <phoneticPr fontId="1"/>
  </si>
  <si>
    <t>経費明細（第1号様式　別紙４）</t>
    <rPh sb="0" eb="2">
      <t>ケイヒ</t>
    </rPh>
    <rPh sb="2" eb="4">
      <t>メイサイ</t>
    </rPh>
    <rPh sb="5" eb="6">
      <t>ダイ</t>
    </rPh>
    <rPh sb="7" eb="8">
      <t>ゴウ</t>
    </rPh>
    <rPh sb="8" eb="10">
      <t>ヨウシキ</t>
    </rPh>
    <rPh sb="11" eb="13">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</si>
  <si>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</si>
  <si>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</si>
  <si>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</si>
  <si>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</si>
  <si>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</si>
  <si>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</si>
  <si>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</si>
  <si>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旅費</t>
    <rPh sb="0" eb="2">
      <t>リョヒ</t>
    </rPh>
    <phoneticPr fontId="1"/>
  </si>
  <si>
    <t>対象経費の1/2</t>
    <rPh sb="0" eb="2">
      <t>タイショウ</t>
    </rPh>
    <rPh sb="2" eb="4">
      <t>ケイヒ</t>
    </rPh>
    <phoneticPr fontId="1"/>
  </si>
  <si>
    <t>（補助対象経費の1/2以内）</t>
    <phoneticPr fontId="1"/>
  </si>
  <si>
    <t>10</t>
    <phoneticPr fontId="1"/>
  </si>
  <si>
    <t>□</t>
  </si>
  <si>
    <t>第１号様式　別紙3</t>
    <rPh sb="0" eb="1">
      <t>ダイ</t>
    </rPh>
    <phoneticPr fontId="1"/>
  </si>
  <si>
    <t>５　これまでに交付を受けた補助金について（申請中の案件も含む）</t>
    <rPh sb="7" eb="9">
      <t>コウフ</t>
    </rPh>
    <rPh sb="10" eb="11">
      <t>ウ</t>
    </rPh>
    <rPh sb="13" eb="16">
      <t>ホジョキン</t>
    </rPh>
    <rPh sb="21" eb="24">
      <t>シンセイチュウ</t>
    </rPh>
    <rPh sb="25" eb="27">
      <t>アンケン</t>
    </rPh>
    <rPh sb="28" eb="29">
      <t>フク</t>
    </rPh>
    <phoneticPr fontId="1"/>
  </si>
  <si>
    <t>重複申請はできません。</t>
    <phoneticPr fontId="1"/>
  </si>
  <si>
    <t>４　補助金申請額</t>
    <rPh sb="4" eb="5">
      <t>キン</t>
    </rPh>
    <phoneticPr fontId="1"/>
  </si>
  <si>
    <t>６　補助事業計画策定支援者</t>
    <rPh sb="2" eb="4">
      <t>ホジョ</t>
    </rPh>
    <rPh sb="4" eb="6">
      <t>ジギョウ</t>
    </rPh>
    <rPh sb="6" eb="8">
      <t>ケイカク</t>
    </rPh>
    <rPh sb="8" eb="10">
      <t>サクテイ</t>
    </rPh>
    <rPh sb="10" eb="13">
      <t>シエンシャ</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</si>
  <si>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</si>
  <si>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役員等名簿（第１号様式　別紙３）</t>
    <phoneticPr fontId="1"/>
  </si>
  <si>
    <t>経費明細（第１号様式　別紙４）</t>
    <rPh sb="0" eb="2">
      <t>ケイヒ</t>
    </rPh>
    <rPh sb="2" eb="4">
      <t>メイサイ</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</si>
  <si>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</si>
  <si>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</si>
  <si>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社名入りの印鑑が押されている※電子申請の場合は押印不要</t>
    <rPh sb="0" eb="3">
      <t>シャメイイ</t>
    </rPh>
    <rPh sb="5" eb="7">
      <t>インカン</t>
    </rPh>
    <rPh sb="8" eb="9">
      <t>オ</t>
    </rPh>
    <rPh sb="15" eb="19">
      <t>デンシシンセイ</t>
    </rPh>
    <rPh sb="20" eb="22">
      <t>バアイ</t>
    </rPh>
    <rPh sb="23" eb="27">
      <t>オウインフヨウ</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</si>
  <si>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</si>
  <si>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</si>
  <si>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</si>
  <si>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</si>
  <si>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</si>
  <si>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</si>
  <si>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</si>
  <si>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</si>
  <si>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</si>
  <si>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経費区分がウェブサイト関連費のみではない</t>
    <rPh sb="0" eb="4">
      <t>ケイヒクブン</t>
    </rPh>
    <rPh sb="11" eb="14">
      <t>カンレンヒ</t>
    </rPh>
    <phoneticPr fontId="1"/>
  </si>
  <si>
    <t>採択時に「事業者名称」および「補助事業を行う事業名称」等が一般公表されます。</t>
    <phoneticPr fontId="1"/>
  </si>
  <si>
    <t>本補助金の補助事業計画策定にあたっては、</t>
    <rPh sb="0" eb="4">
      <t>ホンホジョキン</t>
    </rPh>
    <rPh sb="5" eb="7">
      <t>ホジョ</t>
    </rPh>
    <phoneticPr fontId="1"/>
  </si>
  <si>
    <t>※補助事業計画策定の伴走支援を実施した経営指導員に確認の上、</t>
    <rPh sb="1" eb="5">
      <t>ホジョジギョウ</t>
    </rPh>
    <rPh sb="5" eb="7">
      <t>ケイカク</t>
    </rPh>
    <rPh sb="7" eb="9">
      <t>サクテイ</t>
    </rPh>
    <rPh sb="10" eb="12">
      <t>バンソウ</t>
    </rPh>
    <rPh sb="12" eb="14">
      <t>シエン</t>
    </rPh>
    <rPh sb="15" eb="17">
      <t>ジッシ</t>
    </rPh>
    <rPh sb="19" eb="24">
      <t>ケイエイシドウイン</t>
    </rPh>
    <rPh sb="25" eb="27">
      <t>カクニン</t>
    </rPh>
    <rPh sb="28" eb="29">
      <t>ウエ</t>
    </rPh>
    <phoneticPr fontId="1"/>
  </si>
  <si>
    <t>3　補助事業計画</t>
    <rPh sb="4" eb="6">
      <t>ジギョウ</t>
    </rPh>
    <rPh sb="6" eb="8">
      <t>ケイカク</t>
    </rPh>
    <phoneticPr fontId="1"/>
  </si>
  <si>
    <t>第１号様式 別紙２</t>
    <rPh sb="0" eb="1">
      <t>ダイ</t>
    </rPh>
    <rPh sb="2" eb="3">
      <t>ゴウ</t>
    </rPh>
    <rPh sb="3" eb="5">
      <t>ヨウシキ</t>
    </rPh>
    <rPh sb="6" eb="8">
      <t>ベッシ</t>
    </rPh>
    <phoneticPr fontId="1"/>
  </si>
  <si>
    <t>事業場名</t>
    <rPh sb="3" eb="4">
      <t>メイ</t>
    </rPh>
    <phoneticPr fontId="1"/>
  </si>
  <si>
    <t>県内に本社又は主たる事業場がある</t>
  </si>
  <si>
    <t>10</t>
  </si>
  <si>
    <t>文字数</t>
    <rPh sb="0" eb="3">
      <t>モジスウ</t>
    </rPh>
    <phoneticPr fontId="1"/>
  </si>
  <si>
    <t>（コロナ関連の一時支援金（給付金）、助成金を除く。）</t>
    <rPh sb="4" eb="6">
      <t>カンレン</t>
    </rPh>
    <phoneticPr fontId="1"/>
  </si>
  <si>
    <t>策定いただくこととしています。</t>
    <rPh sb="0" eb="2">
      <t>サクテイ</t>
    </rPh>
    <phoneticPr fontId="1"/>
  </si>
  <si>
    <t xml:space="preserve">   商工会・商工会議所の担当者名・相談実績を下記に記載してください。</t>
    <rPh sb="13" eb="16">
      <t>タントウシャ</t>
    </rPh>
    <rPh sb="16" eb="17">
      <t>メイ</t>
    </rPh>
    <rPh sb="18" eb="20">
      <t>ソウダン</t>
    </rPh>
    <rPh sb="20" eb="22">
      <t>ジッセキ</t>
    </rPh>
    <rPh sb="23" eb="25">
      <t>カキ</t>
    </rPh>
    <phoneticPr fontId="1"/>
  </si>
  <si>
    <t>　 (担当者が複数人いる場合は、メインで支援いただいた方についてご記載ください。）</t>
    <rPh sb="3" eb="6">
      <t>タントウシャ</t>
    </rPh>
    <rPh sb="7" eb="9">
      <t>フクスウ</t>
    </rPh>
    <rPh sb="9" eb="10">
      <t>ニン</t>
    </rPh>
    <rPh sb="12" eb="14">
      <t>バアイ</t>
    </rPh>
    <rPh sb="20" eb="22">
      <t>シエン</t>
    </rPh>
    <rPh sb="27" eb="28">
      <t>カタ</t>
    </rPh>
    <rPh sb="33" eb="35">
      <t>キサイ</t>
    </rPh>
    <phoneticPr fontId="1"/>
  </si>
  <si>
    <t>性別は、「男」又は「女」と記入してください。</t>
    <rPh sb="0" eb="2">
      <t>セイベツ</t>
    </rPh>
    <rPh sb="5" eb="6">
      <t>オトコ</t>
    </rPh>
    <rPh sb="7" eb="8">
      <t>マタ</t>
    </rPh>
    <rPh sb="10" eb="11">
      <t>オンナ</t>
    </rPh>
    <rPh sb="13" eb="15">
      <t>キニュウ</t>
    </rPh>
    <phoneticPr fontId="9"/>
  </si>
  <si>
    <t>補助事業計画</t>
    <rPh sb="0" eb="2">
      <t>ホジョ</t>
    </rPh>
    <rPh sb="2" eb="4">
      <t>ジギョウ</t>
    </rPh>
    <rPh sb="4" eb="6">
      <t>ケイカク</t>
    </rPh>
    <phoneticPr fontId="1"/>
  </si>
  <si>
    <t>1-6号</t>
    <rPh sb="3" eb="4">
      <t>ゴウ</t>
    </rPh>
    <phoneticPr fontId="1"/>
  </si>
  <si>
    <t>補助対象経費</t>
    <rPh sb="0" eb="6">
      <t>ホジョタイショウケイヒ</t>
    </rPh>
    <phoneticPr fontId="1"/>
  </si>
  <si>
    <t>非常勤を含む役員（監査役含む。）並びに支配人及び営業所の代表者全員分をご記入ください。</t>
    <rPh sb="31" eb="33">
      <t>ゼンイン</t>
    </rPh>
    <rPh sb="33" eb="34">
      <t>ブン</t>
    </rPh>
    <rPh sb="36" eb="38">
      <t>キニュウ</t>
    </rPh>
    <phoneticPr fontId="9"/>
  </si>
  <si>
    <t>1号-4・5</t>
    <rPh sb="1" eb="2">
      <t>ゴウ</t>
    </rPh>
    <phoneticPr fontId="1"/>
  </si>
  <si>
    <t>企業名又は屋号</t>
    <rPh sb="0" eb="2">
      <t>キギョウ</t>
    </rPh>
    <rPh sb="2" eb="3">
      <t>メイ</t>
    </rPh>
    <rPh sb="3" eb="4">
      <t>マタ</t>
    </rPh>
    <rPh sb="5" eb="7">
      <t>ヤゴウ</t>
    </rPh>
    <phoneticPr fontId="1"/>
  </si>
  <si>
    <t>※jGrantsによる申請の場合に限り、押印不要</t>
    <rPh sb="11" eb="13">
      <t>シンセイ</t>
    </rPh>
    <phoneticPr fontId="1"/>
  </si>
  <si>
    <t>←jGrantsによる申請の場合に限り、押印不要</t>
    <rPh sb="11" eb="13">
      <t>シンセイ</t>
    </rPh>
    <rPh sb="14" eb="16">
      <t>バアイ</t>
    </rPh>
    <rPh sb="17" eb="18">
      <t>カギ</t>
    </rPh>
    <rPh sb="20" eb="22">
      <t>オウイン</t>
    </rPh>
    <rPh sb="22" eb="24">
      <t>フヨウ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</si>
  <si>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</si>
  <si>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</si>
  <si>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</si>
  <si>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事業計画策定の伴走支援機関</t>
    <phoneticPr fontId="1"/>
  </si>
  <si>
    <t>企業名又は屋号</t>
    <phoneticPr fontId="1"/>
  </si>
  <si>
    <t>補助事業を行おうとする事業所の被害状況</t>
    <rPh sb="0" eb="2">
      <t>ホジョ</t>
    </rPh>
    <rPh sb="2" eb="4">
      <t>ジギョウ</t>
    </rPh>
    <rPh sb="5" eb="6">
      <t>オコナ</t>
    </rPh>
    <rPh sb="11" eb="14">
      <t>ジギョウショ</t>
    </rPh>
    <rPh sb="15" eb="19">
      <t>ヒガイジョウキョウ</t>
    </rPh>
    <phoneticPr fontId="1"/>
  </si>
  <si>
    <t>以下のいずれか１つを選択</t>
    <rPh sb="0" eb="2">
      <t>イカ</t>
    </rPh>
    <rPh sb="10" eb="12">
      <t>センタク</t>
    </rPh>
    <phoneticPr fontId="1"/>
  </si>
  <si>
    <t>（</t>
    <phoneticPr fontId="1"/>
  </si>
  <si>
    <t>）</t>
    <phoneticPr fontId="1"/>
  </si>
  <si>
    <t>１．</t>
    <phoneticPr fontId="1"/>
  </si>
  <si>
    <t>車両購入費</t>
    <rPh sb="0" eb="2">
      <t>シャリョウ</t>
    </rPh>
    <rPh sb="2" eb="5">
      <t>コウニュウヒ</t>
    </rPh>
    <phoneticPr fontId="1"/>
  </si>
  <si>
    <t>補助事業を行おうとする事業所の被害状況を記載している</t>
    <rPh sb="0" eb="2">
      <t>ホジョ</t>
    </rPh>
    <rPh sb="2" eb="4">
      <t>ジギョウ</t>
    </rPh>
    <rPh sb="5" eb="6">
      <t>オコナ</t>
    </rPh>
    <rPh sb="11" eb="14">
      <t>ジギョウショ</t>
    </rPh>
    <rPh sb="15" eb="19">
      <t>ヒガイジョウキョウ</t>
    </rPh>
    <rPh sb="20" eb="22">
      <t>キサイ</t>
    </rPh>
    <phoneticPr fontId="1"/>
  </si>
  <si>
    <t>（該当者のみ）定額の補助率の申請について記載している</t>
    <rPh sb="7" eb="9">
      <t>テイガク</t>
    </rPh>
    <rPh sb="10" eb="12">
      <t>ホジョ</t>
    </rPh>
    <rPh sb="12" eb="13">
      <t>リツ</t>
    </rPh>
    <rPh sb="14" eb="16">
      <t>シンセイ</t>
    </rPh>
    <rPh sb="20" eb="22">
      <t>キサイ</t>
    </rPh>
    <phoneticPr fontId="1"/>
  </si>
  <si>
    <t>応募対象者確認シート（第１号様式　別紙2）</t>
    <rPh sb="0" eb="2">
      <t>オウボ</t>
    </rPh>
    <rPh sb="2" eb="5">
      <t>タイショウシャ</t>
    </rPh>
    <rPh sb="5" eb="7">
      <t>カクニン</t>
    </rPh>
    <rPh sb="11" eb="12">
      <t>ダイ</t>
    </rPh>
    <phoneticPr fontId="1"/>
  </si>
  <si>
    <t>▲▲▲事業専用
●●加工用マシンツール（600,000円×2台）</t>
    <rPh sb="3" eb="5">
      <t>ジギョウ</t>
    </rPh>
    <rPh sb="5" eb="7">
      <t>センヨウ</t>
    </rPh>
    <rPh sb="10" eb="12">
      <t>カコウ</t>
    </rPh>
    <rPh sb="12" eb="13">
      <t>ヨウ</t>
    </rPh>
    <rPh sb="27" eb="28">
      <t>エン</t>
    </rPh>
    <rPh sb="30" eb="31">
      <t>ダイ</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</si>
  <si>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</si>
  <si>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車両購入の理由書</t>
    <rPh sb="0" eb="4">
      <t>シャリョウコウニュウ</t>
    </rPh>
    <rPh sb="5" eb="8">
      <t>リユウショ</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</si>
  <si>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</si>
  <si>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t>
    <phoneticPr fontId="1"/>
  </si>
  <si>
    <t>特定非営利法人の場合</t>
    <rPh sb="0" eb="2">
      <t>トクテイ</t>
    </rPh>
    <rPh sb="2" eb="5">
      <t>ヒエイリ</t>
    </rPh>
    <rPh sb="5" eb="7">
      <t>ホウジン</t>
    </rPh>
    <rPh sb="8" eb="10">
      <t>バアイ</t>
    </rPh>
    <phoneticPr fontId="1"/>
  </si>
  <si>
    <t>現在事項全部証明書又は履歴事項全部証明書</t>
    <rPh sb="0" eb="2">
      <t>ゲンザイ</t>
    </rPh>
    <rPh sb="2" eb="4">
      <t>ジコウ</t>
    </rPh>
    <rPh sb="4" eb="6">
      <t>ゼンブ</t>
    </rPh>
    <rPh sb="6" eb="9">
      <t>ショウメイショ</t>
    </rPh>
    <rPh sb="9" eb="10">
      <t>マタ</t>
    </rPh>
    <rPh sb="11" eb="15">
      <t>リレキジコウ</t>
    </rPh>
    <rPh sb="15" eb="20">
      <t>ゼンブショウメイショ</t>
    </rPh>
    <phoneticPr fontId="1"/>
  </si>
  <si>
    <t>第１号様式-４・５</t>
    <phoneticPr fontId="1"/>
  </si>
  <si>
    <t>３．今回の申請計画で取り組む内容</t>
    <rPh sb="2" eb="4">
      <t>コンカイ</t>
    </rPh>
    <rPh sb="5" eb="7">
      <t>シンセイ</t>
    </rPh>
    <rPh sb="7" eb="9">
      <t>ケイカク</t>
    </rPh>
    <rPh sb="10" eb="11">
      <t>ト</t>
    </rPh>
    <rPh sb="12" eb="13">
      <t>ク</t>
    </rPh>
    <rPh sb="14" eb="16">
      <t>ナイヨウ</t>
    </rPh>
    <phoneticPr fontId="1"/>
  </si>
  <si>
    <t>【計画内容】</t>
    <rPh sb="1" eb="3">
      <t>ケイカク</t>
    </rPh>
    <rPh sb="3" eb="5">
      <t>ナイヨウ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</si>
  <si>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</si>
  <si>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第１号様式 別紙５</t>
    <rPh sb="0" eb="1">
      <t>ダイ</t>
    </rPh>
    <rPh sb="2" eb="3">
      <t>ゴウ</t>
    </rPh>
    <rPh sb="3" eb="5">
      <t>ヨウシキ</t>
    </rPh>
    <rPh sb="6" eb="8">
      <t>ベッシ</t>
    </rPh>
    <phoneticPr fontId="1"/>
  </si>
  <si>
    <t>　自動車等車両を購入して事業再建の取組を行おうとする場合には、以下の項目に具体的に記載の上、本紙を申請時に添付してください。また、自社の事業用資産（車両等）に損壊などの直接被害を受けたことを客観的に証明できる資料等を添付してください。第１号様式 別紙４「補助申請額　経費明細」に、必ず購入しようとする自動車等車両を計上してください。
（申請時に第１号様式 別紙５の提出及び「補助申請額　経費明細」への計上が無い場合、採択・交付決定後の変更承認手続により、事後に補助対象経費に加えることはできません。）</t>
    <rPh sb="1" eb="4">
      <t>ジドウシャ</t>
    </rPh>
    <rPh sb="4" eb="5">
      <t>ナド</t>
    </rPh>
    <rPh sb="5" eb="7">
      <t>シャリョウ</t>
    </rPh>
    <rPh sb="8" eb="10">
      <t>コウニュウ</t>
    </rPh>
    <rPh sb="12" eb="16">
      <t>ジギョウサイケン</t>
    </rPh>
    <rPh sb="17" eb="19">
      <t>トリクミ</t>
    </rPh>
    <rPh sb="20" eb="21">
      <t>オコナ</t>
    </rPh>
    <rPh sb="26" eb="28">
      <t>バアイ</t>
    </rPh>
    <rPh sb="31" eb="33">
      <t>イカ</t>
    </rPh>
    <rPh sb="34" eb="36">
      <t>コウモク</t>
    </rPh>
    <rPh sb="37" eb="40">
      <t>グタイテキ</t>
    </rPh>
    <rPh sb="41" eb="43">
      <t>キサイ</t>
    </rPh>
    <rPh sb="44" eb="45">
      <t>ウエ</t>
    </rPh>
    <rPh sb="46" eb="47">
      <t>ホン</t>
    </rPh>
    <rPh sb="47" eb="48">
      <t>カミ</t>
    </rPh>
    <rPh sb="49" eb="52">
      <t>シンセイジ</t>
    </rPh>
    <rPh sb="53" eb="55">
      <t>テンプ</t>
    </rPh>
    <rPh sb="65" eb="67">
      <t>ジシャ</t>
    </rPh>
    <rPh sb="68" eb="71">
      <t>ジギョウヨウ</t>
    </rPh>
    <rPh sb="71" eb="73">
      <t>シサン</t>
    </rPh>
    <rPh sb="74" eb="76">
      <t>シャリョウ</t>
    </rPh>
    <rPh sb="76" eb="77">
      <t>ナド</t>
    </rPh>
    <rPh sb="79" eb="81">
      <t>ソンカイ</t>
    </rPh>
    <rPh sb="84" eb="86">
      <t>チョクセツ</t>
    </rPh>
    <rPh sb="86" eb="88">
      <t>ヒガイ</t>
    </rPh>
    <rPh sb="89" eb="90">
      <t>ウ</t>
    </rPh>
    <rPh sb="95" eb="97">
      <t>キャッカン</t>
    </rPh>
    <rPh sb="97" eb="98">
      <t>テキ</t>
    </rPh>
    <rPh sb="99" eb="101">
      <t>ショウメイ</t>
    </rPh>
    <rPh sb="104" eb="106">
      <t>シリョウ</t>
    </rPh>
    <rPh sb="106" eb="107">
      <t>ナド</t>
    </rPh>
    <rPh sb="108" eb="110">
      <t>テンプ</t>
    </rPh>
    <rPh sb="117" eb="118">
      <t>ダイ</t>
    </rPh>
    <rPh sb="119" eb="122">
      <t>ゴウヨウシキ</t>
    </rPh>
    <rPh sb="123" eb="125">
      <t>ベッシ</t>
    </rPh>
    <rPh sb="127" eb="129">
      <t>ホジョ</t>
    </rPh>
    <rPh sb="129" eb="132">
      <t>シンセイガク</t>
    </rPh>
    <rPh sb="140" eb="141">
      <t>カナラ</t>
    </rPh>
    <rPh sb="142" eb="144">
      <t>コウニュウ</t>
    </rPh>
    <rPh sb="150" eb="153">
      <t>ジドウシャ</t>
    </rPh>
    <rPh sb="153" eb="154">
      <t>ナド</t>
    </rPh>
    <rPh sb="154" eb="156">
      <t>シャリョウ</t>
    </rPh>
    <rPh sb="157" eb="159">
      <t>ケイジョウ</t>
    </rPh>
    <rPh sb="168" eb="171">
      <t>シンセイジ</t>
    </rPh>
    <rPh sb="182" eb="184">
      <t>テイシュツ</t>
    </rPh>
    <rPh sb="184" eb="185">
      <t>オヨ</t>
    </rPh>
    <rPh sb="187" eb="189">
      <t>ホジョ</t>
    </rPh>
    <rPh sb="189" eb="192">
      <t>シンセイガク</t>
    </rPh>
    <rPh sb="193" eb="195">
      <t>ケイヒ</t>
    </rPh>
    <rPh sb="195" eb="197">
      <t>メイサイ</t>
    </rPh>
    <rPh sb="200" eb="202">
      <t>ケイジョウ</t>
    </rPh>
    <rPh sb="208" eb="210">
      <t>サイタク</t>
    </rPh>
    <rPh sb="211" eb="216">
      <t>コウフケッテイゴ</t>
    </rPh>
    <rPh sb="217" eb="219">
      <t>ヘンコウ</t>
    </rPh>
    <rPh sb="219" eb="221">
      <t>ショウニン</t>
    </rPh>
    <rPh sb="221" eb="223">
      <t>テツヅ</t>
    </rPh>
    <rPh sb="227" eb="229">
      <t>ジゴ</t>
    </rPh>
    <rPh sb="230" eb="236">
      <t>ホジョタイショウケイヒ</t>
    </rPh>
    <rPh sb="237" eb="238">
      <t>クワ</t>
    </rPh>
    <phoneticPr fontId="1"/>
  </si>
  <si>
    <t>１．補助事業の遂行に当たって車両の購入が必要不可欠な理由</t>
    <rPh sb="2" eb="6">
      <t>ホジョジギョウ</t>
    </rPh>
    <rPh sb="7" eb="9">
      <t>スイコウ</t>
    </rPh>
    <rPh sb="10" eb="11">
      <t>ア</t>
    </rPh>
    <rPh sb="14" eb="16">
      <t>シャリョウ</t>
    </rPh>
    <rPh sb="17" eb="19">
      <t>コウニュウ</t>
    </rPh>
    <rPh sb="20" eb="22">
      <t>ヒツヨウ</t>
    </rPh>
    <rPh sb="22" eb="25">
      <t>フカケツ</t>
    </rPh>
    <rPh sb="26" eb="28">
      <t>リユウ</t>
    </rPh>
    <phoneticPr fontId="1"/>
  </si>
  <si>
    <t>２．補助事業における当該車両の具体的な使用内容</t>
    <rPh sb="2" eb="6">
      <t>ホジョジギョウ</t>
    </rPh>
    <rPh sb="10" eb="12">
      <t>トウガイ</t>
    </rPh>
    <rPh sb="12" eb="14">
      <t>シャリョウ</t>
    </rPh>
    <rPh sb="15" eb="18">
      <t>グタイテキ</t>
    </rPh>
    <rPh sb="19" eb="23">
      <t>シヨウナイヨウ</t>
    </rPh>
    <phoneticPr fontId="1"/>
  </si>
  <si>
    <t>被災車両</t>
    <rPh sb="0" eb="2">
      <t>ヒサイ</t>
    </rPh>
    <rPh sb="2" eb="4">
      <t>シャリョウ</t>
    </rPh>
    <phoneticPr fontId="1"/>
  </si>
  <si>
    <t>■メーカー名：</t>
    <rPh sb="5" eb="6">
      <t>メイ</t>
    </rPh>
    <phoneticPr fontId="1"/>
  </si>
  <si>
    <t>■車の種類：</t>
    <rPh sb="1" eb="2">
      <t>クルマ</t>
    </rPh>
    <rPh sb="3" eb="5">
      <t>シュルイ</t>
    </rPh>
    <phoneticPr fontId="1"/>
  </si>
  <si>
    <t>■車名：</t>
    <rPh sb="1" eb="3">
      <t>シャメイ</t>
    </rPh>
    <phoneticPr fontId="1"/>
  </si>
  <si>
    <t>■排気量：</t>
    <rPh sb="1" eb="4">
      <t>ハイキリョウ</t>
    </rPh>
    <phoneticPr fontId="1"/>
  </si>
  <si>
    <r>
      <t>※直接被害を受けたことを証明できる書類として以下の２点を添付すること
　</t>
    </r>
    <r>
      <rPr>
        <sz val="12"/>
        <color rgb="FFFF0000"/>
        <rFont val="BIZ UDPゴシック"/>
        <family val="3"/>
        <charset val="128"/>
      </rPr>
      <t>・被災したことが確認できる公的書類、もしくは廃車証明書
　・被災車両の写真</t>
    </r>
    <rPh sb="1" eb="3">
      <t>チョクセツ</t>
    </rPh>
    <rPh sb="3" eb="5">
      <t>ヒガイ</t>
    </rPh>
    <rPh sb="6" eb="7">
      <t>ウ</t>
    </rPh>
    <rPh sb="12" eb="14">
      <t>ショウメイ</t>
    </rPh>
    <rPh sb="17" eb="19">
      <t>ショルイ</t>
    </rPh>
    <rPh sb="22" eb="24">
      <t>イカ</t>
    </rPh>
    <rPh sb="26" eb="27">
      <t>テン</t>
    </rPh>
    <rPh sb="28" eb="30">
      <t>テンプ</t>
    </rPh>
    <rPh sb="37" eb="39">
      <t>ヒサイ</t>
    </rPh>
    <rPh sb="44" eb="46">
      <t>カクニン</t>
    </rPh>
    <rPh sb="49" eb="53">
      <t>コウテキショルイ</t>
    </rPh>
    <rPh sb="58" eb="60">
      <t>ハイシャ</t>
    </rPh>
    <rPh sb="60" eb="63">
      <t>ショウメイショ</t>
    </rPh>
    <rPh sb="66" eb="70">
      <t>ヒサイシャリョウ</t>
    </rPh>
    <rPh sb="71" eb="73">
      <t>シャシン</t>
    </rPh>
    <phoneticPr fontId="1"/>
  </si>
  <si>
    <t>購入（予定）車両</t>
    <rPh sb="0" eb="2">
      <t>コウニュウ</t>
    </rPh>
    <rPh sb="3" eb="5">
      <t>ヨテイ</t>
    </rPh>
    <rPh sb="6" eb="8">
      <t>シャリョウ</t>
    </rPh>
    <phoneticPr fontId="1"/>
  </si>
  <si>
    <t>新車・中古車の別（いずれか一方を選択）</t>
    <rPh sb="0" eb="2">
      <t>シンシャ</t>
    </rPh>
    <rPh sb="3" eb="6">
      <t>チュウコシャ</t>
    </rPh>
    <rPh sb="7" eb="8">
      <t>ベツ</t>
    </rPh>
    <rPh sb="13" eb="15">
      <t>イッポウ</t>
    </rPh>
    <rPh sb="16" eb="18">
      <t>センタク</t>
    </rPh>
    <phoneticPr fontId="1"/>
  </si>
  <si>
    <t>第１号様式 別紙６</t>
    <rPh sb="0" eb="1">
      <t>ダイ</t>
    </rPh>
    <rPh sb="2" eb="3">
      <t>ゴウ</t>
    </rPh>
    <rPh sb="3" eb="5">
      <t>ヨウシキ</t>
    </rPh>
    <rPh sb="6" eb="8">
      <t>ベッシ</t>
    </rPh>
    <phoneticPr fontId="1"/>
  </si>
  <si>
    <t>２．対象となる過去数年以内の災害による被災の影響をうける前年同期の売上高（単月の合計値）</t>
    <rPh sb="2" eb="4">
      <t>タイショウ</t>
    </rPh>
    <rPh sb="7" eb="9">
      <t>カコ</t>
    </rPh>
    <rPh sb="9" eb="13">
      <t>スウネンイナイ</t>
    </rPh>
    <rPh sb="14" eb="16">
      <t>サイガイ</t>
    </rPh>
    <rPh sb="19" eb="21">
      <t>ヒサイ</t>
    </rPh>
    <rPh sb="22" eb="24">
      <t>エイキョウ</t>
    </rPh>
    <rPh sb="28" eb="32">
      <t>ゼンネンドウキ</t>
    </rPh>
    <rPh sb="33" eb="36">
      <t>ウリアゲダカ</t>
    </rPh>
    <rPh sb="37" eb="39">
      <t>タンゲツ</t>
    </rPh>
    <rPh sb="40" eb="42">
      <t>ゴウケイ</t>
    </rPh>
    <rPh sb="42" eb="43">
      <t>チ</t>
    </rPh>
    <phoneticPr fontId="1"/>
  </si>
  <si>
    <t>例）令和４年６月に被災した場合は、令和３年10～1２月の売上高を記載</t>
    <rPh sb="0" eb="1">
      <t>レイ</t>
    </rPh>
    <rPh sb="2" eb="4">
      <t>レイワ</t>
    </rPh>
    <rPh sb="5" eb="6">
      <t>ネン</t>
    </rPh>
    <rPh sb="7" eb="8">
      <t>ガツ</t>
    </rPh>
    <rPh sb="9" eb="11">
      <t>ヒサイ</t>
    </rPh>
    <rPh sb="13" eb="15">
      <t>バアイ</t>
    </rPh>
    <rPh sb="17" eb="19">
      <t>レイワ</t>
    </rPh>
    <rPh sb="20" eb="21">
      <t>ネン</t>
    </rPh>
    <rPh sb="26" eb="27">
      <t>ガツ</t>
    </rPh>
    <rPh sb="28" eb="31">
      <t>ウリアゲダカ</t>
    </rPh>
    <rPh sb="32" eb="34">
      <t>キサイ</t>
    </rPh>
    <phoneticPr fontId="1"/>
  </si>
  <si>
    <t>（１）対象の災害名称</t>
    <rPh sb="3" eb="5">
      <t>タイショウ</t>
    </rPh>
    <rPh sb="6" eb="8">
      <t>サイガイ</t>
    </rPh>
    <rPh sb="8" eb="10">
      <t>メイショウ</t>
    </rPh>
    <phoneticPr fontId="1"/>
  </si>
  <si>
    <t>［</t>
    <phoneticPr fontId="1"/>
  </si>
  <si>
    <t>］</t>
    <phoneticPr fontId="1"/>
  </si>
  <si>
    <t>（２）発災年月</t>
    <rPh sb="3" eb="5">
      <t>ハッサイ</t>
    </rPh>
    <rPh sb="5" eb="7">
      <t>ネンゲツ</t>
    </rPh>
    <phoneticPr fontId="1"/>
  </si>
  <si>
    <t>月</t>
    <rPh sb="0" eb="1">
      <t>ガツ</t>
    </rPh>
    <phoneticPr fontId="1"/>
  </si>
  <si>
    <t>３か月合計売上高
【　①　】</t>
    <rPh sb="2" eb="3">
      <t>ゲツ</t>
    </rPh>
    <rPh sb="3" eb="5">
      <t>ゴウケイ</t>
    </rPh>
    <rPh sb="5" eb="8">
      <t>ウリアゲダカ</t>
    </rPh>
    <phoneticPr fontId="1"/>
  </si>
  <si>
    <t>［単位：千円］</t>
    <rPh sb="1" eb="3">
      <t>タンイ</t>
    </rPh>
    <rPh sb="4" eb="6">
      <t>センエン</t>
    </rPh>
    <phoneticPr fontId="1"/>
  </si>
  <si>
    <t>３か月合計売上高
【　②　】</t>
    <rPh sb="2" eb="3">
      <t>ゲツ</t>
    </rPh>
    <rPh sb="3" eb="5">
      <t>ゴウケイ</t>
    </rPh>
    <rPh sb="5" eb="8">
      <t>ウリアゲダカ</t>
    </rPh>
    <phoneticPr fontId="1"/>
  </si>
  <si>
    <r>
      <t>３．要件該当の有無　　（　①　－　②　）　÷　②　×　100％　≦　</t>
    </r>
    <r>
      <rPr>
        <sz val="12"/>
        <color rgb="FFFF0000"/>
        <rFont val="BIZ UDPゴシック"/>
        <family val="3"/>
        <charset val="128"/>
      </rPr>
      <t>－２０％</t>
    </r>
    <rPh sb="2" eb="4">
      <t>ヨウケン</t>
    </rPh>
    <rPh sb="4" eb="6">
      <t>ガイトウ</t>
    </rPh>
    <rPh sb="7" eb="9">
      <t>ウム</t>
    </rPh>
    <phoneticPr fontId="1"/>
  </si>
  <si>
    <t>【①】－【②】</t>
    <phoneticPr fontId="1"/>
  </si>
  <si>
    <t>÷</t>
    <phoneticPr fontId="1"/>
  </si>
  <si>
    <t>【②】</t>
    <phoneticPr fontId="1"/>
  </si>
  <si>
    <t>×</t>
    <phoneticPr fontId="1"/>
  </si>
  <si>
    <t>＝</t>
    <phoneticPr fontId="1"/>
  </si>
  <si>
    <t>比較売上減少率（％）</t>
    <rPh sb="0" eb="2">
      <t>ヒカク</t>
    </rPh>
    <rPh sb="2" eb="4">
      <t>ウリアゲ</t>
    </rPh>
    <rPh sb="4" eb="7">
      <t>ゲンショウリツ</t>
    </rPh>
    <phoneticPr fontId="1"/>
  </si>
  <si>
    <t>判定</t>
    <rPh sb="0" eb="2">
      <t>ハンテイ</t>
    </rPh>
    <phoneticPr fontId="1"/>
  </si>
  <si>
    <t>新商品開発費</t>
    <rPh sb="0" eb="3">
      <t>シンショウヒン</t>
    </rPh>
    <phoneticPr fontId="1"/>
  </si>
  <si>
    <t>新商品開発費</t>
    <rPh sb="0" eb="3">
      <t>シンショウヒン</t>
    </rPh>
    <rPh sb="3" eb="6">
      <t>カイハツヒ</t>
    </rPh>
    <phoneticPr fontId="1"/>
  </si>
  <si>
    <t>事業名</t>
    <rPh sb="0" eb="2">
      <t>ジギョウ</t>
    </rPh>
    <rPh sb="2" eb="3">
      <t>ナ</t>
    </rPh>
    <phoneticPr fontId="1"/>
  </si>
  <si>
    <t>計画内容</t>
    <rPh sb="0" eb="2">
      <t>ケイカク</t>
    </rPh>
    <rPh sb="2" eb="4">
      <t>ナイヨウ</t>
    </rPh>
    <phoneticPr fontId="1"/>
  </si>
  <si>
    <t>事業概要</t>
    <rPh sb="0" eb="4">
      <t>ジギョウガイヨウ</t>
    </rPh>
    <phoneticPr fontId="1"/>
  </si>
  <si>
    <t>被災の状況</t>
    <rPh sb="0" eb="2">
      <t>ヒサイ</t>
    </rPh>
    <rPh sb="3" eb="5">
      <t>ジョウキョウ</t>
    </rPh>
    <phoneticPr fontId="1"/>
  </si>
  <si>
    <t>応募対象者確認シート（第１号様式　別紙２）</t>
    <rPh sb="0" eb="2">
      <t>オウボ</t>
    </rPh>
    <rPh sb="2" eb="5">
      <t>タイショウシャ</t>
    </rPh>
    <rPh sb="5" eb="7">
      <t>カクニン</t>
    </rPh>
    <phoneticPr fontId="1"/>
  </si>
  <si>
    <t>［該当者のみ］車両購入の理由書（第１号様式　別紙５）</t>
    <rPh sb="1" eb="4">
      <t>ガイトウシャ</t>
    </rPh>
    <rPh sb="7" eb="11">
      <t>シャリョウコウニュウ</t>
    </rPh>
    <rPh sb="12" eb="15">
      <t>リユウショ</t>
    </rPh>
    <rPh sb="16" eb="17">
      <t>ダイ</t>
    </rPh>
    <rPh sb="18" eb="21">
      <t>ゴウヨウシキ</t>
    </rPh>
    <rPh sb="22" eb="24">
      <t>ベッシ</t>
    </rPh>
    <phoneticPr fontId="1"/>
  </si>
  <si>
    <t>新車・中古車の別を選択している</t>
    <rPh sb="0" eb="2">
      <t>シンシャ</t>
    </rPh>
    <rPh sb="3" eb="6">
      <t>チュウコシャ</t>
    </rPh>
    <rPh sb="7" eb="8">
      <t>ベツ</t>
    </rPh>
    <rPh sb="9" eb="11">
      <t>センタク</t>
    </rPh>
    <phoneticPr fontId="1"/>
  </si>
  <si>
    <t>被災したことが確認できる公的書類、もしくは廃車証明書を添付している</t>
    <rPh sb="0" eb="2">
      <t>ヒサイ</t>
    </rPh>
    <rPh sb="7" eb="9">
      <t>カクニン</t>
    </rPh>
    <rPh sb="12" eb="16">
      <t>コウテキショルイ</t>
    </rPh>
    <rPh sb="21" eb="23">
      <t>ハイシャ</t>
    </rPh>
    <rPh sb="23" eb="26">
      <t>ショウメイショ</t>
    </rPh>
    <rPh sb="27" eb="29">
      <t>テンプ</t>
    </rPh>
    <phoneticPr fontId="1"/>
  </si>
  <si>
    <t>被災車両の写真を添付している</t>
    <rPh sb="0" eb="2">
      <t>ヒサイ</t>
    </rPh>
    <rPh sb="2" eb="4">
      <t>シャリョウ</t>
    </rPh>
    <rPh sb="5" eb="7">
      <t>シャシン</t>
    </rPh>
    <rPh sb="8" eb="10">
      <t>テンプ</t>
    </rPh>
    <phoneticPr fontId="1"/>
  </si>
  <si>
    <t>定額申請者売上高要件確認書</t>
    <rPh sb="0" eb="2">
      <t>テイガク</t>
    </rPh>
    <rPh sb="2" eb="5">
      <t>シンセイシャ</t>
    </rPh>
    <rPh sb="5" eb="7">
      <t>ウリアゲ</t>
    </rPh>
    <rPh sb="7" eb="8">
      <t>ダカ</t>
    </rPh>
    <rPh sb="8" eb="10">
      <t>ヨウケン</t>
    </rPh>
    <rPh sb="10" eb="13">
      <t>カクニンショ</t>
    </rPh>
    <phoneticPr fontId="1"/>
  </si>
  <si>
    <t>判定が該当となっている</t>
    <rPh sb="0" eb="2">
      <t>ハンテイ</t>
    </rPh>
    <rPh sb="3" eb="5">
      <t>ガイトウ</t>
    </rPh>
    <phoneticPr fontId="1"/>
  </si>
  <si>
    <t>貸借対照表及び活動計画書（直近2期分）</t>
    <rPh sb="0" eb="5">
      <t>タイシャクタイショウヒョウ</t>
    </rPh>
    <rPh sb="5" eb="6">
      <t>オヨ</t>
    </rPh>
    <rPh sb="7" eb="9">
      <t>カツドウ</t>
    </rPh>
    <rPh sb="9" eb="12">
      <t>ケイカクショ</t>
    </rPh>
    <rPh sb="13" eb="15">
      <t>チョッキン</t>
    </rPh>
    <rPh sb="16" eb="17">
      <t>キ</t>
    </rPh>
    <rPh sb="17" eb="18">
      <t>ブン</t>
    </rPh>
    <phoneticPr fontId="1"/>
  </si>
  <si>
    <t>法人税確定申告書（直近2期分）</t>
    <rPh sb="0" eb="2">
      <t>ホウジン</t>
    </rPh>
    <rPh sb="2" eb="3">
      <t>ゼイ</t>
    </rPh>
    <rPh sb="3" eb="5">
      <t>カクテイ</t>
    </rPh>
    <rPh sb="5" eb="8">
      <t>シンコクショ</t>
    </rPh>
    <rPh sb="9" eb="11">
      <t>チョッキン</t>
    </rPh>
    <rPh sb="12" eb="13">
      <t>キ</t>
    </rPh>
    <rPh sb="13" eb="14">
      <t>ブン</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</si>
  <si>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</si>
  <si>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</si>
  <si>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</si>
  <si>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</si>
  <si>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※定額要件を満たす事業者については、定額（補助率10/10、最大200万円）となる。</t>
    <rPh sb="1" eb="3">
      <t>テイガク</t>
    </rPh>
    <rPh sb="3" eb="5">
      <t>ヨウケン</t>
    </rPh>
    <rPh sb="6" eb="7">
      <t>ミ</t>
    </rPh>
    <rPh sb="9" eb="12">
      <t>ジギョウシャ</t>
    </rPh>
    <rPh sb="18" eb="20">
      <t>テイガク</t>
    </rPh>
    <rPh sb="21" eb="24">
      <t>ホジョリツ</t>
    </rPh>
    <rPh sb="30" eb="32">
      <t>サイダイ</t>
    </rPh>
    <rPh sb="35" eb="37">
      <t>マンエン</t>
    </rPh>
    <phoneticPr fontId="1"/>
  </si>
  <si>
    <t>3.ｳｪﾌﾞｻｲﾄ関連費</t>
    <rPh sb="9" eb="11">
      <t>カンレン</t>
    </rPh>
    <rPh sb="11" eb="12">
      <t>ヒ</t>
    </rPh>
    <phoneticPr fontId="1"/>
  </si>
  <si>
    <t>代表者職
・氏名</t>
    <rPh sb="0" eb="2">
      <t>ダイヒョウ</t>
    </rPh>
    <rPh sb="2" eb="3">
      <t>モノ</t>
    </rPh>
    <rPh sb="3" eb="4">
      <t>ショク</t>
    </rPh>
    <rPh sb="6" eb="8">
      <t>シメイ</t>
    </rPh>
    <phoneticPr fontId="9"/>
  </si>
  <si>
    <t>売上高とは、損益計算書の売上欄の金額</t>
    <rPh sb="0" eb="3">
      <t>ウリアゲダカ</t>
    </rPh>
    <rPh sb="6" eb="8">
      <t>ソンエキ</t>
    </rPh>
    <rPh sb="8" eb="11">
      <t>ケイサンショ</t>
    </rPh>
    <rPh sb="12" eb="15">
      <t>ウリアゲラン</t>
    </rPh>
    <rPh sb="16" eb="18">
      <t>キンガク</t>
    </rPh>
    <phoneticPr fontId="1"/>
  </si>
  <si>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</si>
  <si>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</si>
  <si>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</si>
  <si>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「４　補助金申請額」は補助対象経費に１/２を掛けた金額、かつ２００万円以下になっている</t>
    <rPh sb="3" eb="6">
      <t>ホジョキン</t>
    </rPh>
    <rPh sb="6" eb="9">
      <t>シンセイガク</t>
    </rPh>
    <phoneticPr fontId="1"/>
  </si>
  <si>
    <t>「６　補助事業計画策定支援者」について、商工会・商工会議所の担当者に相談の上、事業計画を策定している</t>
    <rPh sb="3" eb="5">
      <t>ホジョ</t>
    </rPh>
    <rPh sb="20" eb="23">
      <t>ショウコウカイ</t>
    </rPh>
    <rPh sb="24" eb="29">
      <t>ショウコウカイギショ</t>
    </rPh>
    <rPh sb="30" eb="33">
      <t>タントウシャ</t>
    </rPh>
    <rPh sb="34" eb="36">
      <t>ソウダン</t>
    </rPh>
    <rPh sb="37" eb="38">
      <t>ウエ</t>
    </rPh>
    <rPh sb="39" eb="43">
      <t>ジギョウケイカク</t>
    </rPh>
    <rPh sb="44" eb="46">
      <t>サクテイ</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</si>
  <si>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</si>
  <si>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</si>
  <si>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応募対象者確認シート</t>
    <rPh sb="0" eb="2">
      <t>オウボ</t>
    </rPh>
    <rPh sb="2" eb="5">
      <t>タイショウシャ</t>
    </rPh>
    <rPh sb="5" eb="7">
      <t>カクニン</t>
    </rPh>
    <phoneticPr fontId="1"/>
  </si>
  <si>
    <t>定額補助率申請者のみ</t>
    <rPh sb="0" eb="2">
      <t>テイガク</t>
    </rPh>
    <rPh sb="2" eb="4">
      <t>ホジョ</t>
    </rPh>
    <rPh sb="4" eb="5">
      <t>リツ</t>
    </rPh>
    <rPh sb="5" eb="8">
      <t>シンセイシャ</t>
    </rPh>
    <phoneticPr fontId="1"/>
  </si>
  <si>
    <t>過去数年以内に発生した災害で被害を受けたことを証明する書類を添付している</t>
    <rPh sb="30" eb="32">
      <t>テンプ</t>
    </rPh>
    <phoneticPr fontId="1"/>
  </si>
  <si>
    <t>過去数年以内に発生した災害以降、売上高が２０％以上減少している復興途上にあることを証明する書類を添付している</t>
    <rPh sb="48" eb="50">
      <t>テンプ</t>
    </rPh>
    <phoneticPr fontId="1"/>
  </si>
  <si>
    <t>交付申請時において、過去数年以内に発生した災害からの復旧又は復興に向けた事業活動に要した債務を抱えていることを証明する書類を添付している</t>
    <rPh sb="62" eb="64">
      <t>テンプ</t>
    </rPh>
    <phoneticPr fontId="1"/>
  </si>
  <si>
    <t>過去数年以内に発生した災害で被害を受けたことを証明する書類</t>
  </si>
  <si>
    <t>過去数年以内に発生した災害以降、売上高が２０％以上減少している</t>
    <phoneticPr fontId="1"/>
  </si>
  <si>
    <t>復興途上にあることを証明する書類を添付している</t>
  </si>
  <si>
    <t>交付申請時において、過去数年以内に発生した災害からの復旧又は</t>
    <phoneticPr fontId="1"/>
  </si>
  <si>
    <t>復興に向けた事業活動に要した債務を抱えていることを証明する書類</t>
    <phoneticPr fontId="1"/>
  </si>
  <si>
    <t>下欄に購入を予定している又は既に購入した車のメーカー名・車種等を記載するとともに、当該車両の見積書あるいはカタログ等を添付すること（＊採択を受けた後、購入する車種を変更しようとする場合は、必ず事前にISICOにご相談ください。事前相談なく見積書等と異なる車を購入した場合には、補助対象外となります。）</t>
    <rPh sb="0" eb="1">
      <t>シタ</t>
    </rPh>
    <rPh sb="1" eb="2">
      <t>ラン</t>
    </rPh>
    <rPh sb="3" eb="5">
      <t>コウニュウ</t>
    </rPh>
    <rPh sb="6" eb="8">
      <t>ヨテイ</t>
    </rPh>
    <rPh sb="12" eb="13">
      <t>マタ</t>
    </rPh>
    <rPh sb="14" eb="15">
      <t>スデ</t>
    </rPh>
    <rPh sb="16" eb="18">
      <t>コウニュウ</t>
    </rPh>
    <rPh sb="20" eb="21">
      <t>クルマ</t>
    </rPh>
    <rPh sb="26" eb="27">
      <t>メイ</t>
    </rPh>
    <rPh sb="28" eb="30">
      <t>シャシュ</t>
    </rPh>
    <rPh sb="30" eb="31">
      <t>ナド</t>
    </rPh>
    <rPh sb="32" eb="34">
      <t>キサイ</t>
    </rPh>
    <rPh sb="41" eb="43">
      <t>トウガイ</t>
    </rPh>
    <rPh sb="43" eb="45">
      <t>シャリョウ</t>
    </rPh>
    <rPh sb="46" eb="49">
      <t>ミツモリショ</t>
    </rPh>
    <rPh sb="57" eb="58">
      <t>ナド</t>
    </rPh>
    <rPh sb="59" eb="61">
      <t>テンプ</t>
    </rPh>
    <rPh sb="67" eb="69">
      <t>サイタク</t>
    </rPh>
    <rPh sb="70" eb="71">
      <t>ウ</t>
    </rPh>
    <rPh sb="73" eb="74">
      <t>アト</t>
    </rPh>
    <rPh sb="75" eb="77">
      <t>コウニュウ</t>
    </rPh>
    <rPh sb="79" eb="81">
      <t>シャシュ</t>
    </rPh>
    <rPh sb="82" eb="84">
      <t>ヘンコウ</t>
    </rPh>
    <rPh sb="90" eb="92">
      <t>バアイ</t>
    </rPh>
    <rPh sb="94" eb="95">
      <t>カナラ</t>
    </rPh>
    <rPh sb="96" eb="98">
      <t>ジゼン</t>
    </rPh>
    <rPh sb="106" eb="108">
      <t>ソウダン</t>
    </rPh>
    <rPh sb="113" eb="115">
      <t>ジゼン</t>
    </rPh>
    <rPh sb="115" eb="117">
      <t>ソウダン</t>
    </rPh>
    <rPh sb="119" eb="122">
      <t>ミツモリショ</t>
    </rPh>
    <rPh sb="122" eb="123">
      <t>ナド</t>
    </rPh>
    <rPh sb="124" eb="125">
      <t>コト</t>
    </rPh>
    <rPh sb="127" eb="128">
      <t>クルマ</t>
    </rPh>
    <rPh sb="129" eb="131">
      <t>コウニュウ</t>
    </rPh>
    <rPh sb="133" eb="135">
      <t>バアイ</t>
    </rPh>
    <rPh sb="138" eb="143">
      <t>ホジョタイショウガイ</t>
    </rPh>
    <phoneticPr fontId="1"/>
  </si>
  <si>
    <r>
      <rPr>
        <u val="double"/>
        <sz val="12"/>
        <color rgb="FFFF0000"/>
        <rFont val="BIZ UDPゴシック"/>
        <family val="3"/>
        <charset val="128"/>
      </rPr>
      <t>今回の補助事業に要した経費の中で、</t>
    </r>
    <r>
      <rPr>
        <sz val="12"/>
        <color theme="1"/>
        <rFont val="BIZ UDPゴシック"/>
        <family val="2"/>
        <charset val="128"/>
      </rPr>
      <t>国又は他の自治体等が実施する補助金</t>
    </r>
    <rPh sb="14" eb="15">
      <t>ナカ</t>
    </rPh>
    <phoneticPr fontId="1"/>
  </si>
  <si>
    <t>補助金額の1/3</t>
    <rPh sb="0" eb="4">
      <t>ホジョキンガク</t>
    </rPh>
    <phoneticPr fontId="1"/>
  </si>
  <si>
    <t>（直接被害）■</t>
    <rPh sb="1" eb="3">
      <t>チョクセツ</t>
    </rPh>
    <rPh sb="3" eb="5">
      <t>ヒガイ</t>
    </rPh>
    <phoneticPr fontId="1"/>
  </si>
  <si>
    <t>（間接被害）■</t>
    <rPh sb="1" eb="3">
      <t>カンセツ</t>
    </rPh>
    <rPh sb="3" eb="5">
      <t>ヒガイ</t>
    </rPh>
    <phoneticPr fontId="1"/>
  </si>
  <si>
    <t>罹災（被災）証明、被災届出証明書など</t>
    <rPh sb="0" eb="2">
      <t>リサイ</t>
    </rPh>
    <rPh sb="3" eb="5">
      <t>ヒサイ</t>
    </rPh>
    <rPh sb="6" eb="8">
      <t>ショウメイ</t>
    </rPh>
    <rPh sb="9" eb="11">
      <t>ヒサイ</t>
    </rPh>
    <rPh sb="11" eb="13">
      <t>トドケデ</t>
    </rPh>
    <rPh sb="13" eb="16">
      <t>ショウメイショ</t>
    </rPh>
    <phoneticPr fontId="1"/>
  </si>
  <si>
    <t>自治体が独自に発行した売上減の証明書</t>
    <rPh sb="0" eb="3">
      <t>ジチタイ</t>
    </rPh>
    <rPh sb="4" eb="6">
      <t>ドクジ</t>
    </rPh>
    <rPh sb="7" eb="9">
      <t>ハッコウ</t>
    </rPh>
    <rPh sb="11" eb="13">
      <t>ウリアゲ</t>
    </rPh>
    <rPh sb="13" eb="14">
      <t>ゲン</t>
    </rPh>
    <rPh sb="15" eb="18">
      <t>ショウメイショ</t>
    </rPh>
    <phoneticPr fontId="1"/>
  </si>
  <si>
    <t>※千円未満切捨かつ、200万円以下であること。（間接的被害は100万円以下）
※ウェブサイト関連費は、交付申請額及び補助金の認められる額の補助金総額の1/4(最大50万円)
　を上限、設備処分費は、補助対象経費の総額の1/2を上限とする。
※経費区分がウェブサイト関連費のみは不可。</t>
    <rPh sb="1" eb="3">
      <t>センエン</t>
    </rPh>
    <rPh sb="3" eb="5">
      <t>ミマン</t>
    </rPh>
    <rPh sb="5" eb="6">
      <t>キ</t>
    </rPh>
    <rPh sb="6" eb="7">
      <t>ス</t>
    </rPh>
    <rPh sb="13" eb="14">
      <t>マン</t>
    </rPh>
    <rPh sb="14" eb="15">
      <t>エン</t>
    </rPh>
    <rPh sb="15" eb="17">
      <t>イカ</t>
    </rPh>
    <rPh sb="24" eb="27">
      <t>カンセツテキ</t>
    </rPh>
    <rPh sb="27" eb="29">
      <t>ヒガイ</t>
    </rPh>
    <rPh sb="33" eb="35">
      <t>マンエン</t>
    </rPh>
    <rPh sb="35" eb="37">
      <t>イカ</t>
    </rPh>
    <rPh sb="51" eb="53">
      <t>コウフ</t>
    </rPh>
    <rPh sb="53" eb="55">
      <t>シンセイ</t>
    </rPh>
    <rPh sb="55" eb="56">
      <t>ガク</t>
    </rPh>
    <rPh sb="56" eb="57">
      <t>オヨ</t>
    </rPh>
    <rPh sb="69" eb="72">
      <t>ホジョキン</t>
    </rPh>
    <rPh sb="72" eb="74">
      <t>ソウガク</t>
    </rPh>
    <rPh sb="79" eb="81">
      <t>サイダイ</t>
    </rPh>
    <rPh sb="83" eb="85">
      <t>マンエン</t>
    </rPh>
    <rPh sb="89" eb="91">
      <t>ジョウゲン</t>
    </rPh>
    <rPh sb="121" eb="123">
      <t>ケイヒ</t>
    </rPh>
    <rPh sb="123" eb="125">
      <t>クブン</t>
    </rPh>
    <rPh sb="132" eb="135">
      <t>カンレンヒ</t>
    </rPh>
    <rPh sb="138" eb="140">
      <t>フカ</t>
    </rPh>
    <phoneticPr fontId="1"/>
  </si>
  <si>
    <t>決算資料等（直近2期分の決算書及び法人税申告書別表一）</t>
    <rPh sb="0" eb="4">
      <t>ケッサンシリョウ</t>
    </rPh>
    <rPh sb="4" eb="5">
      <t>トウ</t>
    </rPh>
    <rPh sb="6" eb="8">
      <t>チョッキン</t>
    </rPh>
    <rPh sb="9" eb="10">
      <t>キ</t>
    </rPh>
    <rPh sb="10" eb="11">
      <t>ブン</t>
    </rPh>
    <rPh sb="12" eb="15">
      <t>ケッサンショ</t>
    </rPh>
    <rPh sb="15" eb="16">
      <t>オヨ</t>
    </rPh>
    <rPh sb="17" eb="23">
      <t>ホウジンゼイシンコクショ</t>
    </rPh>
    <rPh sb="23" eb="25">
      <t>ベッピョウ</t>
    </rPh>
    <rPh sb="25" eb="26">
      <t>イチ</t>
    </rPh>
    <phoneticPr fontId="1"/>
  </si>
  <si>
    <t>（2）　過去数年以内に発生した災害（※１）で被害を受けた以下のいずれにも該当する事業者</t>
    <phoneticPr fontId="1"/>
  </si>
  <si>
    <t>（３）　次のいずれかに該当する事業者</t>
    <phoneticPr fontId="1"/>
  </si>
  <si>
    <t>ア　当該災害による事業用資産への被災が証明できる事業者</t>
    <rPh sb="2" eb="4">
      <t>トウガイ</t>
    </rPh>
    <rPh sb="4" eb="6">
      <t>サイガイ</t>
    </rPh>
    <rPh sb="9" eb="12">
      <t>ジギョウヨウ</t>
    </rPh>
    <rPh sb="12" eb="14">
      <t>シサン</t>
    </rPh>
    <rPh sb="16" eb="18">
      <t>ヒサイ</t>
    </rPh>
    <rPh sb="19" eb="21">
      <t>ショウメイ</t>
    </rPh>
    <rPh sb="24" eb="27">
      <t>ジギョウシャ</t>
    </rPh>
    <phoneticPr fontId="1"/>
  </si>
  <si>
    <t>イ　当該災害からの復旧・復興に向けて国等が実施した支援を活用した事業者</t>
    <rPh sb="2" eb="4">
      <t>トウガイ</t>
    </rPh>
    <rPh sb="4" eb="6">
      <t>サイガイ</t>
    </rPh>
    <rPh sb="9" eb="11">
      <t>フッキュウ</t>
    </rPh>
    <rPh sb="12" eb="14">
      <t>フッコウ</t>
    </rPh>
    <rPh sb="15" eb="16">
      <t>ム</t>
    </rPh>
    <rPh sb="18" eb="19">
      <t>クニ</t>
    </rPh>
    <rPh sb="19" eb="20">
      <t>ナド</t>
    </rPh>
    <rPh sb="21" eb="23">
      <t>ジッシ</t>
    </rPh>
    <rPh sb="25" eb="27">
      <t>シエン</t>
    </rPh>
    <rPh sb="28" eb="30">
      <t>カツヨウ</t>
    </rPh>
    <rPh sb="32" eb="35">
      <t>ジギョウシャ</t>
    </rPh>
    <phoneticPr fontId="1"/>
  </si>
  <si>
    <t>定額申請者（新型コロナ感染症）売上高要件確認書</t>
    <rPh sb="0" eb="2">
      <t>テイガク</t>
    </rPh>
    <rPh sb="2" eb="5">
      <t>シンセイシャ</t>
    </rPh>
    <rPh sb="6" eb="8">
      <t>シンガタ</t>
    </rPh>
    <rPh sb="11" eb="14">
      <t>カンセンショウ</t>
    </rPh>
    <rPh sb="15" eb="17">
      <t>ウリアゲ</t>
    </rPh>
    <rPh sb="17" eb="18">
      <t>ダカ</t>
    </rPh>
    <rPh sb="18" eb="20">
      <t>ヨウケン</t>
    </rPh>
    <rPh sb="20" eb="23">
      <t>カクニンショ</t>
    </rPh>
    <phoneticPr fontId="1"/>
  </si>
  <si>
    <t>1.令和2年2月～12月のうち任意の1ヶ月の売上高</t>
    <rPh sb="2" eb="4">
      <t>レイワ</t>
    </rPh>
    <rPh sb="5" eb="6">
      <t>ネン</t>
    </rPh>
    <rPh sb="7" eb="8">
      <t>ガツ</t>
    </rPh>
    <rPh sb="11" eb="12">
      <t>ガツ</t>
    </rPh>
    <rPh sb="15" eb="17">
      <t>ニンイ</t>
    </rPh>
    <rPh sb="20" eb="21">
      <t>ゲツ</t>
    </rPh>
    <rPh sb="22" eb="25">
      <t>ウリアゲダカ</t>
    </rPh>
    <phoneticPr fontId="1"/>
  </si>
  <si>
    <t>２．上記任意で選択した前年同月の売上高</t>
    <rPh sb="2" eb="4">
      <t>ジョウキ</t>
    </rPh>
    <rPh sb="4" eb="6">
      <t>ニンイ</t>
    </rPh>
    <rPh sb="7" eb="9">
      <t>センタク</t>
    </rPh>
    <rPh sb="11" eb="13">
      <t>ゼンネン</t>
    </rPh>
    <rPh sb="13" eb="15">
      <t>ドウゲツ</t>
    </rPh>
    <rPh sb="16" eb="18">
      <t>ウリアゲ</t>
    </rPh>
    <rPh sb="18" eb="19">
      <t>ダカ</t>
    </rPh>
    <phoneticPr fontId="1"/>
  </si>
  <si>
    <t>比較売上高減少額（円）</t>
    <rPh sb="0" eb="2">
      <t>ヒカク</t>
    </rPh>
    <rPh sb="2" eb="4">
      <t>ウリアゲ</t>
    </rPh>
    <rPh sb="4" eb="5">
      <t>ダカ</t>
    </rPh>
    <rPh sb="5" eb="7">
      <t>ゲンショウ</t>
    </rPh>
    <rPh sb="7" eb="8">
      <t>ガク</t>
    </rPh>
    <rPh sb="9" eb="10">
      <t>エン</t>
    </rPh>
    <phoneticPr fontId="1"/>
  </si>
  <si>
    <t>R2年　　月売上高
【①】</t>
    <rPh sb="2" eb="3">
      <t>ネン</t>
    </rPh>
    <rPh sb="5" eb="6">
      <t>ガツ</t>
    </rPh>
    <rPh sb="6" eb="9">
      <t>ウリアゲダカ</t>
    </rPh>
    <phoneticPr fontId="1"/>
  </si>
  <si>
    <t>R元年　　月売上高
【②】</t>
    <rPh sb="1" eb="3">
      <t>ガンネン</t>
    </rPh>
    <rPh sb="5" eb="6">
      <t>ガツ</t>
    </rPh>
    <rPh sb="6" eb="9">
      <t>ウリアゲダカ</t>
    </rPh>
    <phoneticPr fontId="1"/>
  </si>
  <si>
    <t>【①】</t>
    <phoneticPr fontId="1"/>
  </si>
  <si>
    <t>ー</t>
    <phoneticPr fontId="1"/>
  </si>
  <si>
    <t>※売上高とは、損益計算書の売上欄の金額</t>
    <rPh sb="1" eb="4">
      <t>ウリアゲダカ</t>
    </rPh>
    <rPh sb="7" eb="9">
      <t>ソンエキ</t>
    </rPh>
    <rPh sb="9" eb="12">
      <t>ケイサンショ</t>
    </rPh>
    <rPh sb="13" eb="16">
      <t>ウリアゲラン</t>
    </rPh>
    <rPh sb="17" eb="19">
      <t>キンガク</t>
    </rPh>
    <phoneticPr fontId="1"/>
  </si>
  <si>
    <t>※この様式は、【新型コロナ感染症による影響に対し、国等が実施した支援のうち、活用した
　 支援策の交付決定通知等】を提出できない事業者のみ提出してください。</t>
    <rPh sb="3" eb="5">
      <t>ヨウシキ</t>
    </rPh>
    <rPh sb="58" eb="60">
      <t>テイシュツ</t>
    </rPh>
    <rPh sb="64" eb="67">
      <t>ジギョウシャ</t>
    </rPh>
    <rPh sb="69" eb="71">
      <t>テイシュツ</t>
    </rPh>
    <phoneticPr fontId="1"/>
  </si>
  <si>
    <t>３．要件該当の有無　　　①　－　②　　≦　－１円</t>
    <rPh sb="2" eb="4">
      <t>ヨウケン</t>
    </rPh>
    <rPh sb="4" eb="6">
      <t>ガイトウ</t>
    </rPh>
    <rPh sb="7" eb="9">
      <t>ウム</t>
    </rPh>
    <rPh sb="23" eb="24">
      <t>エン</t>
    </rPh>
    <phoneticPr fontId="1"/>
  </si>
  <si>
    <t>□</t>
    <phoneticPr fontId="1"/>
  </si>
  <si>
    <t>［該当者のみ］定額申請者売上高要件確認書（第１号様式 別紙６・7）</t>
    <rPh sb="1" eb="4">
      <t>ガイトウシャ</t>
    </rPh>
    <rPh sb="7" eb="9">
      <t>テイガク</t>
    </rPh>
    <rPh sb="9" eb="11">
      <t>シンセイ</t>
    </rPh>
    <rPh sb="11" eb="12">
      <t>シャ</t>
    </rPh>
    <rPh sb="12" eb="20">
      <t>ウリアゲダカヨウケンカクニンショ</t>
    </rPh>
    <rPh sb="21" eb="22">
      <t>ダイ</t>
    </rPh>
    <rPh sb="23" eb="26">
      <t>ゴウヨウシキ</t>
    </rPh>
    <rPh sb="27" eb="29">
      <t>ベッシ</t>
    </rPh>
    <phoneticPr fontId="1"/>
  </si>
  <si>
    <t>第１号様式 別紙７</t>
    <rPh sb="0" eb="1">
      <t>ダイ</t>
    </rPh>
    <rPh sb="2" eb="3">
      <t>ゴウ</t>
    </rPh>
    <rPh sb="3" eb="5">
      <t>ヨウシキ</t>
    </rPh>
    <rPh sb="6" eb="8">
      <t>ベッシ</t>
    </rPh>
    <phoneticPr fontId="1"/>
  </si>
  <si>
    <r>
      <t>※経費の支払い方法は、</t>
    </r>
    <r>
      <rPr>
        <b/>
        <sz val="14"/>
        <color rgb="FFCC0000"/>
        <rFont val="Meiryo UI"/>
        <family val="3"/>
        <charset val="128"/>
      </rPr>
      <t>原則銀行振込</t>
    </r>
    <r>
      <rPr>
        <sz val="14"/>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
  </si>
  <si>
    <t>２．</t>
    <phoneticPr fontId="1"/>
  </si>
  <si>
    <t>３.</t>
    <phoneticPr fontId="1"/>
  </si>
  <si>
    <t>補助事業を行おうとする事業所の被害原因</t>
    <rPh sb="0" eb="2">
      <t>ホジョ</t>
    </rPh>
    <rPh sb="2" eb="4">
      <t>ジギョウ</t>
    </rPh>
    <rPh sb="5" eb="6">
      <t>オコナ</t>
    </rPh>
    <rPh sb="11" eb="13">
      <t>ジギョウ</t>
    </rPh>
    <rPh sb="13" eb="14">
      <t>ショ</t>
    </rPh>
    <rPh sb="15" eb="17">
      <t>ヒガイ</t>
    </rPh>
    <rPh sb="17" eb="19">
      <t>ゲイイン</t>
    </rPh>
    <phoneticPr fontId="1"/>
  </si>
  <si>
    <t>【被災状況】</t>
    <rPh sb="1" eb="3">
      <t>ヒサイ</t>
    </rPh>
    <rPh sb="3" eb="5">
      <t>ジョウキョウ</t>
    </rPh>
    <phoneticPr fontId="1"/>
  </si>
  <si>
    <t>令和６年能登半島地震による災害：直接被害</t>
    <rPh sb="16" eb="18">
      <t>チョクセツ</t>
    </rPh>
    <rPh sb="18" eb="20">
      <t>ヒガイ</t>
    </rPh>
    <phoneticPr fontId="1"/>
  </si>
  <si>
    <t>令和６年能登半島地震による災害：間接被害</t>
    <rPh sb="16" eb="18">
      <t>カンセツ</t>
    </rPh>
    <rPh sb="18" eb="20">
      <t>ヒガイ</t>
    </rPh>
    <phoneticPr fontId="1"/>
  </si>
  <si>
    <t>令和６年奥能登豪雨による災害：直接被害</t>
    <rPh sb="15" eb="17">
      <t>チョクセツ</t>
    </rPh>
    <rPh sb="17" eb="19">
      <t>ヒガイ</t>
    </rPh>
    <phoneticPr fontId="1"/>
  </si>
  <si>
    <t>令和６年奥能登豪雨による災害：間接被害</t>
    <rPh sb="15" eb="17">
      <t>カンセツ</t>
    </rPh>
    <rPh sb="17" eb="19">
      <t>ヒガイ</t>
    </rPh>
    <phoneticPr fontId="1"/>
  </si>
  <si>
    <r>
      <t>※各経費の根拠となる</t>
    </r>
    <r>
      <rPr>
        <b/>
        <sz val="14"/>
        <color rgb="FFCC0000"/>
        <rFont val="Meiryo UI"/>
        <family val="3"/>
        <charset val="128"/>
      </rPr>
      <t>見積書等のコピー(PDF)を添付</t>
    </r>
    <r>
      <rPr>
        <sz val="14"/>
        <color theme="1"/>
        <rFont val="Meiryo UI"/>
        <family val="3"/>
        <charset val="128"/>
      </rPr>
      <t>してください</t>
    </r>
    <rPh sb="1" eb="4">
      <t>カクケイヒ</t>
    </rPh>
    <rPh sb="5" eb="7">
      <t>コンキョ</t>
    </rPh>
    <rPh sb="10" eb="13">
      <t>ミツモリショ</t>
    </rPh>
    <rPh sb="13" eb="14">
      <t>トウ</t>
    </rPh>
    <rPh sb="24" eb="26">
      <t>テンプ</t>
    </rPh>
    <phoneticPr fontId="1"/>
  </si>
  <si>
    <r>
      <t>※ 本申請内容に同一及び関連する事業について、</t>
    </r>
    <r>
      <rPr>
        <sz val="12"/>
        <color rgb="FFCC0000"/>
        <rFont val="BIZ UDPゴシック"/>
        <family val="3"/>
        <charset val="128"/>
      </rPr>
      <t>国又は他の自治体等の補助金と</t>
    </r>
    <phoneticPr fontId="1"/>
  </si>
  <si>
    <t>【被災原因】</t>
    <rPh sb="1" eb="3">
      <t>ヒサイ</t>
    </rPh>
    <rPh sb="3" eb="5">
      <t>ゲンイン</t>
    </rPh>
    <phoneticPr fontId="1"/>
  </si>
  <si>
    <t>＜全員必須＞</t>
    <rPh sb="1" eb="3">
      <t>ゼンイン</t>
    </rPh>
    <rPh sb="3" eb="5">
      <t>ヒッス</t>
    </rPh>
    <phoneticPr fontId="1"/>
  </si>
  <si>
    <t>＜該当者のみ必須＞</t>
    <rPh sb="1" eb="4">
      <t>ガイトウシャ</t>
    </rPh>
    <rPh sb="6" eb="8">
      <t>ヒッス</t>
    </rPh>
    <phoneticPr fontId="1"/>
  </si>
  <si>
    <t>定額申請者売上高要件確認書（第１号様式　別紙６）</t>
    <rPh sb="0" eb="2">
      <t>テイガク</t>
    </rPh>
    <rPh sb="2" eb="5">
      <t>シンセイシャ</t>
    </rPh>
    <rPh sb="5" eb="7">
      <t>ウリアゲ</t>
    </rPh>
    <rPh sb="7" eb="8">
      <t>ダカ</t>
    </rPh>
    <rPh sb="8" eb="10">
      <t>ヨウケン</t>
    </rPh>
    <rPh sb="10" eb="13">
      <t>カクニンショ</t>
    </rPh>
    <rPh sb="14" eb="15">
      <t>ダイ</t>
    </rPh>
    <rPh sb="16" eb="17">
      <t>ゴウ</t>
    </rPh>
    <rPh sb="17" eb="19">
      <t>ヨウシキ</t>
    </rPh>
    <rPh sb="20" eb="22">
      <t>ベッシ</t>
    </rPh>
    <phoneticPr fontId="1"/>
  </si>
  <si>
    <t>定額補助率を申請する場合</t>
    <rPh sb="0" eb="2">
      <t>テイガク</t>
    </rPh>
    <rPh sb="2" eb="5">
      <t>ホジョリツ</t>
    </rPh>
    <rPh sb="6" eb="8">
      <t>シンセイ</t>
    </rPh>
    <rPh sb="10" eb="12">
      <t>バアイ</t>
    </rPh>
    <phoneticPr fontId="1"/>
  </si>
  <si>
    <t>ア　過去数年以内に発生した災害の発生日（当該発生日が令和２年１月２８日以降の災害にあっては
　　 令和２年１月２８日とする。）以降、売上高が２０％以上減少している復興途上にある事業者</t>
    <phoneticPr fontId="1"/>
  </si>
  <si>
    <t>（４）　交付申請時において、過去数年以内に発生した災害からの復旧又は復興に向けた事業活動に要した
　　　 債務を抱えている事業者</t>
    <phoneticPr fontId="1"/>
  </si>
  <si>
    <r>
      <rPr>
        <b/>
        <sz val="12"/>
        <color rgb="FFFF0000"/>
        <rFont val="BIZ UDPゴシック"/>
        <family val="3"/>
        <charset val="128"/>
      </rPr>
      <t>令和６年能登半島地震による災害</t>
    </r>
    <r>
      <rPr>
        <sz val="10"/>
        <color theme="1"/>
        <rFont val="BIZ UDPゴシック"/>
        <family val="3"/>
        <charset val="128"/>
      </rPr>
      <t>（令和６年能登半島地震による災害についての特定非常災害及びこれに対し適用すべき措置の指定に関する政令（令和６年政令第五号）により指定された特定非常災害）</t>
    </r>
    <r>
      <rPr>
        <b/>
        <sz val="12"/>
        <color rgb="FFFF0000"/>
        <rFont val="BIZ UDPゴシック"/>
        <family val="3"/>
        <charset val="128"/>
      </rPr>
      <t>→２．を回答する</t>
    </r>
    <rPh sb="0" eb="2">
      <t>レイワ</t>
    </rPh>
    <rPh sb="3" eb="4">
      <t>ネン</t>
    </rPh>
    <rPh sb="4" eb="8">
      <t>ノトハントウ</t>
    </rPh>
    <rPh sb="8" eb="10">
      <t>ジシン</t>
    </rPh>
    <rPh sb="13" eb="15">
      <t>サイガイ</t>
    </rPh>
    <rPh sb="95" eb="97">
      <t>カイトウ</t>
    </rPh>
    <phoneticPr fontId="1"/>
  </si>
  <si>
    <r>
      <rPr>
        <b/>
        <sz val="12"/>
        <color rgb="FFFF0000"/>
        <rFont val="BIZ UDPゴシック"/>
        <family val="3"/>
        <charset val="128"/>
      </rPr>
      <t>令和６年奥能登豪雨による災害</t>
    </r>
    <r>
      <rPr>
        <sz val="10"/>
        <color theme="1"/>
        <rFont val="BIZ UDPゴシック"/>
        <family val="3"/>
        <charset val="128"/>
      </rPr>
      <t>（令和６年９月２１日から２３日にかけて発生した令和６年能登半島地震との関連性の高い災害）</t>
    </r>
    <r>
      <rPr>
        <b/>
        <sz val="12"/>
        <color rgb="FFFF0000"/>
        <rFont val="BIZ UDPゴシック"/>
        <family val="3"/>
        <charset val="128"/>
      </rPr>
      <t>→２．を回答する</t>
    </r>
    <rPh sb="0" eb="2">
      <t>レイワ</t>
    </rPh>
    <rPh sb="3" eb="4">
      <t>ネン</t>
    </rPh>
    <rPh sb="4" eb="7">
      <t>オクノト</t>
    </rPh>
    <rPh sb="7" eb="9">
      <t>ゴウウ</t>
    </rPh>
    <rPh sb="12" eb="14">
      <t>サイガイ</t>
    </rPh>
    <phoneticPr fontId="1"/>
  </si>
  <si>
    <r>
      <rPr>
        <b/>
        <sz val="12"/>
        <color rgb="FFFF0000"/>
        <rFont val="BIZ UDPゴシック"/>
        <family val="3"/>
        <charset val="128"/>
      </rPr>
      <t>直接の被害あり</t>
    </r>
    <r>
      <rPr>
        <sz val="10"/>
        <color theme="1"/>
        <rFont val="BIZ UDPゴシック"/>
        <family val="3"/>
        <charset val="128"/>
      </rPr>
      <t>（自社の事業用資産に損壊等の被害あり）</t>
    </r>
    <r>
      <rPr>
        <b/>
        <sz val="12"/>
        <color rgb="FFFF0000"/>
        <rFont val="BIZ UDPゴシック"/>
        <family val="3"/>
        <charset val="128"/>
      </rPr>
      <t>→３.を回答する</t>
    </r>
    <phoneticPr fontId="1"/>
  </si>
  <si>
    <t>（１）　新型コロナウイルス感染症（令和２年１月２８日政令第１１号により指定感染症に指定された感染症をいう。）
　　　 の影響を受けた事業者</t>
    <phoneticPr fontId="1"/>
  </si>
  <si>
    <t>（注１）「過去数年以内に発生した災害」とは、過去５年以内を目安に発生した、災害救助法の対象となった自然災害を指します。
　　　　過去5年以内において石川県で災害救助法が適用された災害は、
　　　　「令和6年能登半島地震」、「令和5年奥能登地震」、「令和5年7月大雨」、「令和4年8月豪雨」です。</t>
    <rPh sb="1" eb="2">
      <t>チュウ</t>
    </rPh>
    <rPh sb="5" eb="7">
      <t>カコ</t>
    </rPh>
    <rPh sb="7" eb="9">
      <t>スウネン</t>
    </rPh>
    <rPh sb="9" eb="11">
      <t>イナイ</t>
    </rPh>
    <rPh sb="12" eb="14">
      <t>ハッセイ</t>
    </rPh>
    <rPh sb="16" eb="18">
      <t>サイガイ</t>
    </rPh>
    <rPh sb="22" eb="24">
      <t>カコ</t>
    </rPh>
    <rPh sb="25" eb="26">
      <t>ネン</t>
    </rPh>
    <rPh sb="26" eb="28">
      <t>イナイ</t>
    </rPh>
    <rPh sb="29" eb="31">
      <t>メヤス</t>
    </rPh>
    <rPh sb="32" eb="34">
      <t>ハッセイ</t>
    </rPh>
    <rPh sb="37" eb="39">
      <t>サイガイ</t>
    </rPh>
    <rPh sb="39" eb="42">
      <t>キュウジョホウ</t>
    </rPh>
    <rPh sb="43" eb="45">
      <t>タイショウ</t>
    </rPh>
    <rPh sb="49" eb="51">
      <t>シゼン</t>
    </rPh>
    <rPh sb="51" eb="53">
      <t>サイガイ</t>
    </rPh>
    <rPh sb="54" eb="55">
      <t>サ</t>
    </rPh>
    <rPh sb="64" eb="66">
      <t>カコ</t>
    </rPh>
    <rPh sb="67" eb="68">
      <t>ネン</t>
    </rPh>
    <rPh sb="68" eb="70">
      <t>イナイ</t>
    </rPh>
    <rPh sb="74" eb="77">
      <t>イシカワケン</t>
    </rPh>
    <rPh sb="78" eb="82">
      <t>サイガイキュウジョ</t>
    </rPh>
    <rPh sb="82" eb="83">
      <t>ホウ</t>
    </rPh>
    <rPh sb="84" eb="86">
      <t>テキヨウ</t>
    </rPh>
    <rPh sb="89" eb="91">
      <t>サイガイ</t>
    </rPh>
    <rPh sb="99" eb="101">
      <t>レイワ</t>
    </rPh>
    <rPh sb="102" eb="103">
      <t>ネン</t>
    </rPh>
    <rPh sb="103" eb="107">
      <t>ノトハントウ</t>
    </rPh>
    <rPh sb="107" eb="109">
      <t>ジシン</t>
    </rPh>
    <rPh sb="112" eb="114">
      <t>レイワ</t>
    </rPh>
    <rPh sb="115" eb="116">
      <t>ネン</t>
    </rPh>
    <rPh sb="116" eb="119">
      <t>オクノト</t>
    </rPh>
    <rPh sb="119" eb="121">
      <t>ジシン</t>
    </rPh>
    <rPh sb="124" eb="126">
      <t>レイワ</t>
    </rPh>
    <rPh sb="127" eb="128">
      <t>ネン</t>
    </rPh>
    <rPh sb="129" eb="130">
      <t>ガツ</t>
    </rPh>
    <rPh sb="130" eb="132">
      <t>オオアメ</t>
    </rPh>
    <rPh sb="135" eb="137">
      <t>レイワ</t>
    </rPh>
    <rPh sb="138" eb="139">
      <t>ネン</t>
    </rPh>
    <rPh sb="140" eb="141">
      <t>ガツ</t>
    </rPh>
    <rPh sb="141" eb="143">
      <t>ゴウウ</t>
    </rPh>
    <phoneticPr fontId="1"/>
  </si>
  <si>
    <t>　　＜申　請　者＞</t>
    <rPh sb="3" eb="4">
      <t>サル</t>
    </rPh>
    <rPh sb="5" eb="6">
      <t>ショウ</t>
    </rPh>
    <rPh sb="7" eb="8">
      <t>モノ</t>
    </rPh>
    <phoneticPr fontId="9"/>
  </si>
  <si>
    <t>車両を購入する場合</t>
    <rPh sb="0" eb="2">
      <t>シャリョウ</t>
    </rPh>
    <rPh sb="3" eb="5">
      <t>コウニュウ</t>
    </rPh>
    <rPh sb="7" eb="9">
      <t>バアイ</t>
    </rPh>
    <phoneticPr fontId="1"/>
  </si>
  <si>
    <t>直接の被害があり、且つ以下の（１）～（５）を全て満たす場合には、定額の補助率を申請することができます。</t>
    <rPh sb="0" eb="2">
      <t>チョクセツ</t>
    </rPh>
    <rPh sb="3" eb="5">
      <t>ヒガイ</t>
    </rPh>
    <rPh sb="9" eb="10">
      <t>カ</t>
    </rPh>
    <rPh sb="11" eb="13">
      <t>イカ</t>
    </rPh>
    <rPh sb="22" eb="23">
      <t>スベ</t>
    </rPh>
    <rPh sb="24" eb="25">
      <t>ミ</t>
    </rPh>
    <rPh sb="27" eb="29">
      <t>バアイ</t>
    </rPh>
    <rPh sb="32" eb="34">
      <t>テイガク</t>
    </rPh>
    <rPh sb="35" eb="38">
      <t>ホジョリツ</t>
    </rPh>
    <rPh sb="39" eb="41">
      <t>シンセイ</t>
    </rPh>
    <phoneticPr fontId="1"/>
  </si>
  <si>
    <t>　中小企業者持続化補助金「災害支援枠（令和６年能登半島地震等）」の交付を受けたいので、公募要領の規定により、関係書類を添えて申請します。</t>
    <rPh sb="1" eb="9">
      <t>チュウショウキギョウシャジゾクカ</t>
    </rPh>
    <rPh sb="9" eb="12">
      <t>ホジョキン</t>
    </rPh>
    <rPh sb="13" eb="15">
      <t>サイガイ</t>
    </rPh>
    <rPh sb="15" eb="18">
      <t>シエンワク</t>
    </rPh>
    <rPh sb="19" eb="21">
      <t>レイワ</t>
    </rPh>
    <rPh sb="22" eb="23">
      <t>ネン</t>
    </rPh>
    <rPh sb="23" eb="29">
      <t>ノトハントウジシン</t>
    </rPh>
    <rPh sb="29" eb="30">
      <t>ナド</t>
    </rPh>
    <rPh sb="33" eb="35">
      <t>コウフ</t>
    </rPh>
    <rPh sb="36" eb="37">
      <t>ウ</t>
    </rPh>
    <rPh sb="43" eb="45">
      <t>コウボ</t>
    </rPh>
    <rPh sb="45" eb="47">
      <t>ヨウリョウ</t>
    </rPh>
    <rPh sb="48" eb="50">
      <t>キテイ</t>
    </rPh>
    <rPh sb="54" eb="56">
      <t>カンケイ</t>
    </rPh>
    <rPh sb="56" eb="58">
      <t>ショルイ</t>
    </rPh>
    <rPh sb="59" eb="60">
      <t>ソ</t>
    </rPh>
    <rPh sb="62" eb="64">
      <t>シンセイ</t>
    </rPh>
    <phoneticPr fontId="1"/>
  </si>
  <si>
    <t>中小企業者持続化補助金「災害支援枠（令和６年能登半島地震等）」の
申請に関して、次のとおり同意します。</t>
    <rPh sb="0" eb="8">
      <t>チュウショウキギョウシャジゾクカ</t>
    </rPh>
    <rPh sb="8" eb="11">
      <t>ホジョキン</t>
    </rPh>
    <rPh sb="12" eb="17">
      <t>サイガイシエンワク</t>
    </rPh>
    <rPh sb="18" eb="20">
      <t>レイワ</t>
    </rPh>
    <rPh sb="21" eb="28">
      <t>ネンノトハントウジシン</t>
    </rPh>
    <rPh sb="28" eb="29">
      <t>ナド</t>
    </rPh>
    <rPh sb="33" eb="35">
      <t>シンセイ</t>
    </rPh>
    <rPh sb="36" eb="37">
      <t>カン</t>
    </rPh>
    <rPh sb="40" eb="41">
      <t>ツギ</t>
    </rPh>
    <rPh sb="45" eb="47">
      <t>ドウイ</t>
    </rPh>
    <phoneticPr fontId="1"/>
  </si>
  <si>
    <t>車両購入の理由書（第１号様式　別紙５）</t>
    <phoneticPr fontId="1"/>
  </si>
  <si>
    <t>借料</t>
    <rPh sb="0" eb="2">
      <t>シャクリョウ</t>
    </rPh>
    <phoneticPr fontId="1"/>
  </si>
  <si>
    <t>修繕費</t>
    <rPh sb="0" eb="3">
      <t>シュウゼンヒ</t>
    </rPh>
    <phoneticPr fontId="1"/>
  </si>
  <si>
    <t>8.設備処分費</t>
    <rPh sb="2" eb="4">
      <t>セツビ</t>
    </rPh>
    <rPh sb="4" eb="6">
      <t>ショブン</t>
    </rPh>
    <rPh sb="6" eb="7">
      <t>ヒ</t>
    </rPh>
    <phoneticPr fontId="1"/>
  </si>
  <si>
    <t>＊創業から１年未満のため前年同月との売上高比較ができない場合は、創業以降から令和７年５月までの間で連続する任意の３か月（１月から３月までなど）の売上高平均と比較して20％以上減少したことを行政機関が証した書面を添付のこと（創業から３か月に満たない事業者は対象外）</t>
    <rPh sb="1" eb="3">
      <t>ソウギョウ</t>
    </rPh>
    <rPh sb="6" eb="7">
      <t>ネン</t>
    </rPh>
    <rPh sb="7" eb="9">
      <t>ミマン</t>
    </rPh>
    <rPh sb="12" eb="14">
      <t>ゼンネン</t>
    </rPh>
    <rPh sb="14" eb="16">
      <t>ドウゲツ</t>
    </rPh>
    <rPh sb="18" eb="20">
      <t>ウリアゲ</t>
    </rPh>
    <rPh sb="20" eb="21">
      <t>ダカ</t>
    </rPh>
    <rPh sb="21" eb="23">
      <t>ヒカク</t>
    </rPh>
    <rPh sb="28" eb="30">
      <t>バアイ</t>
    </rPh>
    <rPh sb="32" eb="34">
      <t>ソウギョウ</t>
    </rPh>
    <rPh sb="34" eb="36">
      <t>イコウ</t>
    </rPh>
    <rPh sb="38" eb="40">
      <t>レイワ</t>
    </rPh>
    <rPh sb="41" eb="42">
      <t>ネン</t>
    </rPh>
    <rPh sb="43" eb="44">
      <t>ガツ</t>
    </rPh>
    <rPh sb="47" eb="48">
      <t>アイダ</t>
    </rPh>
    <rPh sb="49" eb="51">
      <t>レンゾク</t>
    </rPh>
    <rPh sb="53" eb="55">
      <t>ニンイ</t>
    </rPh>
    <rPh sb="58" eb="59">
      <t>ゲツ</t>
    </rPh>
    <rPh sb="61" eb="62">
      <t>ガツ</t>
    </rPh>
    <rPh sb="65" eb="66">
      <t>ガツ</t>
    </rPh>
    <rPh sb="72" eb="74">
      <t>ウリアゲ</t>
    </rPh>
    <rPh sb="74" eb="75">
      <t>ダカ</t>
    </rPh>
    <rPh sb="75" eb="77">
      <t>ヘイキン</t>
    </rPh>
    <rPh sb="78" eb="80">
      <t>ヒカク</t>
    </rPh>
    <rPh sb="87" eb="89">
      <t>ゲンショウ</t>
    </rPh>
    <rPh sb="94" eb="98">
      <t>ギョウセイキカン</t>
    </rPh>
    <rPh sb="99" eb="100">
      <t>ショウ</t>
    </rPh>
    <rPh sb="102" eb="104">
      <t>ショメン</t>
    </rPh>
    <rPh sb="105" eb="107">
      <t>テンプ</t>
    </rPh>
    <rPh sb="111" eb="113">
      <t>ソウギョウ</t>
    </rPh>
    <rPh sb="117" eb="118">
      <t>ゲツ</t>
    </rPh>
    <rPh sb="119" eb="120">
      <t>ミ</t>
    </rPh>
    <phoneticPr fontId="1"/>
  </si>
  <si>
    <t>申請企業概要（第１号様式-２）</t>
    <rPh sb="0" eb="2">
      <t>シンセイ</t>
    </rPh>
    <rPh sb="2" eb="4">
      <t>キギョウ</t>
    </rPh>
    <rPh sb="4" eb="6">
      <t>ガイヨウ</t>
    </rPh>
    <rPh sb="7" eb="8">
      <t>ダイ</t>
    </rPh>
    <rPh sb="9" eb="10">
      <t>ゴウ</t>
    </rPh>
    <rPh sb="10" eb="12">
      <t>ヨウシキ</t>
    </rPh>
    <phoneticPr fontId="1"/>
  </si>
  <si>
    <t>補助事業計画（第１号様式-３）</t>
    <rPh sb="0" eb="4">
      <t>ホジョジギョウ</t>
    </rPh>
    <rPh sb="4" eb="6">
      <t>ケイカク</t>
    </rPh>
    <rPh sb="7" eb="8">
      <t>ダイ</t>
    </rPh>
    <rPh sb="9" eb="10">
      <t>ゴウ</t>
    </rPh>
    <rPh sb="10" eb="12">
      <t>ヨウシキ</t>
    </rPh>
    <phoneticPr fontId="1"/>
  </si>
  <si>
    <t>補助金申請額（第１号様式-4・5）</t>
    <rPh sb="0" eb="3">
      <t>ホジョキン</t>
    </rPh>
    <rPh sb="3" eb="5">
      <t>シンセイ</t>
    </rPh>
    <rPh sb="5" eb="6">
      <t>ガク</t>
    </rPh>
    <rPh sb="7" eb="8">
      <t>ダイ</t>
    </rPh>
    <rPh sb="9" eb="10">
      <t>ゴウ</t>
    </rPh>
    <rPh sb="10" eb="12">
      <t>ヨウシキ</t>
    </rPh>
    <phoneticPr fontId="1"/>
  </si>
  <si>
    <t>補助事業計画策定支援者（第１号様式-6）</t>
    <rPh sb="12" eb="13">
      <t>ダイ</t>
    </rPh>
    <rPh sb="14" eb="15">
      <t>ゴウ</t>
    </rPh>
    <rPh sb="15" eb="17">
      <t>ヨウシキ</t>
    </rPh>
    <phoneticPr fontId="1"/>
  </si>
  <si>
    <t>ー被災原因を選択してくださいー</t>
  </si>
  <si>
    <t>ー被災原因を選択してくださいー</t>
    <phoneticPr fontId="1"/>
  </si>
  <si>
    <r>
      <t>４．事業再建に向けた取組の中で、本補助金が経営上にもたらす効果（</t>
    </r>
    <r>
      <rPr>
        <b/>
        <u/>
        <sz val="14"/>
        <color rgb="FFFF0000"/>
        <rFont val="BIZ UDPゴシック"/>
        <family val="3"/>
        <charset val="128"/>
      </rPr>
      <t>詳細に記載</t>
    </r>
    <r>
      <rPr>
        <sz val="12"/>
        <rFont val="BIZ UDPゴシック"/>
        <family val="3"/>
        <charset val="128"/>
      </rPr>
      <t>ください）</t>
    </r>
    <rPh sb="2" eb="4">
      <t>ジギョウ</t>
    </rPh>
    <rPh sb="4" eb="6">
      <t>サイケン</t>
    </rPh>
    <rPh sb="7" eb="8">
      <t>ム</t>
    </rPh>
    <rPh sb="10" eb="12">
      <t>トリクミ</t>
    </rPh>
    <rPh sb="13" eb="14">
      <t>ナカ</t>
    </rPh>
    <rPh sb="16" eb="17">
      <t>ホン</t>
    </rPh>
    <rPh sb="17" eb="20">
      <t>ホジョキン</t>
    </rPh>
    <rPh sb="21" eb="23">
      <t>ケイエイ</t>
    </rPh>
    <rPh sb="23" eb="24">
      <t>ジョウ</t>
    </rPh>
    <rPh sb="29" eb="31">
      <t>コウカ</t>
    </rPh>
    <rPh sb="32" eb="34">
      <t>ショウサイ</t>
    </rPh>
    <rPh sb="35" eb="37">
      <t>キサイ</t>
    </rPh>
    <phoneticPr fontId="1"/>
  </si>
  <si>
    <t>補助事業計画等の作成にあたっては商工会・商工会議所と相談し、助言・指導を得ながら進めてください。</t>
    <phoneticPr fontId="1"/>
  </si>
  <si>
    <t>Word様式もございます。写真や図を貼られる方、事業計画書の記載にあたって改行される方はWoｒｄでの作成を推奨します。（どちらの様式を使用されても審査に影響はありません）</t>
    <phoneticPr fontId="1"/>
  </si>
  <si>
    <t>※申請された補助事業計画について、事務局より商工会・商工会議所へ</t>
    <rPh sb="1" eb="3">
      <t>シンセイ</t>
    </rPh>
    <rPh sb="6" eb="10">
      <t>ホジョジギョウ</t>
    </rPh>
    <rPh sb="10" eb="12">
      <t>ケイカク</t>
    </rPh>
    <rPh sb="17" eb="20">
      <t>ジムキョク</t>
    </rPh>
    <rPh sb="22" eb="25">
      <t>ショウコウカイ</t>
    </rPh>
    <rPh sb="26" eb="31">
      <t>ショウコウカイギショ</t>
    </rPh>
    <phoneticPr fontId="1"/>
  </si>
  <si>
    <r>
      <t>審査結果等</t>
    </r>
    <r>
      <rPr>
        <sz val="11"/>
        <color theme="1"/>
        <rFont val="BIZ UDPゴシック"/>
        <family val="3"/>
        <charset val="128"/>
      </rPr>
      <t>については</t>
    </r>
    <r>
      <rPr>
        <sz val="12"/>
        <color theme="1"/>
        <rFont val="BIZ UDPゴシック"/>
        <family val="2"/>
        <charset val="128"/>
      </rPr>
      <t>従</t>
    </r>
    <r>
      <rPr>
        <sz val="11"/>
        <color theme="1"/>
        <rFont val="BIZ UDPゴシック"/>
        <family val="3"/>
        <charset val="128"/>
      </rPr>
      <t>い</t>
    </r>
    <r>
      <rPr>
        <sz val="12"/>
        <color theme="1"/>
        <rFont val="BIZ UDPゴシック"/>
        <family val="2"/>
        <charset val="128"/>
      </rPr>
      <t>、審査</t>
    </r>
    <r>
      <rPr>
        <sz val="11"/>
        <color theme="1"/>
        <rFont val="BIZ UDPゴシック"/>
        <family val="3"/>
        <charset val="128"/>
      </rPr>
      <t>の</t>
    </r>
    <r>
      <rPr>
        <sz val="12"/>
        <color theme="1"/>
        <rFont val="BIZ UDPゴシック"/>
        <family val="2"/>
        <charset val="128"/>
      </rPr>
      <t>経過</t>
    </r>
    <r>
      <rPr>
        <sz val="11"/>
        <color theme="1"/>
        <rFont val="BIZ UDPゴシック"/>
        <family val="3"/>
        <charset val="128"/>
      </rPr>
      <t>や</t>
    </r>
    <r>
      <rPr>
        <sz val="12"/>
        <color theme="1"/>
        <rFont val="BIZ UDPゴシック"/>
        <family val="2"/>
        <charset val="128"/>
      </rPr>
      <t>内容</t>
    </r>
    <r>
      <rPr>
        <sz val="11"/>
        <color theme="1"/>
        <rFont val="BIZ UDPゴシック"/>
        <family val="3"/>
        <charset val="128"/>
      </rPr>
      <t>に</t>
    </r>
    <r>
      <rPr>
        <sz val="12"/>
        <color theme="1"/>
        <rFont val="BIZ UDPゴシック"/>
        <family val="2"/>
        <charset val="128"/>
      </rPr>
      <t>関</t>
    </r>
    <r>
      <rPr>
        <sz val="11"/>
        <color theme="1"/>
        <rFont val="BIZ UDPゴシック"/>
        <family val="3"/>
        <charset val="128"/>
      </rPr>
      <t>する</t>
    </r>
    <r>
      <rPr>
        <sz val="12"/>
        <color theme="1"/>
        <rFont val="BIZ UDPゴシック"/>
        <family val="2"/>
        <charset val="128"/>
      </rPr>
      <t>問</t>
    </r>
    <r>
      <rPr>
        <sz val="11"/>
        <color theme="1"/>
        <rFont val="BIZ UDPゴシック"/>
        <family val="3"/>
        <charset val="128"/>
      </rPr>
      <t>い</t>
    </r>
    <r>
      <rPr>
        <sz val="12"/>
        <color theme="1"/>
        <rFont val="BIZ UDPゴシック"/>
        <family val="2"/>
        <charset val="128"/>
      </rPr>
      <t>合</t>
    </r>
    <r>
      <rPr>
        <sz val="11"/>
        <color theme="1"/>
        <rFont val="BIZ UDPゴシック"/>
        <family val="3"/>
        <charset val="128"/>
      </rPr>
      <t>わせはしないことを</t>
    </r>
    <r>
      <rPr>
        <sz val="12"/>
        <color theme="1"/>
        <rFont val="BIZ UDPゴシック"/>
        <family val="2"/>
        <charset val="128"/>
      </rPr>
      <t>誓約</t>
    </r>
    <r>
      <rPr>
        <sz val="11"/>
        <color theme="1"/>
        <rFont val="BIZ UDPゴシック"/>
        <family val="3"/>
        <charset val="128"/>
      </rPr>
      <t>いたします。</t>
    </r>
    <phoneticPr fontId="1"/>
  </si>
  <si>
    <r>
      <t>イ　令和６年能登半島地震</t>
    </r>
    <r>
      <rPr>
        <b/>
        <sz val="11"/>
        <color theme="1"/>
        <rFont val="BIZ UDPゴシック"/>
        <family val="3"/>
        <charset val="128"/>
      </rPr>
      <t>等</t>
    </r>
    <r>
      <rPr>
        <sz val="11"/>
        <color theme="1"/>
        <rFont val="BIZ UDPゴシック"/>
        <family val="2"/>
        <charset val="128"/>
      </rPr>
      <t>発生時において厳しい債務状況にあり、かつ、交付申請時において経営再建
　　 等に取り組み、かつ、認定経営革新等支援機関に事業計画等について確認を受けている事業者</t>
    </r>
    <rPh sb="12" eb="13">
      <t>トウ</t>
    </rPh>
    <phoneticPr fontId="1"/>
  </si>
  <si>
    <r>
      <t>（５）　令和６年能登半島地震</t>
    </r>
    <r>
      <rPr>
        <b/>
        <sz val="11"/>
        <color theme="1"/>
        <rFont val="BIZ UDPゴシック"/>
        <family val="3"/>
        <charset val="128"/>
      </rPr>
      <t>等</t>
    </r>
    <r>
      <rPr>
        <sz val="11"/>
        <color theme="1"/>
        <rFont val="BIZ UDPゴシック"/>
        <family val="2"/>
        <charset val="128"/>
      </rPr>
      <t>により、施設又は設備が被災し、その復旧又は復興を行おうとする事業者</t>
    </r>
    <rPh sb="14" eb="15">
      <t>トウ</t>
    </rPh>
    <rPh sb="45" eb="48">
      <t>ジギョウシャ</t>
    </rPh>
    <phoneticPr fontId="1"/>
  </si>
  <si>
    <t>1.令和６年能登半島地震等による被災の影響を受ける直前３か月の売上高（単月の合計値）</t>
    <rPh sb="2" eb="4">
      <t>レイワ</t>
    </rPh>
    <rPh sb="5" eb="6">
      <t>ネン</t>
    </rPh>
    <rPh sb="6" eb="10">
      <t>ノトハントウ</t>
    </rPh>
    <rPh sb="10" eb="12">
      <t>ジシン</t>
    </rPh>
    <rPh sb="12" eb="13">
      <t>トウ</t>
    </rPh>
    <rPh sb="16" eb="18">
      <t>ヒサイ</t>
    </rPh>
    <rPh sb="19" eb="21">
      <t>エイキョウ</t>
    </rPh>
    <rPh sb="22" eb="23">
      <t>ウ</t>
    </rPh>
    <rPh sb="25" eb="27">
      <t>チョクゼン</t>
    </rPh>
    <rPh sb="29" eb="30">
      <t>ゲツ</t>
    </rPh>
    <rPh sb="31" eb="33">
      <t>ウリアゲ</t>
    </rPh>
    <rPh sb="33" eb="34">
      <t>ダカ</t>
    </rPh>
    <rPh sb="35" eb="37">
      <t>タンゲツ</t>
    </rPh>
    <rPh sb="38" eb="40">
      <t>ゴウケイ</t>
    </rPh>
    <rPh sb="40" eb="41">
      <t>チ</t>
    </rPh>
    <phoneticPr fontId="1"/>
  </si>
  <si>
    <t>地震被害の場合：【R5年10月売上高】＋【R5年１１月売上高】＋【R5年12月売上高】＝【３か月合計売上高】…①</t>
    <rPh sb="0" eb="2">
      <t>ジシン</t>
    </rPh>
    <rPh sb="2" eb="4">
      <t>ヒガイ</t>
    </rPh>
    <rPh sb="5" eb="7">
      <t>バアイ</t>
    </rPh>
    <phoneticPr fontId="1"/>
  </si>
  <si>
    <t>豪雨被害の場合：【R６年　６月売上高】＋【R６年 ７月売上高】＋【R６年 ８月売上高】＝【３か月合計売上高】…①</t>
    <rPh sb="0" eb="2">
      <t>ゴウウ</t>
    </rPh>
    <rPh sb="2" eb="4">
      <t>ヒガイ</t>
    </rPh>
    <rPh sb="5" eb="7">
      <t>バアイ</t>
    </rPh>
    <phoneticPr fontId="1"/>
  </si>
  <si>
    <t xml:space="preserve"> 　　R5年１０月売上高
 or R6年 ６月売上高</t>
    <rPh sb="5" eb="6">
      <t>ネン</t>
    </rPh>
    <rPh sb="8" eb="9">
      <t>ガツ</t>
    </rPh>
    <rPh sb="9" eb="12">
      <t>ウリアゲダカ</t>
    </rPh>
    <rPh sb="19" eb="20">
      <t>ネン</t>
    </rPh>
    <rPh sb="22" eb="23">
      <t>ガツ</t>
    </rPh>
    <rPh sb="23" eb="26">
      <t>ウリアゲダカ</t>
    </rPh>
    <phoneticPr fontId="1"/>
  </si>
  <si>
    <t xml:space="preserve"> 　　R5年１１月売上高
 or R6年 ７月売上高</t>
    <rPh sb="5" eb="6">
      <t>ネン</t>
    </rPh>
    <rPh sb="8" eb="9">
      <t>ガツ</t>
    </rPh>
    <rPh sb="9" eb="12">
      <t>ウリアゲダカ</t>
    </rPh>
    <phoneticPr fontId="1"/>
  </si>
  <si>
    <t xml:space="preserve"> 　　R5年１２月売上高
 or R6年 ８月売上高</t>
    <rPh sb="5" eb="6">
      <t>ネン</t>
    </rPh>
    <rPh sb="8" eb="9">
      <t>ガツ</t>
    </rPh>
    <rPh sb="9" eb="12">
      <t>ウリアゲダカ</t>
    </rPh>
    <phoneticPr fontId="1"/>
  </si>
  <si>
    <t>地震被害の場合：【      年10月売上高】＋【      年１１月売上高】＋【    年12月売上高】＝【３か月合計売上高】…②</t>
    <rPh sb="0" eb="4">
      <t>ジシンヒガイ</t>
    </rPh>
    <rPh sb="5" eb="7">
      <t>バアイ</t>
    </rPh>
    <rPh sb="15" eb="16">
      <t>ネン</t>
    </rPh>
    <rPh sb="18" eb="19">
      <t>ガツ</t>
    </rPh>
    <rPh sb="19" eb="22">
      <t>ウリアゲダカ</t>
    </rPh>
    <rPh sb="31" eb="32">
      <t>ネン</t>
    </rPh>
    <rPh sb="34" eb="35">
      <t>ガツ</t>
    </rPh>
    <rPh sb="35" eb="38">
      <t>ウリアゲダカ</t>
    </rPh>
    <rPh sb="45" eb="46">
      <t>ネン</t>
    </rPh>
    <rPh sb="48" eb="49">
      <t>ガツ</t>
    </rPh>
    <rPh sb="49" eb="52">
      <t>ウリアゲダカ</t>
    </rPh>
    <rPh sb="57" eb="58">
      <t>ゲツ</t>
    </rPh>
    <rPh sb="58" eb="60">
      <t>ゴウケイ</t>
    </rPh>
    <rPh sb="60" eb="63">
      <t>ウリアゲダカ</t>
    </rPh>
    <phoneticPr fontId="1"/>
  </si>
  <si>
    <t>豪雨被害の場合：【      年　６月売上高】＋【      年  ７月売上高】＋【    年 ８月売上高】＝【３か月合計売上高】…②</t>
    <rPh sb="0" eb="2">
      <t>ゴウウ</t>
    </rPh>
    <rPh sb="2" eb="4">
      <t>ヒガイ</t>
    </rPh>
    <rPh sb="5" eb="7">
      <t>バアイ</t>
    </rPh>
    <rPh sb="15" eb="16">
      <t>ネン</t>
    </rPh>
    <rPh sb="18" eb="19">
      <t>ガツ</t>
    </rPh>
    <rPh sb="19" eb="22">
      <t>ウリアゲダカ</t>
    </rPh>
    <rPh sb="31" eb="32">
      <t>ネン</t>
    </rPh>
    <rPh sb="35" eb="36">
      <t>ガツ</t>
    </rPh>
    <rPh sb="36" eb="39">
      <t>ウリアゲダカ</t>
    </rPh>
    <rPh sb="49" eb="50">
      <t>ガツ</t>
    </rPh>
    <rPh sb="50" eb="53">
      <t>ウリアゲダカ</t>
    </rPh>
    <rPh sb="58" eb="59">
      <t>ゲツ</t>
    </rPh>
    <rPh sb="59" eb="61">
      <t>ゴウケイ</t>
    </rPh>
    <rPh sb="61" eb="64">
      <t>ウリアゲダカ</t>
    </rPh>
    <phoneticPr fontId="1"/>
  </si>
  <si>
    <t>　　年　　月売上高</t>
    <rPh sb="2" eb="3">
      <t>ネン</t>
    </rPh>
    <rPh sb="5" eb="6">
      <t>ガツ</t>
    </rPh>
    <rPh sb="6" eb="9">
      <t>ウリアゲダカ</t>
    </rPh>
    <phoneticPr fontId="1"/>
  </si>
  <si>
    <r>
      <rPr>
        <b/>
        <sz val="13"/>
        <color theme="1"/>
        <rFont val="BIZ UDPゴシック"/>
        <family val="3"/>
        <charset val="128"/>
      </rPr>
      <t>２　申請企業概要</t>
    </r>
    <r>
      <rPr>
        <sz val="13"/>
        <color theme="1"/>
        <rFont val="BIZ UDPゴシック"/>
        <family val="3"/>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</si>
  <si>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r>
      <t>【</t>
    </r>
    <r>
      <rPr>
        <b/>
        <sz val="13"/>
        <color rgb="FFFF0000"/>
        <rFont val="BIZ UDPゴシック"/>
        <family val="3"/>
        <charset val="128"/>
      </rPr>
      <t>採択通知に係る</t>
    </r>
    <r>
      <rPr>
        <sz val="13"/>
        <color theme="1"/>
        <rFont val="BIZ UDPゴシック"/>
        <family val="3"/>
        <charset val="128"/>
      </rPr>
      <t>本件担当者情報】</t>
    </r>
    <rPh sb="1" eb="3">
      <t>サイタク</t>
    </rPh>
    <rPh sb="3" eb="5">
      <t>ツウチ</t>
    </rPh>
    <rPh sb="6" eb="7">
      <t>カカ</t>
    </rPh>
    <rPh sb="8" eb="10">
      <t>ホンケン</t>
    </rPh>
    <rPh sb="10" eb="13">
      <t>タントウシャ</t>
    </rPh>
    <rPh sb="13" eb="15">
      <t>ジョウホウ</t>
    </rPh>
    <phoneticPr fontId="1"/>
  </si>
  <si>
    <t xml:space="preserve"> 　内容の共有や照会をさせていただくことがございます。</t>
    <rPh sb="2" eb="4">
      <t>ナイヨウ</t>
    </rPh>
    <rPh sb="5" eb="7">
      <t>キョウユウ</t>
    </rPh>
    <rPh sb="8" eb="10">
      <t>ショウカイ</t>
    </rPh>
    <phoneticPr fontId="1"/>
  </si>
  <si>
    <t>「２ 申請企業概要」の担当者は、社内の者で確実かつ速やかに連絡を取れ、回答できる。</t>
    <rPh sb="16" eb="18">
      <t>シャナイ</t>
    </rPh>
    <rPh sb="19" eb="20">
      <t>モノ</t>
    </rPh>
    <rPh sb="21" eb="23">
      <t>カクジツ</t>
    </rPh>
    <phoneticPr fontId="1"/>
  </si>
  <si>
    <r>
      <t>１．事業概要（自社の概要や市場動向、経営方針等を</t>
    </r>
    <r>
      <rPr>
        <b/>
        <u/>
        <sz val="13"/>
        <color rgb="FFFF0000"/>
        <rFont val="BIZ UDPゴシック"/>
        <family val="3"/>
        <charset val="128"/>
      </rPr>
      <t>詳細に記載</t>
    </r>
    <r>
      <rPr>
        <sz val="12"/>
        <color theme="1"/>
        <rFont val="BIZ UDPゴシック"/>
        <family val="2"/>
        <charset val="128"/>
      </rPr>
      <t>ください）</t>
    </r>
    <rPh sb="2" eb="4">
      <t>ジギョウ</t>
    </rPh>
    <rPh sb="4" eb="6">
      <t>ガイヨウ</t>
    </rPh>
    <rPh sb="7" eb="9">
      <t>ジシャ</t>
    </rPh>
    <rPh sb="10" eb="12">
      <t>ガイヨウ</t>
    </rPh>
    <rPh sb="13" eb="15">
      <t>シジョウ</t>
    </rPh>
    <rPh sb="15" eb="17">
      <t>ドウコウ</t>
    </rPh>
    <rPh sb="18" eb="20">
      <t>ケイエイ</t>
    </rPh>
    <rPh sb="20" eb="22">
      <t>ホウシン</t>
    </rPh>
    <rPh sb="22" eb="23">
      <t>ナド</t>
    </rPh>
    <rPh sb="24" eb="26">
      <t>ショウサイ</t>
    </rPh>
    <rPh sb="27" eb="29">
      <t>キサイ</t>
    </rPh>
    <phoneticPr fontId="1"/>
  </si>
  <si>
    <r>
      <t>２．被災原因・被災状況（被災の状</t>
    </r>
    <r>
      <rPr>
        <sz val="12"/>
        <color theme="1"/>
        <rFont val="BIZ UDPゴシック"/>
        <family val="3"/>
        <charset val="128"/>
      </rPr>
      <t>況、自社を取り巻く環境等を</t>
    </r>
    <r>
      <rPr>
        <b/>
        <u/>
        <sz val="14"/>
        <color rgb="FFFF0000"/>
        <rFont val="BIZ UDPゴシック"/>
        <family val="3"/>
        <charset val="128"/>
      </rPr>
      <t>詳細に記載</t>
    </r>
    <r>
      <rPr>
        <sz val="12"/>
        <color theme="1"/>
        <rFont val="BIZ UDPゴシック"/>
        <family val="3"/>
        <charset val="128"/>
      </rPr>
      <t>ください）</t>
    </r>
    <rPh sb="2" eb="4">
      <t>ヒサイ</t>
    </rPh>
    <rPh sb="4" eb="6">
      <t>ゲンイン</t>
    </rPh>
    <rPh sb="7" eb="9">
      <t>ヒサイ</t>
    </rPh>
    <rPh sb="9" eb="11">
      <t>ジョウキョウ</t>
    </rPh>
    <rPh sb="12" eb="14">
      <t>ヒサイ</t>
    </rPh>
    <rPh sb="15" eb="17">
      <t>ジョウキョウ</t>
    </rPh>
    <rPh sb="18" eb="20">
      <t>ジシャ</t>
    </rPh>
    <rPh sb="21" eb="22">
      <t>ト</t>
    </rPh>
    <rPh sb="23" eb="24">
      <t>マ</t>
    </rPh>
    <rPh sb="25" eb="27">
      <t>カンキョウ</t>
    </rPh>
    <rPh sb="27" eb="28">
      <t>ナド</t>
    </rPh>
    <rPh sb="29" eb="31">
      <t>ショウサイ</t>
    </rPh>
    <rPh sb="32" eb="34">
      <t>キサイ</t>
    </rPh>
    <phoneticPr fontId="1"/>
  </si>
  <si>
    <r>
      <t>【事業名：</t>
    </r>
    <r>
      <rPr>
        <b/>
        <sz val="12"/>
        <color rgb="FFFF0000"/>
        <rFont val="BIZ UDPゴシック"/>
        <family val="3"/>
        <charset val="128"/>
      </rPr>
      <t>３０文字以内</t>
    </r>
    <r>
      <rPr>
        <sz val="12"/>
        <rFont val="BIZ UDPゴシック"/>
        <family val="3"/>
        <charset val="128"/>
      </rPr>
      <t>で記載】</t>
    </r>
    <rPh sb="1" eb="4">
      <t>ジギョウメイ</t>
    </rPh>
    <rPh sb="7" eb="9">
      <t>モジ</t>
    </rPh>
    <rPh sb="9" eb="11">
      <t>イナイ</t>
    </rPh>
    <rPh sb="12" eb="14">
      <t>キサイ</t>
    </rPh>
    <phoneticPr fontId="1"/>
  </si>
  <si>
    <t>本事業計画書等を以て、その妥当性・有効性の審査が行われますので、被災状況・取組内容・効果等をできる限り詳細に記載ください。</t>
    <rPh sb="0" eb="3">
      <t>ホンジギョウ</t>
    </rPh>
    <rPh sb="3" eb="6">
      <t>ケイカクショ</t>
    </rPh>
    <rPh sb="6" eb="7">
      <t>トウ</t>
    </rPh>
    <rPh sb="8" eb="9">
      <t>モッ</t>
    </rPh>
    <rPh sb="13" eb="16">
      <t>ダトウセイ</t>
    </rPh>
    <rPh sb="17" eb="20">
      <t>ユウコウセイ</t>
    </rPh>
    <rPh sb="21" eb="23">
      <t>シンサ</t>
    </rPh>
    <rPh sb="24" eb="25">
      <t>オコナ</t>
    </rPh>
    <rPh sb="32" eb="36">
      <t>ヒサイジョウキョウ</t>
    </rPh>
    <rPh sb="37" eb="39">
      <t>トリク</t>
    </rPh>
    <rPh sb="39" eb="41">
      <t>ナイヨウ</t>
    </rPh>
    <rPh sb="42" eb="44">
      <t>コウカ</t>
    </rPh>
    <rPh sb="44" eb="45">
      <t>トウ</t>
    </rPh>
    <rPh sb="49" eb="50">
      <t>カギ</t>
    </rPh>
    <rPh sb="51" eb="53">
      <t>ショウサイ</t>
    </rPh>
    <rPh sb="54" eb="56">
      <t>キサイ</t>
    </rPh>
    <phoneticPr fontId="1"/>
  </si>
  <si>
    <r>
      <t>※上記１．及び２．を踏まえて、事業再建の取組を</t>
    </r>
    <r>
      <rPr>
        <b/>
        <u/>
        <sz val="14"/>
        <color rgb="FFFF0000"/>
        <rFont val="BIZ UDPゴシック"/>
        <family val="3"/>
        <charset val="128"/>
      </rPr>
      <t>詳細に記載</t>
    </r>
    <r>
      <rPr>
        <sz val="12"/>
        <rFont val="BIZ UDPゴシック"/>
        <family val="3"/>
        <charset val="128"/>
      </rPr>
      <t>ください</t>
    </r>
    <rPh sb="1" eb="3">
      <t>ジョウキ</t>
    </rPh>
    <rPh sb="5" eb="6">
      <t>オヨ</t>
    </rPh>
    <rPh sb="10" eb="11">
      <t>フ</t>
    </rPh>
    <rPh sb="15" eb="17">
      <t>ジギョウ</t>
    </rPh>
    <rPh sb="17" eb="19">
      <t>サイケン</t>
    </rPh>
    <rPh sb="20" eb="22">
      <t>トリクミ</t>
    </rPh>
    <rPh sb="23" eb="25">
      <t>ショウサイ</t>
    </rPh>
    <rPh sb="26" eb="28">
      <t>キサイ</t>
    </rPh>
    <phoneticPr fontId="1"/>
  </si>
  <si>
    <t>記載事項チェックリスト</t>
    <rPh sb="0" eb="2">
      <t>キサイ</t>
    </rPh>
    <rPh sb="2" eb="4">
      <t>ジコウ</t>
    </rPh>
    <phoneticPr fontId="1"/>
  </si>
  <si>
    <t>【６次公募用】</t>
    <rPh sb="2" eb="3">
      <t>ジ</t>
    </rPh>
    <rPh sb="3" eb="6">
      <t>コウボヨウ</t>
    </rPh>
    <phoneticPr fontId="1"/>
  </si>
  <si>
    <t>【６次公募用】</t>
    <phoneticPr fontId="1"/>
  </si>
  <si>
    <r>
      <t>※申請内容の確認等で連絡する場合がありますので</t>
    </r>
    <r>
      <rPr>
        <sz val="13"/>
        <color theme="1"/>
        <rFont val="BIZ UDPゴシック"/>
        <family val="3"/>
        <charset val="128"/>
      </rPr>
      <t>、</t>
    </r>
    <r>
      <rPr>
        <u/>
        <sz val="13"/>
        <color theme="1"/>
        <rFont val="BIZ UDPゴシック"/>
        <family val="3"/>
        <charset val="128"/>
      </rPr>
      <t>必ず</t>
    </r>
    <r>
      <rPr>
        <b/>
        <u/>
        <sz val="13"/>
        <color rgb="FFFF0000"/>
        <rFont val="BIZ UDPゴシック"/>
        <family val="3"/>
        <charset val="128"/>
      </rPr>
      <t>申請企業内の</t>
    </r>
    <r>
      <rPr>
        <u/>
        <sz val="13"/>
        <color rgb="FFFF0000"/>
        <rFont val="BIZ UDPゴシック"/>
        <family val="3"/>
        <charset val="128"/>
      </rPr>
      <t>、</t>
    </r>
    <r>
      <rPr>
        <u/>
        <sz val="12"/>
        <color rgb="FFFF0000"/>
        <rFont val="BIZ UDPゴシック"/>
        <family val="3"/>
        <charset val="128"/>
      </rPr>
      <t xml:space="preserve">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1"/>
        <color theme="1"/>
        <rFont val="BIZ UDPゴシック"/>
        <family val="3"/>
        <charset val="128"/>
      </rPr>
      <t>の連絡先を記載してください。</t>
    </r>
    <r>
      <rPr>
        <b/>
        <sz val="13"/>
        <color rgb="FFFF0000"/>
        <rFont val="BIZ UDPゴシック"/>
        <family val="3"/>
        <charset val="128"/>
      </rPr>
      <t>※社外の代理人は認められません。</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rPh sb="77" eb="79">
      <t>シャガイ</t>
    </rPh>
    <rPh sb="80" eb="83">
      <t>ダイリニン</t>
    </rPh>
    <rPh sb="84" eb="85">
      <t>ミト</t>
    </rPh>
    <phoneticPr fontId="1"/>
  </si>
  <si>
    <r>
      <t>）　　以下の（１）～（５）項目に</t>
    </r>
    <r>
      <rPr>
        <b/>
        <sz val="12"/>
        <color rgb="FFFF0000"/>
        <rFont val="BIZ UDPゴシック"/>
        <family val="3"/>
        <charset val="128"/>
      </rPr>
      <t>すべて該当</t>
    </r>
    <r>
      <rPr>
        <sz val="12"/>
        <color theme="1"/>
        <rFont val="BIZ UDPゴシック"/>
        <family val="2"/>
        <charset val="128"/>
      </rPr>
      <t>するため</t>
    </r>
    <r>
      <rPr>
        <b/>
        <sz val="12"/>
        <color rgb="FFFF0000"/>
        <rFont val="BIZ UDPゴシック"/>
        <family val="3"/>
        <charset val="128"/>
      </rPr>
      <t>定額の補助率を希望</t>
    </r>
    <r>
      <rPr>
        <sz val="12"/>
        <color theme="1"/>
        <rFont val="BIZ UDPゴシック"/>
        <family val="2"/>
        <charset val="128"/>
      </rPr>
      <t>する</t>
    </r>
    <phoneticPr fontId="1"/>
  </si>
  <si>
    <r>
      <t>）　　以下の（１）～（５）項目のうち</t>
    </r>
    <r>
      <rPr>
        <b/>
        <sz val="12"/>
        <color rgb="FFFF0000"/>
        <rFont val="BIZ UDPゴシック"/>
        <family val="3"/>
        <charset val="128"/>
      </rPr>
      <t>該当しない</t>
    </r>
    <r>
      <rPr>
        <sz val="12"/>
        <color theme="1"/>
        <rFont val="BIZ UDPゴシック"/>
        <family val="2"/>
        <charset val="128"/>
      </rPr>
      <t>ものがある</t>
    </r>
    <phoneticPr fontId="1"/>
  </si>
  <si>
    <r>
      <t xml:space="preserve">中小企業者持続化補助金「災害支援枠(令和６年能登半島地震等)」
</t>
    </r>
    <r>
      <rPr>
        <b/>
        <sz val="18"/>
        <color rgb="FFFF0000"/>
        <rFont val="BIZ UDPゴシック"/>
        <family val="3"/>
        <charset val="128"/>
      </rPr>
      <t>（６次公募）</t>
    </r>
    <r>
      <rPr>
        <sz val="16"/>
        <color theme="1"/>
        <rFont val="BIZ UDPゴシック"/>
        <family val="3"/>
        <charset val="128"/>
      </rPr>
      <t>に係る補助金交付申請書</t>
    </r>
    <rPh sb="0" eb="5">
      <t>チュウショウキギョウシャ</t>
    </rPh>
    <rPh sb="5" eb="8">
      <t>ジゾクカ</t>
    </rPh>
    <rPh sb="8" eb="11">
      <t>ホジョキン</t>
    </rPh>
    <rPh sb="39" eb="40">
      <t>カカ</t>
    </rPh>
    <rPh sb="41" eb="44">
      <t>ホジョキン</t>
    </rPh>
    <rPh sb="44" eb="46">
      <t>コウフ</t>
    </rPh>
    <phoneticPr fontId="1"/>
  </si>
  <si>
    <t>＊令和６年１月から令和７年６月の任意の１か月の売上高が前年同月又は同期と比較して２０%以上減少したことを行政機関が証した書面（例：セーフティネット保証４号の認定書や、地方自治体が独自に発行した証明書等）を本紙に添付のこと（不備の場合は対象外）（写しでも可）</t>
    <rPh sb="8" eb="10">
      <t>レイワ</t>
    </rPh>
    <rPh sb="11" eb="12">
      <t>ネン</t>
    </rPh>
    <phoneticPr fontId="1"/>
  </si>
  <si>
    <r>
      <rPr>
        <b/>
        <sz val="12"/>
        <color rgb="FFFF0000"/>
        <rFont val="BIZ UDPゴシック"/>
        <family val="3"/>
        <charset val="128"/>
      </rPr>
      <t>売上減の被害あり</t>
    </r>
    <r>
      <rPr>
        <sz val="10"/>
        <color theme="1"/>
        <rFont val="BIZ UDPゴシック"/>
        <family val="3"/>
        <charset val="128"/>
      </rPr>
      <t>（自社の事業用資産への直接の被害はないが、令和６年能登半島地震等に起因して、売上減（令和６年１月から令和７年６月の任意の１か月の売上高が前年同期と比較して２０％以上減少の被害あり。）</t>
    </r>
    <rPh sb="39" eb="40">
      <t>トウ</t>
    </rPh>
    <rPh sb="58" eb="60">
      <t>レイワ</t>
    </rPh>
    <rPh sb="61" eb="6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</si>
</sst>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円&quot;"/>
    <numFmt numFmtId="177" formatCode="#,##0_ ;[Red]\-#,##0\ "/>
    <numFmt numFmtId="178" formatCode="0.0_ "/>
    <numFmt numFmtId="179" formatCode="#,##0_);[Red]\(#,##0\)"/>
    <numFmt numFmtId="180" formatCode="m&quot;月&quot;d&quot;日&quot;;@"/>
    <numFmt numFmtId="181" formatCode="#,###&quot;円&quot;"/>
    <numFmt numFmtId="182" formatCode="#,##0_ "/>
    <numFmt numFmtId="183" formatCode="&quot;¥&quot;#,##0_);[Red]\(&quot;¥&quot;#,##0\)"/>
  </numFmts>
  <fonts count="97"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1"/>
      <color theme="1"/>
      <name val="BIZ UDP明朝 Medium"/>
      <family val="1"/>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12"/>
      <color theme="1"/>
      <name val="HGS行書体"/>
      <family val="4"/>
      <charset val="128"/>
    </font>
    <font>
      <sz val="14"/>
      <name val="BIZ UDPゴシック"/>
      <family val="3"/>
      <charset val="128"/>
    </font>
    <font>
      <sz val="14"/>
      <color rgb="FF0000FF"/>
      <name val="BIZ UDPゴシック"/>
      <family val="3"/>
      <charset val="128"/>
    </font>
    <font>
      <sz val="11"/>
      <color rgb="FFFF0000"/>
      <name val="BIZ UDPゴシック"/>
      <family val="3"/>
      <charset val="128"/>
    </font>
    <font>
      <b/>
      <sz val="14"/>
      <color theme="1"/>
      <name val="BIZ UDPゴシック"/>
      <family val="3"/>
      <charset val="128"/>
    </font>
    <font>
      <b/>
      <u/>
      <sz val="14"/>
      <color rgb="FFFF0000"/>
      <name val="BIZ UDPゴシック"/>
      <family val="3"/>
      <charset val="128"/>
    </font>
    <font>
      <sz val="12"/>
      <color theme="0" tint="-0.499984740745262"/>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8"/>
      <color rgb="FF333333"/>
      <name val="ＭＳ Ｐゴシック"/>
      <family val="3"/>
      <charset val="128"/>
    </font>
    <font>
      <b/>
      <sz val="14"/>
      <color theme="1"/>
      <name val="ＭＳ ゴシック"/>
      <family val="3"/>
      <charset val="128"/>
    </font>
    <font>
      <sz val="12"/>
      <color rgb="FFFF0000"/>
      <name val="ＭＳ ゴシック"/>
      <family val="3"/>
      <charset val="128"/>
    </font>
    <font>
      <sz val="12"/>
      <color theme="1"/>
      <name val="Segoe UI Symbol"/>
      <family val="2"/>
    </font>
    <font>
      <sz val="11"/>
      <color rgb="FF000000"/>
      <name val="Segoe UI"/>
      <family val="2"/>
    </font>
    <font>
      <sz val="12"/>
      <name val="BIZ UDPゴシック"/>
      <family val="2"/>
      <charset val="128"/>
    </font>
    <font>
      <sz val="10"/>
      <name val="BIZ UDPゴシック"/>
      <family val="3"/>
      <charset val="128"/>
    </font>
    <font>
      <u val="double"/>
      <sz val="12"/>
      <color rgb="FFFF0000"/>
      <name val="BIZ UDPゴシック"/>
      <family val="3"/>
      <charset val="128"/>
    </font>
    <font>
      <sz val="11.5"/>
      <color theme="1"/>
      <name val="BIZ UDPゴシック"/>
      <family val="3"/>
      <charset val="128"/>
    </font>
    <font>
      <sz val="18"/>
      <color rgb="FFFF0000"/>
      <name val="BIZ UDPゴシック"/>
      <family val="3"/>
      <charset val="128"/>
    </font>
    <font>
      <sz val="22"/>
      <color rgb="FFFF0000"/>
      <name val="BIZ UDPゴシック"/>
      <family val="3"/>
      <charset val="128"/>
    </font>
    <font>
      <sz val="10"/>
      <color rgb="FFFF0000"/>
      <name val="BIZ UDPゴシック"/>
      <family val="3"/>
      <charset val="128"/>
    </font>
    <font>
      <sz val="11"/>
      <name val="BIZ UDPゴシック"/>
      <family val="3"/>
      <charset val="128"/>
    </font>
    <font>
      <b/>
      <sz val="14"/>
      <color rgb="FFCC0000"/>
      <name val="BIZ UDPゴシック"/>
      <family val="3"/>
      <charset val="128"/>
    </font>
    <font>
      <sz val="12"/>
      <color rgb="FFCC0000"/>
      <name val="BIZ UDPゴシック"/>
      <family val="3"/>
      <charset val="128"/>
    </font>
    <font>
      <sz val="12"/>
      <color rgb="FFCC0000"/>
      <name val="BIZ UDPゴシック"/>
      <family val="2"/>
      <charset val="128"/>
    </font>
    <font>
      <sz val="12"/>
      <color rgb="FFCC0000"/>
      <name val="ＭＳ Ｐ明朝"/>
      <family val="1"/>
      <charset val="128"/>
    </font>
    <font>
      <sz val="14"/>
      <color theme="1"/>
      <name val="Meiryo UI"/>
      <family val="3"/>
      <charset val="128"/>
    </font>
    <font>
      <b/>
      <sz val="14"/>
      <color rgb="FFCC0000"/>
      <name val="Meiryo UI"/>
      <family val="3"/>
      <charset val="128"/>
    </font>
    <font>
      <b/>
      <sz val="18"/>
      <color rgb="FFCC0000"/>
      <name val="BIZ UDPゴシック"/>
      <family val="3"/>
      <charset val="128"/>
    </font>
    <font>
      <sz val="28"/>
      <color rgb="FFFF0000"/>
      <name val="BIZ UDPゴシック"/>
      <family val="3"/>
      <charset val="128"/>
    </font>
    <font>
      <b/>
      <i/>
      <sz val="12"/>
      <color rgb="FFFF0000"/>
      <name val="BIZ UDPゴシック"/>
      <family val="3"/>
      <charset val="128"/>
    </font>
    <font>
      <sz val="12"/>
      <name val="Meiryo UI"/>
      <family val="3"/>
      <charset val="128"/>
    </font>
    <font>
      <b/>
      <sz val="10"/>
      <color theme="1"/>
      <name val="BIZ UDPゴシック"/>
      <family val="3"/>
      <charset val="128"/>
    </font>
    <font>
      <b/>
      <sz val="13"/>
      <color theme="1"/>
      <name val="BIZ UDPゴシック"/>
      <family val="3"/>
      <charset val="128"/>
    </font>
    <font>
      <sz val="11"/>
      <color theme="1"/>
      <name val="BIZ UDPゴシック"/>
      <family val="2"/>
      <charset val="128"/>
    </font>
    <font>
      <sz val="11"/>
      <color theme="1"/>
      <name val="HGS行書体"/>
      <family val="4"/>
      <charset val="128"/>
    </font>
    <font>
      <b/>
      <sz val="24"/>
      <color rgb="FFCC0000"/>
      <name val="BIZ UDPゴシック"/>
      <family val="3"/>
      <charset val="128"/>
    </font>
    <font>
      <b/>
      <sz val="18"/>
      <color rgb="FFFF0000"/>
      <name val="BIZ UDPゴシック"/>
      <family val="3"/>
      <charset val="128"/>
    </font>
    <font>
      <sz val="13"/>
      <color theme="1"/>
      <name val="BIZ UDPゴシック"/>
      <family val="2"/>
      <charset val="128"/>
    </font>
    <font>
      <sz val="13"/>
      <color theme="1"/>
      <name val="BIZ UDPゴシック"/>
      <family val="3"/>
      <charset val="128"/>
    </font>
    <font>
      <b/>
      <sz val="13"/>
      <color rgb="FFFF0000"/>
      <name val="BIZ UDPゴシック"/>
      <family val="3"/>
      <charset val="128"/>
    </font>
    <font>
      <b/>
      <u/>
      <sz val="13"/>
      <color rgb="FFFF0000"/>
      <name val="BIZ UDPゴシック"/>
      <family val="3"/>
      <charset val="128"/>
    </font>
    <font>
      <sz val="10"/>
      <color rgb="FFFF0000"/>
      <name val="ＭＳ ゴシック"/>
      <family val="3"/>
      <charset val="128"/>
    </font>
    <font>
      <u/>
      <sz val="13"/>
      <color theme="1"/>
      <name val="BIZ UDPゴシック"/>
      <family val="3"/>
      <charset val="128"/>
    </font>
    <font>
      <u/>
      <sz val="13"/>
      <color rgb="FFFF0000"/>
      <name val="BIZ UDPゴシック"/>
      <family val="3"/>
      <charset val="128"/>
    </font>
    <font>
      <u/>
      <sz val="12"/>
      <color rgb="FFFF0000"/>
      <name val="BIZ UDP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thin">
        <color auto="1"/>
      </left>
      <right style="double">
        <color auto="1"/>
      </right>
      <top style="thin">
        <color auto="1"/>
      </top>
      <bottom style="thin">
        <color auto="1"/>
      </bottom>
      <diagonal/>
    </border>
    <border>
      <left/>
      <right/>
      <top style="thin">
        <color auto="1"/>
      </top>
      <bottom style="double">
        <color indexed="64"/>
      </bottom>
      <diagonal/>
    </border>
    <border>
      <left style="hair">
        <color auto="1"/>
      </left>
      <right style="thin">
        <color auto="1"/>
      </right>
      <top style="thin">
        <color auto="1"/>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auto="1"/>
      </right>
      <top/>
      <bottom style="dotted">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double">
        <color indexed="64"/>
      </top>
      <bottom/>
      <diagonal style="thin">
        <color auto="1"/>
      </diagonal>
    </border>
    <border diagonalUp="1">
      <left/>
      <right style="thin">
        <color auto="1"/>
      </right>
      <top style="double">
        <color indexed="64"/>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s>
  <cellStyleXfs count="4">
    <xf numFmtId="0" fontId="0" fillId="0" borderId="0">
      <alignment vertical="center"/>
    </xf>
    <xf numFmtId="0" fontId="12" fillId="0" borderId="0">
      <alignment vertical="center"/>
    </xf>
    <xf numFmtId="0" fontId="30" fillId="0" borderId="0" applyNumberFormat="0" applyFill="0" applyBorder="0" applyAlignment="0" applyProtection="0">
      <alignment vertical="center"/>
    </xf>
    <xf numFmtId="0" fontId="40" fillId="0" borderId="0">
      <alignment vertical="center"/>
    </xf>
  </cellStyleXfs>
  <cellXfs count="800">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4" xfId="0" applyBorder="1">
      <alignment vertical="center"/>
    </xf>
    <xf numFmtId="0" fontId="10" fillId="0" borderId="22" xfId="0" applyFont="1" applyBorder="1">
      <alignment vertical="center"/>
    </xf>
    <xf numFmtId="0" fontId="0" fillId="0" borderId="4" xfId="0" applyBorder="1" applyAlignment="1">
      <alignment horizontal="centerContinuous" vertical="center"/>
    </xf>
    <xf numFmtId="0" fontId="6" fillId="0" borderId="0" xfId="0" applyFont="1">
      <alignment vertical="center"/>
    </xf>
    <xf numFmtId="0" fontId="18" fillId="0" borderId="0" xfId="0" applyFont="1">
      <alignment vertical="center"/>
    </xf>
    <xf numFmtId="3" fontId="15" fillId="0" borderId="0" xfId="0" applyNumberFormat="1" applyFont="1" applyAlignment="1">
      <alignment vertical="center" shrinkToFit="1"/>
    </xf>
    <xf numFmtId="3" fontId="15" fillId="0" borderId="0" xfId="0" applyNumberFormat="1" applyFont="1">
      <alignment vertical="center"/>
    </xf>
    <xf numFmtId="0" fontId="8" fillId="0" borderId="0" xfId="0" applyFont="1" applyAlignment="1">
      <alignment vertical="center" shrinkToFit="1"/>
    </xf>
    <xf numFmtId="0" fontId="17" fillId="0" borderId="0" xfId="0" applyFont="1" applyAlignment="1">
      <alignment vertical="center" shrinkToFit="1"/>
    </xf>
    <xf numFmtId="176" fontId="0" fillId="0" borderId="0" xfId="0" applyNumberFormat="1">
      <alignment vertical="center"/>
    </xf>
    <xf numFmtId="0" fontId="16" fillId="0" borderId="0" xfId="0" applyFont="1">
      <alignment vertical="center"/>
    </xf>
    <xf numFmtId="12" fontId="0" fillId="0" borderId="0" xfId="0" applyNumberFormat="1" applyAlignment="1">
      <alignment horizontal="center" vertical="center"/>
    </xf>
    <xf numFmtId="0" fontId="0" fillId="0" borderId="5" xfId="0" applyBorder="1" applyAlignment="1">
      <alignment horizontal="center" vertical="center" wrapText="1"/>
    </xf>
    <xf numFmtId="0" fontId="21" fillId="0" borderId="0" xfId="1" applyFont="1">
      <alignment vertical="center"/>
    </xf>
    <xf numFmtId="0" fontId="23" fillId="0" borderId="0" xfId="1" applyFont="1" applyAlignment="1">
      <alignment horizontal="right" vertical="center"/>
    </xf>
    <xf numFmtId="0" fontId="24" fillId="0" borderId="0" xfId="1" applyFont="1" applyAlignment="1">
      <alignment horizontal="center" vertical="center"/>
    </xf>
    <xf numFmtId="0" fontId="21" fillId="0" borderId="0" xfId="1" applyFont="1" applyAlignment="1">
      <alignment horizontal="right" vertical="center"/>
    </xf>
    <xf numFmtId="0" fontId="20" fillId="0" borderId="0" xfId="1" applyFont="1" applyAlignment="1">
      <alignment horizontal="distributed"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8" fillId="0" borderId="0" xfId="0" applyFont="1">
      <alignment vertical="center"/>
    </xf>
    <xf numFmtId="0" fontId="0" fillId="0" borderId="5" xfId="0" applyBorder="1" applyAlignment="1">
      <alignment horizontal="distributed" vertical="center" wrapText="1"/>
    </xf>
    <xf numFmtId="0" fontId="14" fillId="0" borderId="0" xfId="0" applyFont="1">
      <alignment vertical="center"/>
    </xf>
    <xf numFmtId="0" fontId="14" fillId="0" borderId="0" xfId="1" applyFo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21" fillId="0" borderId="0" xfId="1" applyFont="1" applyAlignment="1">
      <alignment horizontal="center" vertical="center"/>
    </xf>
    <xf numFmtId="0" fontId="0" fillId="0" borderId="0" xfId="0" applyAlignment="1">
      <alignment vertical="center" shrinkToFit="1"/>
    </xf>
    <xf numFmtId="0" fontId="0" fillId="4" borderId="7" xfId="0" applyFill="1" applyBorder="1">
      <alignment vertical="center"/>
    </xf>
    <xf numFmtId="0" fontId="31" fillId="4" borderId="6" xfId="0" applyFont="1" applyFill="1" applyBorder="1" applyAlignment="1">
      <alignment horizontal="right" vertical="center"/>
    </xf>
    <xf numFmtId="0" fontId="0" fillId="0" borderId="0" xfId="0" applyAlignment="1">
      <alignment horizontal="left" vertical="center" indent="3"/>
    </xf>
    <xf numFmtId="0" fontId="21" fillId="0" borderId="9" xfId="1"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37" fillId="0" borderId="0" xfId="0" applyFont="1">
      <alignment vertical="center"/>
    </xf>
    <xf numFmtId="0" fontId="38" fillId="0" borderId="0" xfId="0" applyFont="1">
      <alignment vertical="center"/>
    </xf>
    <xf numFmtId="0" fontId="35" fillId="0" borderId="0" xfId="1" applyFont="1">
      <alignment vertical="center"/>
    </xf>
    <xf numFmtId="0" fontId="41" fillId="0" borderId="0" xfId="3" applyFont="1">
      <alignment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41" fillId="0" borderId="4" xfId="3" applyFont="1" applyBorder="1" applyAlignment="1">
      <alignment horizontal="center" vertical="center" shrinkToFit="1"/>
    </xf>
    <xf numFmtId="0" fontId="41" fillId="0" borderId="4" xfId="3" applyFont="1" applyBorder="1" applyAlignment="1">
      <alignment horizontal="left" vertical="center" shrinkToFit="1"/>
    </xf>
    <xf numFmtId="3" fontId="0" fillId="2" borderId="4" xfId="0" applyNumberFormat="1" applyFill="1" applyBorder="1">
      <alignment vertical="center"/>
    </xf>
    <xf numFmtId="0" fontId="0" fillId="8"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9" borderId="5" xfId="0" applyFill="1" applyBorder="1" applyAlignment="1">
      <alignment horizontal="centerContinuous" vertical="center"/>
    </xf>
    <xf numFmtId="0" fontId="0" fillId="9" borderId="7" xfId="0" applyFill="1" applyBorder="1" applyAlignment="1">
      <alignment horizontal="centerContinuous" vertical="center"/>
    </xf>
    <xf numFmtId="0" fontId="0" fillId="9" borderId="6" xfId="0" applyFill="1" applyBorder="1" applyAlignment="1">
      <alignment horizontal="centerContinuous" vertical="center"/>
    </xf>
    <xf numFmtId="0" fontId="0" fillId="9" borderId="4" xfId="0" applyFill="1" applyBorder="1" applyAlignment="1">
      <alignment horizontal="center" vertical="center" shrinkToFit="1"/>
    </xf>
    <xf numFmtId="49" fontId="0" fillId="9" borderId="4" xfId="0" applyNumberFormat="1" applyFill="1" applyBorder="1" applyAlignment="1">
      <alignment vertical="center" shrinkToFit="1"/>
    </xf>
    <xf numFmtId="0" fontId="0" fillId="9" borderId="4" xfId="0" applyFill="1" applyBorder="1" applyAlignment="1">
      <alignment horizontal="center" vertical="center"/>
    </xf>
    <xf numFmtId="0" fontId="0" fillId="9" borderId="4" xfId="0" applyFill="1" applyBorder="1" applyAlignment="1">
      <alignment vertical="center" shrinkToFit="1"/>
    </xf>
    <xf numFmtId="3" fontId="0" fillId="9" borderId="4" xfId="0" applyNumberFormat="1" applyFill="1" applyBorder="1">
      <alignment vertical="center"/>
    </xf>
    <xf numFmtId="0" fontId="0" fillId="8" borderId="4" xfId="0" applyFill="1" applyBorder="1" applyAlignment="1">
      <alignment horizontal="center" vertical="center" shrinkToFi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49" fontId="0" fillId="0" borderId="4" xfId="0" applyNumberFormat="1" applyBorder="1" applyAlignment="1">
      <alignment horizontal="center" vertical="center" shrinkToFit="1"/>
    </xf>
    <xf numFmtId="0" fontId="0" fillId="6" borderId="5"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0" fontId="43" fillId="0" borderId="0" xfId="0" applyFont="1">
      <alignment vertical="center"/>
    </xf>
    <xf numFmtId="0" fontId="44" fillId="0" borderId="0" xfId="3"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10" fillId="0" borderId="4" xfId="0" applyFont="1" applyBorder="1" applyAlignment="1">
      <alignment vertical="center" shrinkToFit="1"/>
    </xf>
    <xf numFmtId="0" fontId="21" fillId="0" borderId="0" xfId="0" applyFont="1">
      <alignment vertical="center"/>
    </xf>
    <xf numFmtId="0" fontId="45" fillId="0" borderId="0" xfId="0" applyFont="1">
      <alignment vertical="center"/>
    </xf>
    <xf numFmtId="0" fontId="45" fillId="0" borderId="9" xfId="0" applyFont="1" applyBorder="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0" fillId="2" borderId="22" xfId="0" applyFill="1" applyBorder="1" applyAlignment="1">
      <alignment horizontal="center" vertical="center"/>
    </xf>
    <xf numFmtId="0" fontId="0" fillId="0" borderId="0" xfId="0" applyAlignment="1">
      <alignment horizontal="left" vertical="center" shrinkToFit="1"/>
    </xf>
    <xf numFmtId="0" fontId="0" fillId="9" borderId="4" xfId="0" applyFill="1" applyBorder="1" applyAlignment="1">
      <alignment horizontal="centerContinuous" vertical="center"/>
    </xf>
    <xf numFmtId="0" fontId="0" fillId="10" borderId="4" xfId="0" applyFill="1" applyBorder="1" applyAlignment="1">
      <alignment horizontal="centerContinuous" vertical="center"/>
    </xf>
    <xf numFmtId="0" fontId="0" fillId="7" borderId="4" xfId="0" applyFill="1" applyBorder="1" applyAlignment="1">
      <alignment horizontal="centerContinuous" vertical="center"/>
    </xf>
    <xf numFmtId="0" fontId="0" fillId="7" borderId="25" xfId="0" applyFill="1" applyBorder="1" applyAlignment="1">
      <alignment horizontal="centerContinuous" vertical="center"/>
    </xf>
    <xf numFmtId="0" fontId="0" fillId="9"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0" borderId="4" xfId="0" applyBorder="1" applyAlignment="1">
      <alignment horizontal="left" vertical="center" wrapText="1"/>
    </xf>
    <xf numFmtId="0" fontId="0" fillId="2" borderId="6" xfId="0" applyFill="1" applyBorder="1" applyAlignment="1">
      <alignment horizontal="right" vertical="center" shrinkToFit="1"/>
    </xf>
    <xf numFmtId="0" fontId="0" fillId="0" borderId="56" xfId="0" applyBorder="1" applyAlignment="1">
      <alignment horizontal="center" vertical="center"/>
    </xf>
    <xf numFmtId="0" fontId="0" fillId="2" borderId="25" xfId="0" applyFill="1" applyBorder="1" applyAlignment="1">
      <alignment horizontal="left" vertical="center"/>
    </xf>
    <xf numFmtId="0" fontId="0" fillId="0" borderId="4" xfId="0" applyBorder="1" applyAlignment="1">
      <alignment horizontal="right" vertical="center" shrinkToFit="1"/>
    </xf>
    <xf numFmtId="0" fontId="0" fillId="0" borderId="56" xfId="0"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11" borderId="0" xfId="0" applyFill="1" applyAlignment="1">
      <alignment horizontal="center" vertical="center"/>
    </xf>
    <xf numFmtId="0" fontId="0" fillId="7" borderId="4" xfId="0" applyFill="1" applyBorder="1" applyAlignment="1">
      <alignment horizontal="center" vertical="center"/>
    </xf>
    <xf numFmtId="0" fontId="14" fillId="0" borderId="18" xfId="0" applyFont="1" applyBorder="1">
      <alignment vertical="center"/>
    </xf>
    <xf numFmtId="0" fontId="46" fillId="0" borderId="32" xfId="0" applyFont="1" applyBorder="1" applyAlignment="1">
      <alignment horizontal="left" vertical="center"/>
    </xf>
    <xf numFmtId="0" fontId="14" fillId="0" borderId="33" xfId="0" applyFont="1" applyBorder="1">
      <alignment vertical="center"/>
    </xf>
    <xf numFmtId="0" fontId="46" fillId="0" borderId="29" xfId="0" applyFont="1" applyBorder="1" applyAlignment="1">
      <alignment horizontal="left" vertical="center"/>
    </xf>
    <xf numFmtId="0" fontId="14" fillId="0" borderId="35" xfId="0" applyFont="1" applyBorder="1">
      <alignment vertical="center"/>
    </xf>
    <xf numFmtId="0" fontId="46" fillId="0" borderId="30" xfId="0" applyFont="1" applyBorder="1" applyAlignment="1">
      <alignment horizontal="left" vertical="center"/>
    </xf>
    <xf numFmtId="0" fontId="14" fillId="0" borderId="4" xfId="0" applyFont="1" applyBorder="1" applyAlignment="1">
      <alignment horizontal="center" vertical="center"/>
    </xf>
    <xf numFmtId="0" fontId="47" fillId="0" borderId="0" xfId="0" applyFont="1">
      <alignment vertical="center"/>
    </xf>
    <xf numFmtId="0" fontId="34" fillId="0" borderId="0" xfId="0" applyFont="1">
      <alignment vertical="center"/>
    </xf>
    <xf numFmtId="0" fontId="0" fillId="7" borderId="4" xfId="0" applyFill="1" applyBorder="1" applyAlignment="1">
      <alignment horizontal="left" vertical="center" shrinkToFit="1"/>
    </xf>
    <xf numFmtId="0" fontId="0" fillId="0" borderId="8" xfId="0" applyBorder="1" applyAlignment="1">
      <alignment horizontal="center" vertical="center"/>
    </xf>
    <xf numFmtId="0" fontId="0" fillId="0" borderId="4" xfId="0" applyBorder="1" applyAlignment="1">
      <alignment horizontal="center" vertical="center" shrinkToFit="1"/>
    </xf>
    <xf numFmtId="3" fontId="0" fillId="0" borderId="6" xfId="0" applyNumberFormat="1" applyBorder="1" applyAlignment="1">
      <alignment horizontal="center" vertical="center" shrinkToFit="1"/>
    </xf>
    <xf numFmtId="0" fontId="49" fillId="0" borderId="0" xfId="0" applyFont="1" applyAlignment="1">
      <alignment horizontal="left" vertical="center"/>
    </xf>
    <xf numFmtId="49" fontId="0" fillId="0" borderId="5" xfId="0" applyNumberFormat="1" applyBorder="1" applyAlignment="1">
      <alignment horizontal="centerContinuous" vertical="center"/>
    </xf>
    <xf numFmtId="49" fontId="0" fillId="0" borderId="7" xfId="0" applyNumberFormat="1" applyBorder="1" applyAlignment="1">
      <alignment horizontal="centerContinuous" vertical="center"/>
    </xf>
    <xf numFmtId="49" fontId="0" fillId="0" borderId="6" xfId="0" applyNumberFormat="1" applyBorder="1" applyAlignment="1">
      <alignment horizontal="centerContinuous" vertical="center"/>
    </xf>
    <xf numFmtId="0" fontId="50" fillId="0" borderId="0" xfId="0" applyFont="1" applyAlignment="1">
      <alignment horizontal="left" vertical="center"/>
    </xf>
    <xf numFmtId="0" fontId="17" fillId="11" borderId="5" xfId="0" applyFont="1" applyFill="1" applyBorder="1" applyAlignment="1">
      <alignment horizontal="center" vertical="center" wrapText="1"/>
    </xf>
    <xf numFmtId="49" fontId="18" fillId="11" borderId="5" xfId="0" applyNumberFormat="1" applyFont="1" applyFill="1" applyBorder="1" applyAlignment="1">
      <alignment horizontal="center" vertical="center"/>
    </xf>
    <xf numFmtId="49" fontId="18" fillId="11" borderId="58" xfId="0" applyNumberFormat="1" applyFont="1" applyFill="1" applyBorder="1" applyAlignment="1">
      <alignment horizontal="center" vertical="center"/>
    </xf>
    <xf numFmtId="0" fontId="0" fillId="9" borderId="4" xfId="0" applyFill="1" applyBorder="1" applyAlignment="1">
      <alignment horizontal="left" vertical="center" shrinkToFit="1"/>
    </xf>
    <xf numFmtId="0" fontId="53" fillId="2" borderId="4" xfId="0" applyFont="1" applyFill="1" applyBorder="1" applyAlignment="1" applyProtection="1">
      <alignment horizontal="center" vertical="center"/>
      <protection locked="0"/>
    </xf>
    <xf numFmtId="0" fontId="53" fillId="2" borderId="4" xfId="0" applyFont="1" applyFill="1" applyBorder="1" applyProtection="1">
      <alignment vertical="center"/>
      <protection locked="0"/>
    </xf>
    <xf numFmtId="0" fontId="53" fillId="2" borderId="4" xfId="0" applyFont="1" applyFill="1" applyBorder="1" applyAlignment="1" applyProtection="1">
      <alignment vertical="center" wrapText="1" shrinkToFit="1"/>
      <protection locked="0"/>
    </xf>
    <xf numFmtId="179"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vertical="center" wrapText="1"/>
      <protection locked="0"/>
    </xf>
    <xf numFmtId="177"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horizontal="center" vertical="center" shrinkToFit="1"/>
      <protection locked="0"/>
    </xf>
    <xf numFmtId="0" fontId="28" fillId="0" borderId="0" xfId="0" applyFont="1" applyProtection="1">
      <alignment vertical="center"/>
      <protection hidden="1"/>
    </xf>
    <xf numFmtId="0" fontId="0" fillId="0" borderId="0" xfId="0" applyProtection="1">
      <alignment vertical="center"/>
      <protection hidden="1"/>
    </xf>
    <xf numFmtId="0" fontId="0" fillId="0" borderId="0" xfId="0" applyAlignment="1">
      <alignment horizontal="center" vertical="top"/>
    </xf>
    <xf numFmtId="0" fontId="0" fillId="4" borderId="0" xfId="0" applyFill="1">
      <alignment vertical="center"/>
    </xf>
    <xf numFmtId="0" fontId="28" fillId="4" borderId="0" xfId="0" applyFont="1" applyFill="1">
      <alignment vertical="center"/>
    </xf>
    <xf numFmtId="0" fontId="28" fillId="4" borderId="0" xfId="0" applyFont="1" applyFill="1" applyProtection="1">
      <alignment vertical="center"/>
      <protection hidden="1"/>
    </xf>
    <xf numFmtId="179" fontId="28" fillId="4" borderId="0" xfId="0" applyNumberFormat="1" applyFont="1" applyFill="1" applyAlignment="1" applyProtection="1">
      <alignment vertical="center" shrinkToFit="1"/>
      <protection hidden="1"/>
    </xf>
    <xf numFmtId="0" fontId="53" fillId="4" borderId="63" xfId="0" applyFont="1" applyFill="1" applyBorder="1" applyProtection="1">
      <alignment vertical="center"/>
      <protection hidden="1"/>
    </xf>
    <xf numFmtId="0" fontId="28" fillId="4" borderId="57" xfId="0" applyFont="1" applyFill="1" applyBorder="1" applyProtection="1">
      <alignment vertical="center"/>
      <protection hidden="1"/>
    </xf>
    <xf numFmtId="0" fontId="53" fillId="4" borderId="69" xfId="0" applyFont="1" applyFill="1" applyBorder="1" applyProtection="1">
      <alignment vertical="center"/>
      <protection hidden="1"/>
    </xf>
    <xf numFmtId="0" fontId="53" fillId="4" borderId="27" xfId="0" applyFont="1" applyFill="1" applyBorder="1" applyAlignment="1" applyProtection="1">
      <alignment horizontal="center" vertical="center"/>
      <protection hidden="1"/>
    </xf>
    <xf numFmtId="0" fontId="53" fillId="4" borderId="0" xfId="0" applyFont="1" applyFill="1" applyProtection="1">
      <alignment vertical="center"/>
      <protection hidden="1"/>
    </xf>
    <xf numFmtId="0" fontId="53" fillId="4" borderId="5" xfId="0" applyFont="1" applyFill="1" applyBorder="1" applyAlignment="1" applyProtection="1">
      <alignment horizontal="center" vertical="center"/>
      <protection hidden="1"/>
    </xf>
    <xf numFmtId="0" fontId="53" fillId="4" borderId="7" xfId="0" applyFont="1" applyFill="1" applyBorder="1" applyProtection="1">
      <alignment vertical="center"/>
      <protection hidden="1"/>
    </xf>
    <xf numFmtId="0" fontId="53" fillId="4" borderId="8" xfId="0" applyFont="1" applyFill="1" applyBorder="1" applyAlignment="1" applyProtection="1">
      <alignment horizontal="center" vertical="center"/>
      <protection hidden="1"/>
    </xf>
    <xf numFmtId="0" fontId="53" fillId="4" borderId="9" xfId="0" applyFont="1" applyFill="1" applyBorder="1" applyProtection="1">
      <alignment vertical="center"/>
      <protection hidden="1"/>
    </xf>
    <xf numFmtId="179" fontId="28" fillId="4" borderId="16" xfId="0" applyNumberFormat="1" applyFont="1" applyFill="1" applyBorder="1" applyProtection="1">
      <alignment vertical="center"/>
      <protection hidden="1"/>
    </xf>
    <xf numFmtId="179" fontId="28" fillId="4" borderId="23" xfId="0" applyNumberFormat="1" applyFont="1" applyFill="1" applyBorder="1" applyAlignment="1" applyProtection="1">
      <alignment horizontal="right" vertical="center"/>
      <protection hidden="1"/>
    </xf>
    <xf numFmtId="179" fontId="28" fillId="4" borderId="26" xfId="0" applyNumberFormat="1" applyFont="1" applyFill="1" applyBorder="1" applyProtection="1">
      <alignment vertical="center"/>
      <protection hidden="1"/>
    </xf>
    <xf numFmtId="179" fontId="28" fillId="4" borderId="71" xfId="0" applyNumberFormat="1" applyFont="1" applyFill="1" applyBorder="1" applyProtection="1">
      <alignment vertical="center"/>
      <protection hidden="1"/>
    </xf>
    <xf numFmtId="0" fontId="53" fillId="4" borderId="0" xfId="0" applyFont="1" applyFill="1" applyAlignment="1" applyProtection="1">
      <alignment horizontal="center" vertical="center"/>
      <protection hidden="1"/>
    </xf>
    <xf numFmtId="179" fontId="28" fillId="4" borderId="40" xfId="0" applyNumberFormat="1" applyFont="1" applyFill="1" applyBorder="1" applyProtection="1">
      <alignment vertical="center"/>
      <protection hidden="1"/>
    </xf>
    <xf numFmtId="0" fontId="28" fillId="4" borderId="72" xfId="0" applyFont="1" applyFill="1" applyBorder="1" applyProtection="1">
      <alignment vertical="center"/>
      <protection hidden="1"/>
    </xf>
    <xf numFmtId="181" fontId="28" fillId="4" borderId="0" xfId="0" applyNumberFormat="1" applyFont="1" applyFill="1" applyProtection="1">
      <alignment vertical="center"/>
      <protection hidden="1"/>
    </xf>
    <xf numFmtId="181" fontId="53" fillId="4" borderId="0" xfId="0" applyNumberFormat="1" applyFont="1" applyFill="1" applyAlignment="1" applyProtection="1">
      <alignment horizontal="left" vertical="center" wrapText="1"/>
      <protection hidden="1"/>
    </xf>
    <xf numFmtId="0" fontId="34" fillId="0" borderId="0" xfId="0" applyFont="1" applyAlignment="1">
      <alignment horizontal="center"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0" fontId="21" fillId="2" borderId="0" xfId="1" applyFont="1" applyFill="1" applyProtection="1">
      <alignment vertical="center"/>
      <protection locked="0"/>
    </xf>
    <xf numFmtId="0" fontId="21" fillId="2" borderId="0" xfId="1" applyFont="1" applyFill="1" applyAlignment="1" applyProtection="1">
      <alignment horizontal="right" vertical="center"/>
      <protection locked="0"/>
    </xf>
    <xf numFmtId="179" fontId="28" fillId="4" borderId="27" xfId="0" applyNumberFormat="1" applyFont="1" applyFill="1" applyBorder="1" applyAlignment="1" applyProtection="1">
      <alignment horizontal="right" vertical="center"/>
      <protection hidden="1"/>
    </xf>
    <xf numFmtId="0" fontId="0" fillId="2" borderId="25" xfId="0" applyFill="1" applyBorder="1" applyAlignment="1" applyProtection="1">
      <alignment horizontal="center" vertical="center"/>
      <protection locked="0"/>
    </xf>
    <xf numFmtId="0" fontId="60" fillId="4" borderId="0" xfId="0" applyFont="1" applyFill="1" applyAlignment="1" applyProtection="1">
      <alignment horizontal="left" vertical="center"/>
      <protection hidden="1"/>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0" xfId="0" applyBorder="1">
      <alignment vertical="center"/>
    </xf>
    <xf numFmtId="0" fontId="25" fillId="0" borderId="0" xfId="0" applyFont="1" applyAlignment="1">
      <alignment horizontal="left" vertical="center"/>
    </xf>
    <xf numFmtId="0" fontId="22" fillId="0" borderId="0" xfId="0" applyFont="1" applyAlignment="1">
      <alignment horizontal="center" vertical="center"/>
    </xf>
    <xf numFmtId="0" fontId="21" fillId="4" borderId="0" xfId="1" applyFont="1" applyFill="1">
      <alignment vertical="center"/>
    </xf>
    <xf numFmtId="0" fontId="0" fillId="0" borderId="0" xfId="0" applyAlignment="1">
      <alignment horizontal="left" vertical="top"/>
    </xf>
    <xf numFmtId="0" fontId="0" fillId="0" borderId="16" xfId="0" applyBorder="1">
      <alignment vertical="center"/>
    </xf>
    <xf numFmtId="0" fontId="0" fillId="0" borderId="9" xfId="0" applyBorder="1" applyAlignment="1">
      <alignment horizontal="center" vertical="center"/>
    </xf>
    <xf numFmtId="0" fontId="3" fillId="0" borderId="27" xfId="0" applyFont="1" applyBorder="1" applyAlignment="1">
      <alignment horizontal="left" vertical="center"/>
    </xf>
    <xf numFmtId="0" fontId="0" fillId="2" borderId="0" xfId="0" applyFill="1" applyAlignment="1" applyProtection="1">
      <alignment vertical="center" shrinkToFit="1"/>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66" fillId="4" borderId="0" xfId="0" applyFont="1" applyFill="1" applyAlignment="1">
      <alignment horizontal="right" vertical="center"/>
    </xf>
    <xf numFmtId="0" fontId="14" fillId="4" borderId="0" xfId="0" applyFont="1" applyFill="1">
      <alignment vertical="center"/>
    </xf>
    <xf numFmtId="0" fontId="53" fillId="4" borderId="0" xfId="0" applyFont="1" applyFill="1" applyAlignment="1">
      <alignment horizontal="right"/>
    </xf>
    <xf numFmtId="0" fontId="53" fillId="4" borderId="63" xfId="0" applyFont="1" applyFill="1" applyBorder="1" applyAlignment="1">
      <alignment horizontal="center" vertical="center"/>
    </xf>
    <xf numFmtId="0" fontId="53" fillId="4" borderId="57" xfId="0" applyFont="1" applyFill="1" applyBorder="1" applyAlignment="1">
      <alignment horizontal="center" vertical="center"/>
    </xf>
    <xf numFmtId="0" fontId="53" fillId="4" borderId="57" xfId="0" applyFont="1" applyFill="1" applyBorder="1" applyAlignment="1">
      <alignment horizontal="right" vertical="center" wrapText="1"/>
    </xf>
    <xf numFmtId="0" fontId="53" fillId="4" borderId="0" xfId="0" applyFont="1" applyFill="1" applyAlignment="1">
      <alignment vertical="center" wrapText="1"/>
    </xf>
    <xf numFmtId="0" fontId="28" fillId="4" borderId="4" xfId="0" applyFont="1" applyFill="1" applyBorder="1" applyAlignment="1">
      <alignment horizontal="center" vertical="center"/>
    </xf>
    <xf numFmtId="0" fontId="28" fillId="4" borderId="5" xfId="0" applyFont="1" applyFill="1" applyBorder="1" applyAlignment="1">
      <alignment horizontal="right" vertical="center"/>
    </xf>
    <xf numFmtId="0" fontId="28" fillId="4" borderId="7" xfId="0" applyFont="1" applyFill="1" applyBorder="1">
      <alignment vertical="center"/>
    </xf>
    <xf numFmtId="0" fontId="28" fillId="4" borderId="9" xfId="0" applyFont="1" applyFill="1" applyBorder="1">
      <alignment vertical="center"/>
    </xf>
    <xf numFmtId="179" fontId="28" fillId="4" borderId="0" xfId="0" applyNumberFormat="1" applyFont="1" applyFill="1" applyAlignment="1">
      <alignment vertical="center" shrinkToFit="1"/>
    </xf>
    <xf numFmtId="0" fontId="28" fillId="4" borderId="23" xfId="0" applyFont="1" applyFill="1" applyBorder="1">
      <alignment vertical="center"/>
    </xf>
    <xf numFmtId="0" fontId="28" fillId="4" borderId="28" xfId="0" applyFont="1" applyFill="1" applyBorder="1">
      <alignment vertical="center"/>
    </xf>
    <xf numFmtId="0" fontId="28" fillId="4" borderId="28" xfId="0" applyFont="1" applyFill="1" applyBorder="1" applyAlignment="1">
      <alignment horizontal="right" vertical="center"/>
    </xf>
    <xf numFmtId="0" fontId="53" fillId="4" borderId="28" xfId="0" applyFont="1" applyFill="1" applyBorder="1" applyAlignment="1">
      <alignment horizontal="left" vertical="center"/>
    </xf>
    <xf numFmtId="179" fontId="28" fillId="4" borderId="28" xfId="0" applyNumberFormat="1" applyFont="1" applyFill="1" applyBorder="1" applyAlignment="1">
      <alignment vertical="center" shrinkToFit="1"/>
    </xf>
    <xf numFmtId="0" fontId="28" fillId="4" borderId="0" xfId="0" applyFont="1" applyFill="1" applyAlignment="1">
      <alignment horizontal="right" vertical="center"/>
    </xf>
    <xf numFmtId="0" fontId="53" fillId="4" borderId="0" xfId="0" applyFont="1" applyFill="1" applyAlignment="1">
      <alignment horizontal="left" vertical="center"/>
    </xf>
    <xf numFmtId="0" fontId="28" fillId="4" borderId="9" xfId="0" applyFont="1" applyFill="1" applyBorder="1" applyAlignment="1">
      <alignment horizontal="right" vertical="center"/>
    </xf>
    <xf numFmtId="179" fontId="28" fillId="4" borderId="9" xfId="0" applyNumberFormat="1" applyFont="1" applyFill="1" applyBorder="1" applyAlignment="1">
      <alignment vertical="center" shrinkToFit="1"/>
    </xf>
    <xf numFmtId="0" fontId="28" fillId="4" borderId="57"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16" xfId="0" applyFont="1" applyFill="1" applyBorder="1" applyAlignment="1">
      <alignment horizontal="right" vertical="center"/>
    </xf>
    <xf numFmtId="0" fontId="28" fillId="4" borderId="7" xfId="0" applyFont="1" applyFill="1" applyBorder="1" applyAlignment="1">
      <alignment horizontal="right" vertical="center"/>
    </xf>
    <xf numFmtId="0" fontId="28" fillId="4" borderId="6" xfId="0" applyFont="1" applyFill="1" applyBorder="1" applyAlignment="1">
      <alignment horizontal="right" vertical="center"/>
    </xf>
    <xf numFmtId="0" fontId="28" fillId="4" borderId="10" xfId="0" applyFont="1" applyFill="1" applyBorder="1" applyAlignment="1">
      <alignment horizontal="right" vertical="center"/>
    </xf>
    <xf numFmtId="179" fontId="28" fillId="4" borderId="40" xfId="0" applyNumberFormat="1" applyFont="1" applyFill="1" applyBorder="1" applyAlignment="1">
      <alignment vertical="center" shrinkToFit="1"/>
    </xf>
    <xf numFmtId="180" fontId="28" fillId="4" borderId="66" xfId="0" applyNumberFormat="1" applyFont="1" applyFill="1" applyBorder="1" applyAlignment="1">
      <alignment horizontal="left" vertical="center"/>
    </xf>
    <xf numFmtId="0" fontId="0" fillId="4" borderId="66" xfId="0" applyFill="1" applyBorder="1">
      <alignment vertical="center"/>
    </xf>
    <xf numFmtId="181" fontId="53" fillId="4" borderId="66" xfId="0" applyNumberFormat="1" applyFont="1" applyFill="1" applyBorder="1">
      <alignment vertical="center"/>
    </xf>
    <xf numFmtId="0" fontId="0" fillId="4" borderId="0" xfId="0" applyFill="1" applyAlignment="1">
      <alignment horizontal="centerContinuous" vertical="center"/>
    </xf>
    <xf numFmtId="3" fontId="15" fillId="4" borderId="0" xfId="0" applyNumberFormat="1" applyFont="1" applyFill="1" applyAlignment="1">
      <alignment vertical="center" shrinkToFit="1"/>
    </xf>
    <xf numFmtId="0" fontId="0" fillId="4" borderId="42" xfId="0" applyFill="1" applyBorder="1" applyAlignment="1">
      <alignment horizontal="right" vertical="center"/>
    </xf>
    <xf numFmtId="0" fontId="0" fillId="4" borderId="34" xfId="0" applyFill="1" applyBorder="1" applyAlignment="1">
      <alignment horizontal="right" vertical="center"/>
    </xf>
    <xf numFmtId="3" fontId="15" fillId="4" borderId="0" xfId="0" applyNumberFormat="1" applyFont="1" applyFill="1">
      <alignment vertical="center"/>
    </xf>
    <xf numFmtId="181" fontId="56" fillId="4" borderId="0" xfId="0" applyNumberFormat="1" applyFont="1" applyFill="1" applyAlignment="1">
      <alignment horizontal="left" vertical="center" wrapText="1"/>
    </xf>
    <xf numFmtId="49" fontId="0" fillId="0" borderId="0" xfId="0" applyNumberFormat="1" applyAlignment="1">
      <alignment horizontal="center" vertical="center"/>
    </xf>
    <xf numFmtId="0" fontId="0" fillId="0" borderId="0" xfId="0" applyAlignment="1" applyProtection="1">
      <alignment horizontal="left" vertical="center" shrinkToFit="1"/>
      <protection locked="0"/>
    </xf>
    <xf numFmtId="0" fontId="0" fillId="0" borderId="0" xfId="0" applyAlignment="1" applyProtection="1">
      <alignment horizontal="left" vertical="top" shrinkToFit="1"/>
      <protection locked="0"/>
    </xf>
    <xf numFmtId="0" fontId="0" fillId="0" borderId="16" xfId="0" applyBorder="1" applyAlignment="1" applyProtection="1">
      <alignment horizontal="left" vertical="top" shrinkToFit="1"/>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4" fillId="4" borderId="0" xfId="0" applyFont="1" applyFill="1" applyAlignment="1">
      <alignment horizontal="left" vertical="center"/>
    </xf>
    <xf numFmtId="0" fontId="16" fillId="4" borderId="0" xfId="0" applyFont="1" applyFill="1">
      <alignment vertical="center"/>
    </xf>
    <xf numFmtId="179" fontId="28" fillId="0" borderId="74" xfId="0" applyNumberFormat="1" applyFont="1" applyBorder="1" applyAlignment="1" applyProtection="1">
      <alignment horizontal="right" vertical="center"/>
      <protection hidden="1"/>
    </xf>
    <xf numFmtId="0" fontId="0" fillId="0" borderId="28" xfId="0" applyBorder="1">
      <alignment vertical="center"/>
    </xf>
    <xf numFmtId="0" fontId="0" fillId="0" borderId="26" xfId="0" applyBorder="1">
      <alignment vertical="center"/>
    </xf>
    <xf numFmtId="0" fontId="0" fillId="0" borderId="7" xfId="0" applyBorder="1">
      <alignment vertical="center"/>
    </xf>
    <xf numFmtId="0" fontId="0" fillId="0" borderId="27" xfId="0" applyBorder="1">
      <alignment vertical="center"/>
    </xf>
    <xf numFmtId="0" fontId="0" fillId="0" borderId="23" xfId="0" applyBorder="1">
      <alignment vertical="center"/>
    </xf>
    <xf numFmtId="20" fontId="0" fillId="0" borderId="0" xfId="0" applyNumberFormat="1" applyAlignment="1">
      <alignment horizontal="center" vertical="center"/>
    </xf>
    <xf numFmtId="0" fontId="0" fillId="0" borderId="0" xfId="0" applyAlignment="1">
      <alignment horizontal="left" vertical="center" indent="2"/>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5" fillId="0" borderId="8" xfId="0" applyFont="1" applyBorder="1">
      <alignment vertical="center"/>
    </xf>
    <xf numFmtId="0" fontId="15" fillId="0" borderId="9" xfId="0" applyFont="1" applyBorder="1">
      <alignment vertical="center"/>
    </xf>
    <xf numFmtId="0" fontId="33" fillId="0" borderId="0" xfId="0" applyFont="1" applyAlignment="1">
      <alignment horizontal="left" vertical="center" indent="1"/>
    </xf>
    <xf numFmtId="0" fontId="0" fillId="0" borderId="4" xfId="0" applyBorder="1" applyAlignment="1">
      <alignment horizontal="distributed"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84" xfId="0" applyBorder="1" applyAlignment="1">
      <alignment horizontal="center" vertical="center"/>
    </xf>
    <xf numFmtId="0" fontId="14" fillId="0" borderId="4"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6" xfId="0" applyBorder="1">
      <alignment vertical="center"/>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horizontal="distributed"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33" fillId="4" borderId="0" xfId="0" applyFont="1" applyFill="1">
      <alignment vertical="center"/>
    </xf>
    <xf numFmtId="0" fontId="19" fillId="0" borderId="5" xfId="0" applyFont="1" applyBorder="1" applyAlignment="1">
      <alignment horizontal="center" vertical="center"/>
    </xf>
    <xf numFmtId="0" fontId="0" fillId="0" borderId="7" xfId="0" applyBorder="1" applyAlignment="1">
      <alignment horizontal="center" vertical="center"/>
    </xf>
    <xf numFmtId="0" fontId="19" fillId="0" borderId="7" xfId="0" applyFont="1" applyBorder="1" applyAlignment="1">
      <alignment horizontal="center" vertical="center"/>
    </xf>
    <xf numFmtId="0" fontId="64" fillId="0" borderId="0" xfId="0" applyFont="1" applyAlignment="1">
      <alignment horizontal="right" vertical="center"/>
    </xf>
    <xf numFmtId="0" fontId="36" fillId="4" borderId="0" xfId="0" applyFont="1" applyFill="1">
      <alignment vertical="center"/>
    </xf>
    <xf numFmtId="0" fontId="36" fillId="0" borderId="0" xfId="0" applyFont="1">
      <alignment vertical="center"/>
    </xf>
    <xf numFmtId="0" fontId="34" fillId="4" borderId="27" xfId="0" applyFont="1" applyFill="1" applyBorder="1" applyAlignment="1">
      <alignment horizontal="left" vertical="center" wrapText="1"/>
    </xf>
    <xf numFmtId="0" fontId="34" fillId="4" borderId="27" xfId="0" applyFont="1" applyFill="1" applyBorder="1" applyAlignment="1">
      <alignment horizontal="right" vertical="top" wrapText="1"/>
    </xf>
    <xf numFmtId="0" fontId="65" fillId="0" borderId="0" xfId="0" applyFont="1">
      <alignment vertical="center"/>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9" fillId="0" borderId="0" xfId="0" applyFont="1">
      <alignment vertical="center"/>
    </xf>
    <xf numFmtId="0" fontId="25" fillId="0" borderId="0" xfId="0" applyFont="1">
      <alignment vertical="center"/>
    </xf>
    <xf numFmtId="0" fontId="53" fillId="0" borderId="0" xfId="0" applyFont="1">
      <alignment vertical="center"/>
    </xf>
    <xf numFmtId="0" fontId="53" fillId="0" borderId="5" xfId="0" applyFont="1" applyBorder="1" applyAlignment="1">
      <alignment horizontal="center" vertical="center"/>
    </xf>
    <xf numFmtId="0" fontId="53" fillId="0" borderId="0" xfId="0" applyFont="1" applyAlignment="1">
      <alignment horizontal="right"/>
    </xf>
    <xf numFmtId="0" fontId="54" fillId="0" borderId="0" xfId="0" applyFont="1">
      <alignment vertical="center"/>
    </xf>
    <xf numFmtId="0" fontId="55" fillId="0" borderId="9" xfId="0" applyFont="1" applyBorder="1" applyAlignment="1"/>
    <xf numFmtId="0" fontId="53" fillId="0" borderId="23" xfId="0" applyFont="1" applyBorder="1" applyAlignment="1">
      <alignment horizontal="center" vertical="center"/>
    </xf>
    <xf numFmtId="0" fontId="53" fillId="0" borderId="22" xfId="0" applyFont="1" applyBorder="1" applyAlignment="1">
      <alignment horizontal="center" vertical="center" wrapText="1"/>
    </xf>
    <xf numFmtId="0" fontId="53" fillId="0" borderId="22" xfId="0" applyFont="1" applyBorder="1" applyAlignment="1">
      <alignment horizontal="center" vertical="center"/>
    </xf>
    <xf numFmtId="0" fontId="38" fillId="0" borderId="0" xfId="0" applyFont="1" applyAlignment="1">
      <alignment horizontal="center" vertical="center"/>
    </xf>
    <xf numFmtId="0" fontId="57" fillId="5" borderId="4" xfId="0" applyFont="1" applyFill="1" applyBorder="1" applyAlignment="1">
      <alignment horizontal="center" vertical="center"/>
    </xf>
    <xf numFmtId="0" fontId="57" fillId="12" borderId="4" xfId="0" applyFont="1" applyFill="1" applyBorder="1">
      <alignment vertical="center"/>
    </xf>
    <xf numFmtId="0" fontId="57" fillId="5" borderId="4" xfId="0" applyFont="1" applyFill="1" applyBorder="1" applyAlignment="1">
      <alignment vertical="center" wrapText="1" shrinkToFit="1"/>
    </xf>
    <xf numFmtId="0" fontId="57" fillId="5" borderId="4" xfId="0" applyFont="1" applyFill="1" applyBorder="1">
      <alignment vertical="center"/>
    </xf>
    <xf numFmtId="179" fontId="58" fillId="5" borderId="4" xfId="0" applyNumberFormat="1" applyFont="1" applyFill="1" applyBorder="1" applyAlignment="1">
      <alignment vertical="center" shrinkToFit="1"/>
    </xf>
    <xf numFmtId="0" fontId="53" fillId="2" borderId="4" xfId="0" applyFont="1" applyFill="1" applyBorder="1">
      <alignment vertical="center"/>
    </xf>
    <xf numFmtId="0" fontId="53" fillId="0" borderId="8" xfId="0" applyFont="1" applyBorder="1" applyAlignment="1">
      <alignment horizontal="center" vertical="center" shrinkToFit="1"/>
    </xf>
    <xf numFmtId="0" fontId="28" fillId="0" borderId="9" xfId="0" applyFont="1" applyBorder="1" applyAlignment="1">
      <alignment vertical="center" shrinkToFit="1"/>
    </xf>
    <xf numFmtId="177" fontId="56" fillId="0" borderId="9" xfId="0" applyNumberFormat="1" applyFont="1" applyBorder="1" applyAlignment="1">
      <alignment vertical="center" shrinkToFit="1"/>
    </xf>
    <xf numFmtId="177" fontId="56" fillId="0" borderId="0" xfId="0" applyNumberFormat="1" applyFont="1" applyAlignment="1">
      <alignment vertical="center" shrinkToFit="1"/>
    </xf>
    <xf numFmtId="0" fontId="53" fillId="0" borderId="28" xfId="0" applyFont="1" applyBorder="1" applyAlignment="1">
      <alignment horizontal="left" vertical="center"/>
    </xf>
    <xf numFmtId="0" fontId="28" fillId="0" borderId="28" xfId="0" applyFont="1" applyBorder="1" applyAlignment="1">
      <alignment horizontal="left" vertical="center"/>
    </xf>
    <xf numFmtId="0" fontId="28" fillId="0" borderId="28" xfId="0" applyFont="1" applyBorder="1" applyAlignment="1">
      <alignment horizontal="centerContinuous" vertical="center"/>
    </xf>
    <xf numFmtId="0" fontId="28" fillId="0" borderId="62" xfId="0" applyFont="1" applyBorder="1" applyAlignment="1">
      <alignment horizontal="right" vertical="center" indent="2"/>
    </xf>
    <xf numFmtId="177" fontId="28" fillId="0" borderId="31" xfId="0" applyNumberFormat="1" applyFont="1" applyBorder="1" applyAlignment="1">
      <alignment vertical="center" shrinkToFit="1"/>
    </xf>
    <xf numFmtId="0" fontId="53" fillId="0" borderId="0" xfId="0" applyFont="1" applyAlignment="1">
      <alignment horizontal="left" vertical="center"/>
    </xf>
    <xf numFmtId="0" fontId="28" fillId="0" borderId="0" xfId="0" applyFont="1" applyAlignment="1">
      <alignment horizontal="centerContinuous" vertical="center"/>
    </xf>
    <xf numFmtId="0" fontId="28" fillId="0" borderId="0" xfId="0" applyFont="1" applyAlignment="1">
      <alignment horizontal="right" vertical="center" indent="2"/>
    </xf>
    <xf numFmtId="177" fontId="28" fillId="0" borderId="0" xfId="0" applyNumberFormat="1" applyFont="1" applyAlignment="1">
      <alignment vertical="center" shrinkToFit="1"/>
    </xf>
    <xf numFmtId="0" fontId="19" fillId="0" borderId="0" xfId="0" applyFont="1">
      <alignment vertical="center"/>
    </xf>
    <xf numFmtId="177" fontId="59" fillId="0" borderId="0" xfId="0" applyNumberFormat="1" applyFont="1" applyAlignment="1">
      <alignment horizontal="center" vertical="center" shrinkToFit="1"/>
    </xf>
    <xf numFmtId="0" fontId="0" fillId="0" borderId="0" xfId="0" applyAlignment="1">
      <alignment horizontal="centerContinuous" vertical="center"/>
    </xf>
    <xf numFmtId="177" fontId="2" fillId="0" borderId="0" xfId="0" applyNumberFormat="1" applyFont="1" applyAlignment="1">
      <alignment vertical="center" wrapText="1" shrinkToFit="1"/>
    </xf>
    <xf numFmtId="0" fontId="19" fillId="0" borderId="0" xfId="0" applyFont="1" applyAlignment="1">
      <alignment horizontal="left" vertical="center" indent="1"/>
    </xf>
    <xf numFmtId="0" fontId="19" fillId="0" borderId="0" xfId="0" applyFont="1" applyAlignment="1">
      <alignment horizontal="left" vertical="center" indent="3"/>
    </xf>
    <xf numFmtId="0" fontId="19" fillId="0" borderId="0" xfId="0" applyFont="1" applyAlignment="1">
      <alignment horizontal="center" vertical="center"/>
    </xf>
    <xf numFmtId="0" fontId="6" fillId="0" borderId="0" xfId="0" applyFont="1" applyAlignment="1">
      <alignment horizontal="center" vertical="center"/>
    </xf>
    <xf numFmtId="0" fontId="69" fillId="0" borderId="0" xfId="0" applyFont="1" applyAlignment="1">
      <alignment horizontal="left" vertical="center"/>
    </xf>
    <xf numFmtId="0" fontId="70" fillId="0" borderId="0" xfId="0" applyFont="1" applyAlignment="1">
      <alignment horizontal="center" vertical="center"/>
    </xf>
    <xf numFmtId="0" fontId="48" fillId="0" borderId="0" xfId="1" applyFont="1">
      <alignment vertical="center"/>
    </xf>
    <xf numFmtId="0" fontId="48" fillId="0" borderId="9" xfId="1" applyFont="1" applyBorder="1" applyAlignment="1">
      <alignment horizontal="center" vertical="center"/>
    </xf>
    <xf numFmtId="0" fontId="6" fillId="0" borderId="0" xfId="0" applyFont="1" applyAlignment="1">
      <alignment horizontal="left" vertical="top"/>
    </xf>
    <xf numFmtId="182" fontId="6" fillId="0" borderId="0" xfId="0" applyNumberFormat="1" applyFont="1">
      <alignment vertical="center"/>
    </xf>
    <xf numFmtId="182" fontId="6" fillId="4" borderId="0" xfId="0" applyNumberFormat="1" applyFont="1" applyFill="1">
      <alignment vertical="center"/>
    </xf>
    <xf numFmtId="0" fontId="6" fillId="0" borderId="0" xfId="0" applyFont="1" applyAlignment="1">
      <alignment vertical="center" wrapText="1"/>
    </xf>
    <xf numFmtId="0" fontId="26" fillId="4" borderId="0" xfId="0" applyFont="1" applyFill="1" applyAlignment="1">
      <alignment horizontal="centerContinuous" vertical="center"/>
    </xf>
    <xf numFmtId="0" fontId="27" fillId="4" borderId="0" xfId="0" applyFont="1" applyFill="1" applyAlignment="1">
      <alignment horizontal="centerContinuous" vertical="center"/>
    </xf>
    <xf numFmtId="0" fontId="63" fillId="5" borderId="4" xfId="0" applyFont="1" applyFill="1" applyBorder="1" applyAlignment="1">
      <alignment horizontal="center" vertical="center"/>
    </xf>
    <xf numFmtId="0" fontId="4" fillId="4" borderId="5" xfId="0" applyFont="1" applyFill="1" applyBorder="1" applyAlignment="1">
      <alignment horizontal="left" vertical="center" indent="1"/>
    </xf>
    <xf numFmtId="0" fontId="5" fillId="4" borderId="5" xfId="0" applyFont="1" applyFill="1" applyBorder="1" applyAlignment="1">
      <alignment horizontal="left" vertical="center" indent="1"/>
    </xf>
    <xf numFmtId="0" fontId="0" fillId="4" borderId="6" xfId="0" applyFill="1" applyBorder="1">
      <alignment vertical="center"/>
    </xf>
    <xf numFmtId="0" fontId="29" fillId="4" borderId="19"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0"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29" fillId="4" borderId="77" xfId="0" applyFont="1" applyFill="1" applyBorder="1" applyAlignment="1">
      <alignment horizontal="left" vertical="center" wrapText="1"/>
    </xf>
    <xf numFmtId="0" fontId="14" fillId="0" borderId="0" xfId="0" applyFont="1" applyAlignment="1">
      <alignment horizontal="left" vertical="center"/>
    </xf>
    <xf numFmtId="0" fontId="73" fillId="0" borderId="0" xfId="0" applyFont="1">
      <alignment vertical="center"/>
    </xf>
    <xf numFmtId="0" fontId="75" fillId="0" borderId="0" xfId="0" applyFont="1">
      <alignment vertical="center"/>
    </xf>
    <xf numFmtId="0" fontId="73" fillId="0" borderId="0" xfId="0" applyFont="1" applyProtection="1">
      <alignment vertical="center"/>
      <protection hidden="1"/>
    </xf>
    <xf numFmtId="0" fontId="76" fillId="0" borderId="0" xfId="0" applyFont="1">
      <alignment vertical="center"/>
    </xf>
    <xf numFmtId="0" fontId="77" fillId="0" borderId="0" xfId="0" applyFont="1" applyAlignment="1">
      <alignment horizontal="left" vertical="center"/>
    </xf>
    <xf numFmtId="0" fontId="77" fillId="0" borderId="0" xfId="0" applyFont="1">
      <alignment vertical="center"/>
    </xf>
    <xf numFmtId="0" fontId="0" fillId="0" borderId="16" xfId="0" applyBorder="1" applyAlignment="1">
      <alignment horizontal="left" vertical="center"/>
    </xf>
    <xf numFmtId="0" fontId="80" fillId="0" borderId="0" xfId="0" applyFont="1" applyAlignment="1">
      <alignment vertical="center" wrapText="1"/>
    </xf>
    <xf numFmtId="0" fontId="0" fillId="4" borderId="27" xfId="0" applyFill="1" applyBorder="1" applyAlignment="1">
      <alignment horizontal="left" vertical="center"/>
    </xf>
    <xf numFmtId="0" fontId="74" fillId="4" borderId="0" xfId="0" applyFont="1" applyFill="1">
      <alignment vertical="center"/>
    </xf>
    <xf numFmtId="0" fontId="6" fillId="0" borderId="0" xfId="0" applyFont="1" applyAlignment="1">
      <alignment vertical="top" wrapText="1"/>
    </xf>
    <xf numFmtId="0" fontId="21" fillId="0" borderId="0" xfId="0" applyFont="1" applyAlignment="1">
      <alignment horizontal="right" vertical="center"/>
    </xf>
    <xf numFmtId="0" fontId="72" fillId="0" borderId="0" xfId="0" applyFont="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top" wrapText="1"/>
    </xf>
    <xf numFmtId="0" fontId="20" fillId="0" borderId="0" xfId="0" applyFont="1" applyAlignment="1">
      <alignment horizontal="right" vertical="center"/>
    </xf>
    <xf numFmtId="0" fontId="20" fillId="0" borderId="0" xfId="0" applyFont="1">
      <alignment vertical="center"/>
    </xf>
    <xf numFmtId="0" fontId="66" fillId="0" borderId="0" xfId="0" applyFont="1" applyAlignment="1">
      <alignment horizontal="right" vertical="center"/>
    </xf>
    <xf numFmtId="0" fontId="20" fillId="0" borderId="0" xfId="0" applyFont="1" applyAlignment="1">
      <alignment horizontal="right" vertical="center" wrapText="1"/>
    </xf>
    <xf numFmtId="0" fontId="71" fillId="0" borderId="0" xfId="0" applyFont="1" applyAlignment="1">
      <alignment vertical="top" wrapText="1"/>
    </xf>
    <xf numFmtId="0" fontId="83"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right" vertical="center"/>
    </xf>
    <xf numFmtId="0" fontId="24" fillId="0" borderId="0" xfId="0" applyFont="1">
      <alignment vertical="center"/>
    </xf>
    <xf numFmtId="0" fontId="48" fillId="0" borderId="0" xfId="0" applyFont="1" applyAlignment="1">
      <alignment vertical="top" wrapText="1"/>
    </xf>
    <xf numFmtId="0" fontId="84" fillId="0" borderId="0" xfId="0" applyFont="1" applyAlignment="1">
      <alignment horizontal="left" vertical="center" indent="1"/>
    </xf>
    <xf numFmtId="0" fontId="84" fillId="0" borderId="0" xfId="0" applyFont="1" applyAlignment="1">
      <alignment horizontal="left" vertical="center"/>
    </xf>
    <xf numFmtId="0" fontId="33" fillId="0" borderId="0" xfId="0" applyFont="1" applyAlignment="1">
      <alignment horizontal="right" vertical="center"/>
    </xf>
    <xf numFmtId="0" fontId="33" fillId="0" borderId="0" xfId="0" applyFont="1">
      <alignment vertical="center"/>
    </xf>
    <xf numFmtId="0" fontId="85" fillId="0" borderId="0" xfId="0" applyFont="1" applyAlignment="1">
      <alignment horizontal="center" vertical="center"/>
    </xf>
    <xf numFmtId="0" fontId="86" fillId="0" borderId="0" xfId="0" applyFont="1">
      <alignment vertical="center"/>
    </xf>
    <xf numFmtId="0" fontId="85" fillId="0" borderId="0" xfId="0" applyFont="1">
      <alignment vertical="center"/>
    </xf>
    <xf numFmtId="0" fontId="0" fillId="0" borderId="0" xfId="0" applyProtection="1">
      <alignment vertical="center"/>
      <protection locked="0"/>
    </xf>
    <xf numFmtId="0" fontId="21" fillId="0" borderId="0" xfId="0" applyFont="1" applyAlignment="1">
      <alignment vertical="top"/>
    </xf>
    <xf numFmtId="0" fontId="89" fillId="0" borderId="0" xfId="0" applyFont="1" applyAlignment="1">
      <alignment horizontal="center" vertical="center"/>
    </xf>
    <xf numFmtId="0" fontId="89" fillId="0" borderId="0" xfId="0" applyFont="1" applyAlignment="1">
      <alignment horizontal="left" vertical="center"/>
    </xf>
    <xf numFmtId="0" fontId="90" fillId="0" borderId="0" xfId="0" applyFont="1" applyAlignment="1">
      <alignment horizontal="left" vertical="center" indent="1"/>
    </xf>
    <xf numFmtId="0" fontId="90" fillId="0" borderId="1" xfId="0" applyFont="1" applyBorder="1" applyAlignment="1">
      <alignment horizontal="left" vertical="center" indent="1"/>
    </xf>
    <xf numFmtId="0" fontId="89" fillId="0" borderId="5" xfId="0" applyFont="1" applyBorder="1" applyAlignment="1">
      <alignment horizontal="left" vertical="center" indent="1"/>
    </xf>
    <xf numFmtId="0" fontId="84" fillId="4" borderId="0" xfId="0" applyFont="1" applyFill="1">
      <alignment vertical="center"/>
    </xf>
    <xf numFmtId="0" fontId="0" fillId="4" borderId="0" xfId="0" applyFill="1" applyProtection="1">
      <alignment vertical="center"/>
      <protection locked="0"/>
    </xf>
    <xf numFmtId="0" fontId="64"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4" borderId="0" xfId="0" applyFont="1" applyFill="1" applyProtection="1">
      <alignment vertical="center"/>
      <protection locked="0"/>
    </xf>
    <xf numFmtId="0" fontId="65" fillId="0" borderId="0" xfId="0" applyFont="1" applyProtection="1">
      <alignment vertical="center"/>
      <protection locked="0"/>
    </xf>
    <xf numFmtId="0" fontId="38" fillId="0" borderId="0" xfId="0" applyFont="1" applyProtection="1">
      <alignment vertical="center"/>
      <protection locked="0"/>
    </xf>
    <xf numFmtId="0" fontId="37" fillId="0" borderId="0" xfId="0" applyFont="1" applyProtection="1">
      <alignment vertical="center"/>
      <protection locked="0"/>
    </xf>
    <xf numFmtId="0" fontId="93" fillId="2" borderId="4" xfId="0" applyFont="1" applyFill="1" applyBorder="1" applyAlignment="1" applyProtection="1">
      <alignment vertical="center" wrapText="1" shrinkToFit="1"/>
      <protection locked="0"/>
    </xf>
    <xf numFmtId="0" fontId="0" fillId="0" borderId="5" xfId="0" applyBorder="1" applyAlignment="1" applyProtection="1">
      <alignment horizontal="center" vertical="center" wrapText="1"/>
      <protection locked="0"/>
    </xf>
    <xf numFmtId="49" fontId="0" fillId="0" borderId="58" xfId="0" applyNumberFormat="1" applyBorder="1" applyAlignment="1" applyProtection="1">
      <alignment horizontal="center" vertical="center"/>
      <protection locked="0"/>
    </xf>
    <xf numFmtId="3" fontId="15" fillId="0" borderId="0" xfId="0" applyNumberFormat="1" applyFont="1" applyAlignment="1" applyProtection="1">
      <alignment vertical="center" shrinkToFit="1"/>
      <protection locked="0"/>
    </xf>
    <xf numFmtId="0" fontId="8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32" fillId="0" borderId="0" xfId="0" applyNumberFormat="1" applyFont="1" applyAlignment="1">
      <alignment horizontal="left" vertical="center"/>
    </xf>
    <xf numFmtId="49" fontId="32"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7"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81" fillId="0" borderId="0" xfId="0" applyFont="1" applyAlignment="1">
      <alignment horizontal="center" vertical="center" wrapText="1"/>
    </xf>
    <xf numFmtId="0" fontId="81" fillId="0" borderId="0" xfId="0" applyFont="1" applyAlignment="1">
      <alignment horizontal="left" vertical="center"/>
    </xf>
    <xf numFmtId="0" fontId="29" fillId="0" borderId="7" xfId="0" applyFont="1" applyBorder="1" applyAlignment="1">
      <alignment horizontal="left" vertical="center" shrinkToFit="1"/>
    </xf>
    <xf numFmtId="0" fontId="29" fillId="0" borderId="47"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30" fillId="2" borderId="17" xfId="2" applyFill="1" applyBorder="1" applyAlignment="1" applyProtection="1">
      <alignment vertical="center"/>
      <protection locked="0"/>
    </xf>
    <xf numFmtId="0" fontId="14" fillId="2" borderId="46" xfId="2" applyFont="1" applyFill="1" applyBorder="1" applyAlignment="1" applyProtection="1">
      <alignment vertical="center"/>
      <protection locked="0"/>
    </xf>
    <xf numFmtId="0" fontId="14" fillId="2" borderId="48" xfId="2" applyFont="1" applyFill="1" applyBorder="1" applyAlignment="1" applyProtection="1">
      <alignment vertical="center"/>
      <protection locked="0"/>
    </xf>
    <xf numFmtId="0" fontId="0" fillId="2" borderId="53" xfId="0" applyFill="1" applyBorder="1" applyProtection="1">
      <alignment vertical="center"/>
      <protection locked="0"/>
    </xf>
    <xf numFmtId="0" fontId="0" fillId="2" borderId="47" xfId="0" applyFill="1" applyBorder="1" applyProtection="1">
      <alignment vertical="center"/>
      <protection locked="0"/>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54"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55"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53"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85" xfId="0" applyFill="1" applyBorder="1" applyAlignment="1" applyProtection="1">
      <alignment horizontal="left" vertical="center" shrinkToFit="1"/>
      <protection locked="0"/>
    </xf>
    <xf numFmtId="0" fontId="0" fillId="2" borderId="66" xfId="0"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2" borderId="55"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46" xfId="0" applyFont="1" applyBorder="1" applyAlignment="1">
      <alignment horizontal="left" vertical="center" shrinkToFit="1"/>
    </xf>
    <xf numFmtId="0" fontId="29" fillId="0" borderId="21" xfId="0" applyFont="1" applyBorder="1" applyAlignment="1">
      <alignment horizontal="left" vertical="center" shrinkToFit="1"/>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29" fillId="0" borderId="5" xfId="0" applyFont="1" applyBorder="1" applyAlignment="1">
      <alignment vertical="center" wrapText="1"/>
    </xf>
    <xf numFmtId="0" fontId="29" fillId="0" borderId="7" xfId="0" applyFont="1" applyBorder="1" applyAlignment="1">
      <alignment vertical="center" wrapText="1"/>
    </xf>
    <xf numFmtId="0" fontId="29" fillId="0" borderId="6" xfId="0" applyFont="1" applyBorder="1" applyAlignment="1">
      <alignment vertical="center" wrapText="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73" fillId="0" borderId="0" xfId="0" applyFont="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9" fillId="0" borderId="6" xfId="0" applyFont="1" applyBorder="1" applyAlignment="1">
      <alignment horizontal="left" vertical="center" shrinkToFit="1"/>
    </xf>
    <xf numFmtId="0" fontId="0" fillId="2" borderId="6" xfId="0" applyFill="1" applyBorder="1" applyProtection="1">
      <alignment vertical="center"/>
      <protection locked="0"/>
    </xf>
    <xf numFmtId="0" fontId="0" fillId="2" borderId="5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87" xfId="0" applyFill="1" applyBorder="1" applyAlignment="1">
      <alignment horizontal="left" vertical="center"/>
    </xf>
    <xf numFmtId="0" fontId="0" fillId="5" borderId="78" xfId="0" applyFill="1" applyBorder="1" applyAlignment="1">
      <alignment horizontal="left" vertical="center"/>
    </xf>
    <xf numFmtId="0" fontId="0" fillId="5" borderId="79" xfId="0" applyFill="1" applyBorder="1" applyAlignment="1">
      <alignment horizontal="left" vertical="center"/>
    </xf>
    <xf numFmtId="0" fontId="85" fillId="4" borderId="0" xfId="0" applyFont="1" applyFill="1" applyAlignment="1">
      <alignment horizontal="left" vertical="center"/>
    </xf>
    <xf numFmtId="0" fontId="21" fillId="4" borderId="0" xfId="0" applyFont="1" applyFill="1" applyAlignment="1">
      <alignment horizontal="left" vertical="center"/>
    </xf>
    <xf numFmtId="0" fontId="0" fillId="2" borderId="27"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34" fillId="0" borderId="0" xfId="0" applyFont="1" applyAlignment="1">
      <alignment horizontal="left" vertical="top" wrapText="1"/>
    </xf>
    <xf numFmtId="0" fontId="34" fillId="0" borderId="16" xfId="0" applyFont="1" applyBorder="1" applyAlignment="1">
      <alignment horizontal="left" vertical="top" wrapText="1"/>
    </xf>
    <xf numFmtId="0" fontId="85" fillId="4" borderId="0" xfId="0" applyFont="1" applyFill="1" applyAlignment="1">
      <alignment horizontal="left" vertical="center" wrapText="1"/>
    </xf>
    <xf numFmtId="0" fontId="21" fillId="4" borderId="0" xfId="0" applyFont="1" applyFill="1" applyAlignment="1">
      <alignment horizontal="left" vertical="center" wrapText="1"/>
    </xf>
    <xf numFmtId="0" fontId="72" fillId="4" borderId="0" xfId="0" applyFont="1" applyFill="1" applyAlignment="1">
      <alignment horizontal="left" vertical="center" wrapText="1"/>
    </xf>
    <xf numFmtId="0" fontId="0" fillId="4" borderId="23" xfId="0" applyFill="1" applyBorder="1" applyAlignment="1">
      <alignment horizontal="left" vertical="center"/>
    </xf>
    <xf numFmtId="0" fontId="0" fillId="4" borderId="28" xfId="0" applyFill="1" applyBorder="1" applyAlignment="1">
      <alignment horizontal="left" vertical="center"/>
    </xf>
    <xf numFmtId="0" fontId="0" fillId="4" borderId="26" xfId="0" applyFill="1" applyBorder="1" applyAlignment="1">
      <alignment horizontal="left" vertical="center"/>
    </xf>
    <xf numFmtId="0" fontId="34" fillId="4" borderId="23" xfId="0" applyFont="1" applyFill="1" applyBorder="1" applyAlignment="1">
      <alignment horizontal="left" vertical="center" wrapText="1"/>
    </xf>
    <xf numFmtId="0" fontId="34" fillId="4" borderId="28"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0" fillId="0" borderId="28" xfId="0" applyBorder="1" applyAlignment="1">
      <alignment horizontal="left" vertical="center"/>
    </xf>
    <xf numFmtId="0" fontId="0" fillId="0" borderId="26" xfId="0" applyBorder="1" applyAlignment="1">
      <alignment horizontal="left" vertical="center"/>
    </xf>
    <xf numFmtId="0" fontId="34" fillId="2" borderId="27" xfId="0"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34" fillId="4" borderId="0" xfId="0" applyFont="1" applyFill="1" applyAlignment="1">
      <alignment horizontal="left" vertical="center" wrapText="1"/>
    </xf>
    <xf numFmtId="0" fontId="0" fillId="0" borderId="16" xfId="0" applyBorder="1" applyAlignment="1">
      <alignment horizontal="left" vertical="center" wrapText="1"/>
    </xf>
    <xf numFmtId="0" fontId="0" fillId="2" borderId="27" xfId="0" applyFill="1" applyBorder="1" applyAlignment="1" applyProtection="1">
      <alignment horizontal="left" vertical="top"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lignment horizontal="left" vertical="center"/>
    </xf>
    <xf numFmtId="0" fontId="0" fillId="0" borderId="16" xfId="0" applyBorder="1" applyAlignment="1">
      <alignment horizontal="left" vertical="center"/>
    </xf>
    <xf numFmtId="0" fontId="82" fillId="2" borderId="27" xfId="0" applyFont="1" applyFill="1" applyBorder="1" applyAlignment="1" applyProtection="1">
      <alignment horizontal="left" vertical="top"/>
      <protection locked="0"/>
    </xf>
    <xf numFmtId="0" fontId="82" fillId="2" borderId="0" xfId="0" applyFont="1" applyFill="1" applyAlignment="1" applyProtection="1">
      <alignment horizontal="left" vertical="top"/>
      <protection locked="0"/>
    </xf>
    <xf numFmtId="0" fontId="82" fillId="2" borderId="16" xfId="0" applyFont="1" applyFill="1" applyBorder="1" applyAlignment="1" applyProtection="1">
      <alignment horizontal="left" vertical="top"/>
      <protection locked="0"/>
    </xf>
    <xf numFmtId="0" fontId="52" fillId="0" borderId="0" xfId="0" applyFont="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181" fontId="56" fillId="4" borderId="0" xfId="0" applyNumberFormat="1" applyFont="1" applyFill="1" applyAlignment="1">
      <alignment horizontal="left" vertical="top" wrapText="1"/>
    </xf>
    <xf numFmtId="179" fontId="28" fillId="4" borderId="4" xfId="0" applyNumberFormat="1" applyFont="1" applyFill="1" applyBorder="1" applyAlignment="1">
      <alignment horizontal="right" vertical="center" shrinkToFit="1"/>
    </xf>
    <xf numFmtId="179" fontId="28" fillId="4" borderId="5" xfId="0" applyNumberFormat="1" applyFont="1" applyFill="1" applyBorder="1" applyAlignment="1">
      <alignment horizontal="right" vertical="center" shrinkToFit="1"/>
    </xf>
    <xf numFmtId="179" fontId="28" fillId="4" borderId="6" xfId="0" applyNumberFormat="1" applyFont="1" applyFill="1" applyBorder="1" applyAlignment="1">
      <alignment horizontal="right" vertical="center" shrinkToFit="1"/>
    </xf>
    <xf numFmtId="181" fontId="56" fillId="0" borderId="0" xfId="0" applyNumberFormat="1" applyFont="1" applyAlignment="1">
      <alignment horizontal="left" vertical="top" wrapText="1"/>
    </xf>
    <xf numFmtId="0" fontId="53" fillId="4" borderId="63" xfId="0" applyFont="1" applyFill="1" applyBorder="1" applyAlignment="1" applyProtection="1">
      <alignment horizontal="center" vertical="center"/>
      <protection hidden="1"/>
    </xf>
    <xf numFmtId="0" fontId="53" fillId="4" borderId="69" xfId="0" applyFont="1" applyFill="1" applyBorder="1" applyAlignment="1" applyProtection="1">
      <alignment horizontal="center" vertical="center"/>
      <protection hidden="1"/>
    </xf>
    <xf numFmtId="179" fontId="28" fillId="4" borderId="8" xfId="0" applyNumberFormat="1" applyFont="1" applyFill="1" applyBorder="1" applyAlignment="1" applyProtection="1">
      <alignment horizontal="right" vertical="center"/>
      <protection hidden="1"/>
    </xf>
    <xf numFmtId="179" fontId="28" fillId="4" borderId="10" xfId="0" applyNumberFormat="1" applyFont="1" applyFill="1" applyBorder="1" applyAlignment="1" applyProtection="1">
      <alignment horizontal="right" vertical="center"/>
      <protection hidden="1"/>
    </xf>
    <xf numFmtId="179" fontId="28" fillId="0" borderId="5" xfId="0" applyNumberFormat="1" applyFont="1" applyBorder="1">
      <alignment vertical="center"/>
    </xf>
    <xf numFmtId="179" fontId="28" fillId="0" borderId="6" xfId="0" applyNumberFormat="1" applyFont="1" applyBorder="1">
      <alignment vertical="center"/>
    </xf>
    <xf numFmtId="179" fontId="28" fillId="4" borderId="27" xfId="0" applyNumberFormat="1" applyFont="1" applyFill="1" applyBorder="1" applyAlignment="1" applyProtection="1">
      <alignment horizontal="right" vertical="center"/>
      <protection hidden="1"/>
    </xf>
    <xf numFmtId="179" fontId="28" fillId="4" borderId="16" xfId="0" applyNumberFormat="1" applyFont="1" applyFill="1" applyBorder="1" applyAlignment="1" applyProtection="1">
      <alignment horizontal="right" vertical="center"/>
      <protection hidden="1"/>
    </xf>
    <xf numFmtId="179" fontId="28" fillId="0" borderId="5" xfId="0" applyNumberFormat="1" applyFont="1" applyBorder="1" applyAlignment="1" applyProtection="1">
      <alignment horizontal="right" vertical="center"/>
      <protection hidden="1"/>
    </xf>
    <xf numFmtId="179" fontId="28" fillId="0" borderId="6" xfId="0" applyNumberFormat="1" applyFont="1" applyBorder="1" applyAlignment="1" applyProtection="1">
      <alignment horizontal="right" vertical="center"/>
      <protection hidden="1"/>
    </xf>
    <xf numFmtId="179" fontId="28" fillId="4" borderId="70" xfId="0" applyNumberFormat="1" applyFont="1" applyFill="1" applyBorder="1" applyAlignment="1">
      <alignment horizontal="right" vertical="center" shrinkToFit="1"/>
    </xf>
    <xf numFmtId="179" fontId="28" fillId="4" borderId="71" xfId="0" applyNumberFormat="1" applyFont="1" applyFill="1" applyBorder="1" applyAlignment="1">
      <alignment horizontal="right" vertical="center" shrinkToFit="1"/>
    </xf>
    <xf numFmtId="179" fontId="28" fillId="4" borderId="17" xfId="0" applyNumberFormat="1" applyFont="1" applyFill="1" applyBorder="1" applyAlignment="1">
      <alignment horizontal="right" vertical="center" shrinkToFit="1"/>
    </xf>
    <xf numFmtId="179" fontId="28" fillId="4" borderId="21" xfId="0" applyNumberFormat="1" applyFont="1" applyFill="1" applyBorder="1" applyAlignment="1">
      <alignment horizontal="right" vertical="center" shrinkToFit="1"/>
    </xf>
    <xf numFmtId="0" fontId="53" fillId="4" borderId="70" xfId="0" applyFont="1" applyFill="1" applyBorder="1" applyAlignment="1" applyProtection="1">
      <alignment horizontal="center" vertical="center"/>
      <protection hidden="1"/>
    </xf>
    <xf numFmtId="0" fontId="53" fillId="4" borderId="73" xfId="0" applyFont="1" applyFill="1" applyBorder="1" applyAlignment="1" applyProtection="1">
      <alignment horizontal="center" vertical="center"/>
      <protection hidden="1"/>
    </xf>
    <xf numFmtId="0" fontId="53" fillId="0" borderId="63" xfId="0" applyFont="1" applyBorder="1" applyAlignment="1" applyProtection="1">
      <alignment horizontal="center" vertical="center"/>
      <protection hidden="1"/>
    </xf>
    <xf numFmtId="0" fontId="53" fillId="0" borderId="69" xfId="0" applyFont="1" applyBorder="1" applyAlignment="1" applyProtection="1">
      <alignment horizontal="center" vertical="center"/>
      <protection hidden="1"/>
    </xf>
    <xf numFmtId="179" fontId="28" fillId="0" borderId="75" xfId="0" applyNumberFormat="1" applyFont="1" applyBorder="1" applyAlignment="1" applyProtection="1">
      <alignment horizontal="right" vertical="center"/>
      <protection hidden="1"/>
    </xf>
    <xf numFmtId="179" fontId="28" fillId="0" borderId="76" xfId="0" applyNumberFormat="1" applyFont="1" applyBorder="1" applyAlignment="1" applyProtection="1">
      <alignment horizontal="right" vertical="center"/>
      <protection hidden="1"/>
    </xf>
    <xf numFmtId="179" fontId="28" fillId="0" borderId="8" xfId="0" applyNumberFormat="1" applyFont="1" applyBorder="1" applyAlignment="1" applyProtection="1">
      <alignment horizontal="right" vertical="center"/>
      <protection hidden="1"/>
    </xf>
    <xf numFmtId="179" fontId="28" fillId="0" borderId="10" xfId="0" applyNumberFormat="1" applyFont="1" applyBorder="1" applyAlignment="1" applyProtection="1">
      <alignment horizontal="right" vertical="center"/>
      <protection hidden="1"/>
    </xf>
    <xf numFmtId="0" fontId="28" fillId="4" borderId="28" xfId="0" applyFont="1" applyFill="1" applyBorder="1" applyAlignment="1">
      <alignment horizontal="right" vertical="center"/>
    </xf>
    <xf numFmtId="0" fontId="0" fillId="0" borderId="28" xfId="0" applyBorder="1">
      <alignment vertical="center"/>
    </xf>
    <xf numFmtId="0" fontId="0" fillId="0" borderId="26" xfId="0" applyBorder="1">
      <alignment vertical="center"/>
    </xf>
    <xf numFmtId="179" fontId="62" fillId="4" borderId="76" xfId="0" applyNumberFormat="1" applyFont="1" applyFill="1" applyBorder="1" applyAlignment="1" applyProtection="1">
      <alignment horizontal="center" vertical="center"/>
      <protection hidden="1"/>
    </xf>
    <xf numFmtId="179" fontId="62" fillId="4" borderId="10" xfId="0" applyNumberFormat="1" applyFont="1" applyFill="1" applyBorder="1" applyAlignment="1" applyProtection="1">
      <alignment horizontal="center" vertical="center"/>
      <protection hidden="1"/>
    </xf>
    <xf numFmtId="181" fontId="61" fillId="0" borderId="65" xfId="0" applyNumberFormat="1" applyFont="1" applyBorder="1" applyAlignment="1" applyProtection="1">
      <alignment horizontal="right" vertical="center"/>
      <protection hidden="1"/>
    </xf>
    <xf numFmtId="181" fontId="61" fillId="0" borderId="67" xfId="0" applyNumberFormat="1" applyFont="1" applyBorder="1" applyAlignment="1" applyProtection="1">
      <alignment horizontal="right" vertical="center"/>
      <protection hidden="1"/>
    </xf>
    <xf numFmtId="0" fontId="28" fillId="0" borderId="80" xfId="0" applyFont="1" applyBorder="1" applyAlignment="1" applyProtection="1">
      <alignment horizontal="center" vertical="center"/>
      <protection hidden="1"/>
    </xf>
    <xf numFmtId="0" fontId="28" fillId="0" borderId="81" xfId="0" applyFont="1" applyBorder="1" applyAlignment="1" applyProtection="1">
      <alignment horizontal="center" vertical="center"/>
      <protection hidden="1"/>
    </xf>
    <xf numFmtId="0" fontId="28" fillId="0" borderId="82" xfId="0" applyFont="1" applyBorder="1" applyAlignment="1" applyProtection="1">
      <alignment horizontal="center" vertical="center"/>
      <protection hidden="1"/>
    </xf>
    <xf numFmtId="0" fontId="28" fillId="0" borderId="83" xfId="0" applyFont="1" applyBorder="1" applyAlignment="1" applyProtection="1">
      <alignment horizontal="center" vertical="center"/>
      <protection hidden="1"/>
    </xf>
    <xf numFmtId="179" fontId="28" fillId="4" borderId="75" xfId="0" applyNumberFormat="1" applyFont="1" applyFill="1" applyBorder="1" applyAlignment="1" applyProtection="1">
      <alignment horizontal="right" vertical="center"/>
      <protection hidden="1"/>
    </xf>
    <xf numFmtId="0" fontId="53" fillId="4" borderId="63" xfId="0" applyFont="1" applyFill="1" applyBorder="1" applyAlignment="1">
      <alignment horizontal="center" vertical="center" wrapText="1"/>
    </xf>
    <xf numFmtId="0" fontId="53" fillId="4" borderId="69" xfId="0" applyFont="1" applyFill="1" applyBorder="1" applyAlignment="1">
      <alignment horizontal="center" vertical="center" wrapText="1"/>
    </xf>
    <xf numFmtId="179" fontId="28" fillId="4" borderId="64" xfId="0" applyNumberFormat="1" applyFont="1" applyFill="1" applyBorder="1" applyAlignment="1">
      <alignment horizontal="right" vertical="center" shrinkToFit="1"/>
    </xf>
    <xf numFmtId="179" fontId="28" fillId="4" borderId="68" xfId="0" applyNumberFormat="1" applyFont="1" applyFill="1" applyBorder="1" applyAlignment="1">
      <alignment horizontal="right" vertical="center" shrinkToFit="1"/>
    </xf>
    <xf numFmtId="0" fontId="53" fillId="4" borderId="57" xfId="0" applyFont="1" applyFill="1" applyBorder="1" applyAlignment="1">
      <alignment horizontal="center" vertical="center" wrapText="1"/>
    </xf>
    <xf numFmtId="179" fontId="28" fillId="4" borderId="25" xfId="0" applyNumberFormat="1" applyFont="1" applyFill="1" applyBorder="1" applyAlignment="1">
      <alignment horizontal="right" vertical="center" shrinkToFit="1"/>
    </xf>
    <xf numFmtId="179" fontId="28" fillId="4" borderId="8" xfId="0" applyNumberFormat="1" applyFont="1" applyFill="1" applyBorder="1" applyAlignment="1">
      <alignment horizontal="right" vertical="center" shrinkToFit="1"/>
    </xf>
    <xf numFmtId="0" fontId="53" fillId="0" borderId="63" xfId="0" applyFont="1" applyBorder="1" applyAlignment="1" applyProtection="1">
      <alignment horizontal="center" vertical="center" wrapText="1"/>
      <protection hidden="1"/>
    </xf>
    <xf numFmtId="0" fontId="53" fillId="0" borderId="69" xfId="0" applyFont="1" applyBorder="1" applyAlignment="1" applyProtection="1">
      <alignment horizontal="center" vertical="center" wrapText="1"/>
      <protection hidden="1"/>
    </xf>
    <xf numFmtId="0" fontId="53" fillId="4" borderId="23" xfId="0" applyFont="1" applyFill="1" applyBorder="1" applyAlignment="1" applyProtection="1">
      <alignment horizontal="center" vertical="center"/>
      <protection hidden="1"/>
    </xf>
    <xf numFmtId="0" fontId="53" fillId="4" borderId="26" xfId="0" applyFont="1" applyFill="1" applyBorder="1" applyAlignment="1" applyProtection="1">
      <alignment horizontal="center" vertical="center"/>
      <protection hidden="1"/>
    </xf>
    <xf numFmtId="0" fontId="37" fillId="0" borderId="0" xfId="0" applyFont="1" applyAlignment="1">
      <alignment horizontal="left" vertical="center"/>
    </xf>
    <xf numFmtId="0" fontId="0" fillId="2" borderId="42"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4" borderId="23" xfId="0" applyFill="1" applyBorder="1" applyAlignment="1">
      <alignment horizontal="center" vertical="center"/>
    </xf>
    <xf numFmtId="0" fontId="0" fillId="4" borderId="28"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3"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74" fillId="0" borderId="0" xfId="0" applyFont="1" applyAlignment="1">
      <alignment horizontal="left" vertical="center"/>
    </xf>
    <xf numFmtId="49" fontId="0" fillId="2" borderId="5"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18" fillId="11" borderId="5" xfId="0" applyNumberFormat="1" applyFont="1" applyFill="1" applyBorder="1" applyAlignment="1">
      <alignment horizontal="left" vertical="center"/>
    </xf>
    <xf numFmtId="49" fontId="18" fillId="11" borderId="7" xfId="0" applyNumberFormat="1" applyFont="1" applyFill="1" applyBorder="1" applyAlignment="1">
      <alignment horizontal="left" vertical="center"/>
    </xf>
    <xf numFmtId="49" fontId="18" fillId="11" borderId="6" xfId="0" applyNumberFormat="1" applyFont="1" applyFill="1" applyBorder="1" applyAlignment="1">
      <alignment horizontal="left" vertical="center"/>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center" vertical="center" wrapText="1"/>
    </xf>
    <xf numFmtId="0" fontId="79" fillId="0" borderId="0" xfId="0" applyFont="1" applyAlignment="1">
      <alignment horizontal="center" vertical="center"/>
    </xf>
    <xf numFmtId="0" fontId="14" fillId="0" borderId="0" xfId="0" applyFont="1" applyAlignment="1">
      <alignment horizontal="left" vertical="center"/>
    </xf>
    <xf numFmtId="0" fontId="0" fillId="0" borderId="0" xfId="0">
      <alignment vertical="center"/>
    </xf>
    <xf numFmtId="0" fontId="14" fillId="0" borderId="0" xfId="0" applyFont="1" applyAlignment="1">
      <alignment horizontal="left" vertical="center" wrapText="1"/>
    </xf>
    <xf numFmtId="0" fontId="85" fillId="0" borderId="0" xfId="0" applyFont="1" applyAlignment="1">
      <alignment horizontal="left" vertical="center" wrapText="1"/>
    </xf>
    <xf numFmtId="0" fontId="21" fillId="0" borderId="0" xfId="0" applyFont="1" applyAlignment="1">
      <alignment horizontal="left" vertical="center"/>
    </xf>
    <xf numFmtId="0" fontId="21" fillId="0" borderId="0" xfId="0" applyFont="1">
      <alignment vertical="center"/>
    </xf>
    <xf numFmtId="0" fontId="85" fillId="0" borderId="0" xfId="0" applyFont="1" applyAlignment="1">
      <alignment horizontal="left" vertical="top" wrapText="1"/>
    </xf>
    <xf numFmtId="0" fontId="21" fillId="0" borderId="0" xfId="0" applyFont="1" applyAlignment="1">
      <alignment horizontal="left" vertical="top"/>
    </xf>
    <xf numFmtId="0" fontId="20" fillId="0" borderId="0" xfId="0" applyFont="1" applyAlignment="1">
      <alignment horizontal="left" vertical="top" wrapText="1"/>
    </xf>
    <xf numFmtId="0" fontId="68"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vertical="center"/>
    </xf>
    <xf numFmtId="0" fontId="25" fillId="0" borderId="0" xfId="0" applyFont="1" applyAlignment="1">
      <alignment horizontal="center" vertical="center"/>
    </xf>
    <xf numFmtId="0" fontId="20" fillId="0" borderId="0" xfId="1" applyFont="1" applyAlignment="1">
      <alignment horizontal="distributed" vertical="center" wrapText="1"/>
    </xf>
    <xf numFmtId="0" fontId="20" fillId="0" borderId="0" xfId="1" applyFont="1" applyAlignment="1">
      <alignment horizontal="distributed" vertical="center"/>
    </xf>
    <xf numFmtId="0" fontId="20" fillId="0" borderId="0" xfId="1" applyFont="1">
      <alignment vertical="center"/>
    </xf>
    <xf numFmtId="0" fontId="21" fillId="3" borderId="9" xfId="1" applyFont="1" applyFill="1" applyBorder="1">
      <alignment vertical="center"/>
    </xf>
    <xf numFmtId="0" fontId="0" fillId="0" borderId="9" xfId="0" applyBorder="1">
      <alignment vertical="center"/>
    </xf>
    <xf numFmtId="0" fontId="83" fillId="0" borderId="0" xfId="0" applyFont="1" applyAlignment="1">
      <alignment horizontal="left" vertical="top" wrapText="1"/>
    </xf>
    <xf numFmtId="0" fontId="21" fillId="0" borderId="0" xfId="0" applyFont="1" applyAlignment="1">
      <alignment horizontal="left" vertical="top" wrapText="1"/>
    </xf>
    <xf numFmtId="0" fontId="85" fillId="0" borderId="0" xfId="0" applyFont="1" applyAlignment="1">
      <alignment horizontal="left" vertical="top"/>
    </xf>
    <xf numFmtId="0" fontId="21" fillId="0" borderId="0" xfId="0" applyFont="1" applyAlignment="1">
      <alignment horizontal="left" vertical="center" wrapText="1"/>
    </xf>
    <xf numFmtId="0" fontId="85" fillId="0" borderId="0" xfId="0" applyFont="1" applyAlignment="1">
      <alignment horizontal="left" vertical="center"/>
    </xf>
    <xf numFmtId="0" fontId="21" fillId="3" borderId="7" xfId="1" applyFont="1" applyFill="1" applyBorder="1">
      <alignment vertical="center"/>
    </xf>
    <xf numFmtId="0" fontId="0" fillId="0" borderId="7" xfId="0" applyBorder="1">
      <alignment vertical="center"/>
    </xf>
    <xf numFmtId="0" fontId="21" fillId="2" borderId="28" xfId="1" applyFont="1" applyFill="1" applyBorder="1" applyAlignment="1" applyProtection="1">
      <alignment vertical="center" shrinkToFit="1"/>
      <protection locked="0"/>
    </xf>
    <xf numFmtId="0" fontId="21" fillId="2" borderId="26" xfId="1" applyFont="1" applyFill="1" applyBorder="1" applyAlignment="1" applyProtection="1">
      <alignment vertical="center" shrinkToFit="1"/>
      <protection locked="0"/>
    </xf>
    <xf numFmtId="0" fontId="21" fillId="2" borderId="0" xfId="1" applyFont="1" applyFill="1" applyAlignment="1" applyProtection="1">
      <alignment vertical="center" shrinkToFit="1"/>
      <protection locked="0"/>
    </xf>
    <xf numFmtId="0" fontId="21" fillId="2" borderId="16" xfId="1" applyFont="1" applyFill="1" applyBorder="1" applyAlignment="1" applyProtection="1">
      <alignment vertical="center" shrinkToFit="1"/>
      <protection locked="0"/>
    </xf>
    <xf numFmtId="0" fontId="21" fillId="2" borderId="28"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left" vertical="center" shrinkToFit="1"/>
      <protection locked="0"/>
    </xf>
    <xf numFmtId="0" fontId="21" fillId="2" borderId="0" xfId="1" applyFont="1" applyFill="1" applyAlignment="1" applyProtection="1">
      <alignment horizontal="left" vertical="center" shrinkToFit="1"/>
      <protection locked="0"/>
    </xf>
    <xf numFmtId="0" fontId="21" fillId="2" borderId="16" xfId="1" applyFont="1" applyFill="1" applyBorder="1" applyAlignment="1" applyProtection="1">
      <alignment horizontal="left" vertical="center" shrinkToFit="1"/>
      <protection locked="0"/>
    </xf>
    <xf numFmtId="0" fontId="21" fillId="2" borderId="26" xfId="1" applyFont="1" applyFill="1" applyBorder="1" applyProtection="1">
      <alignment vertical="center"/>
      <protection locked="0"/>
    </xf>
    <xf numFmtId="0" fontId="21" fillId="2" borderId="16" xfId="1" applyFont="1" applyFill="1" applyBorder="1" applyProtection="1">
      <alignment vertical="center"/>
      <protection locked="0"/>
    </xf>
    <xf numFmtId="0" fontId="21" fillId="2" borderId="28" xfId="1" applyFont="1" applyFill="1" applyBorder="1" applyAlignment="1" applyProtection="1">
      <alignment horizontal="center" vertical="center"/>
      <protection locked="0"/>
    </xf>
    <xf numFmtId="0" fontId="21" fillId="2" borderId="26"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2" borderId="16" xfId="1" applyFont="1" applyFill="1" applyBorder="1" applyAlignment="1" applyProtection="1">
      <alignment horizontal="center" vertical="center"/>
      <protection locked="0"/>
    </xf>
    <xf numFmtId="0" fontId="21" fillId="0" borderId="23" xfId="1" applyFont="1" applyBorder="1" applyAlignment="1">
      <alignment horizontal="center" vertical="center"/>
    </xf>
    <xf numFmtId="0" fontId="21" fillId="0" borderId="2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1" fillId="0" borderId="28" xfId="1" applyFont="1" applyBorder="1" applyAlignment="1">
      <alignment horizontal="center" vertical="center"/>
    </xf>
    <xf numFmtId="0" fontId="21" fillId="0" borderId="9" xfId="1" applyFont="1" applyBorder="1" applyAlignment="1">
      <alignment horizontal="center" vertical="center"/>
    </xf>
    <xf numFmtId="0" fontId="21" fillId="0" borderId="28" xfId="1" applyFont="1" applyBorder="1" applyAlignment="1">
      <alignment horizontal="center" vertical="center" wrapText="1"/>
    </xf>
    <xf numFmtId="0" fontId="21" fillId="2" borderId="43" xfId="1" applyFont="1" applyFill="1" applyBorder="1" applyAlignment="1" applyProtection="1">
      <alignment horizontal="center" vertical="center" shrinkToFit="1"/>
      <protection locked="0"/>
    </xf>
    <xf numFmtId="0" fontId="21" fillId="2" borderId="44" xfId="1" applyFont="1" applyFill="1" applyBorder="1" applyAlignment="1" applyProtection="1">
      <alignment horizontal="center" vertical="center" shrinkToFit="1"/>
      <protection locked="0"/>
    </xf>
    <xf numFmtId="0" fontId="21" fillId="2" borderId="45" xfId="1" applyFont="1" applyFill="1" applyBorder="1" applyAlignment="1" applyProtection="1">
      <alignment horizontal="center" vertical="center" shrinkToFit="1"/>
      <protection locked="0"/>
    </xf>
    <xf numFmtId="0" fontId="21" fillId="2" borderId="22" xfId="1" applyFont="1" applyFill="1" applyBorder="1" applyProtection="1">
      <alignment vertical="center"/>
      <protection locked="0"/>
    </xf>
    <xf numFmtId="0" fontId="21" fillId="2" borderId="24" xfId="1" applyFont="1" applyFill="1" applyBorder="1" applyProtection="1">
      <alignment vertical="center"/>
      <protection locked="0"/>
    </xf>
    <xf numFmtId="0" fontId="21" fillId="2" borderId="8" xfId="1" applyFont="1" applyFill="1" applyBorder="1" applyAlignment="1" applyProtection="1">
      <alignment horizontal="center" vertical="center" shrinkToFit="1"/>
      <protection locked="0"/>
    </xf>
    <xf numFmtId="0" fontId="21" fillId="2" borderId="9" xfId="1" applyFont="1" applyFill="1" applyBorder="1" applyAlignment="1" applyProtection="1">
      <alignment horizontal="center" vertical="center" shrinkToFit="1"/>
      <protection locked="0"/>
    </xf>
    <xf numFmtId="0" fontId="21" fillId="2" borderId="10" xfId="1" applyFont="1" applyFill="1" applyBorder="1" applyAlignment="1" applyProtection="1">
      <alignment horizontal="center" vertical="center" shrinkToFit="1"/>
      <protection locked="0"/>
    </xf>
    <xf numFmtId="0" fontId="21" fillId="0" borderId="0" xfId="1" applyFont="1" applyAlignment="1">
      <alignment horizontal="center" vertical="center" shrinkToFit="1"/>
    </xf>
    <xf numFmtId="0" fontId="25" fillId="0" borderId="0" xfId="1" applyFont="1" applyAlignment="1">
      <alignment horizontal="center" vertical="center"/>
    </xf>
    <xf numFmtId="0" fontId="21" fillId="0" borderId="0" xfId="1" applyFont="1" applyAlignment="1">
      <alignment horizontal="center" vertic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2" borderId="9" xfId="1" applyFont="1" applyFill="1" applyBorder="1" applyAlignment="1" applyProtection="1">
      <alignment vertical="center" shrinkToFit="1"/>
      <protection locked="0"/>
    </xf>
    <xf numFmtId="0" fontId="21" fillId="2" borderId="10" xfId="1" applyFont="1" applyFill="1" applyBorder="1" applyAlignment="1" applyProtection="1">
      <alignmen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0" xfId="1" applyFont="1" applyFill="1" applyBorder="1" applyAlignment="1" applyProtection="1">
      <alignment horizontal="left" vertical="center" shrinkToFit="1"/>
      <protection locked="0"/>
    </xf>
    <xf numFmtId="0" fontId="21" fillId="2" borderId="25" xfId="1" applyFont="1" applyFill="1" applyBorder="1" applyProtection="1">
      <alignment vertical="center"/>
      <protection locked="0"/>
    </xf>
    <xf numFmtId="0" fontId="21" fillId="2" borderId="10" xfId="1" applyFont="1" applyFill="1" applyBorder="1" applyProtection="1">
      <alignment vertical="center"/>
      <protection locked="0"/>
    </xf>
    <xf numFmtId="0" fontId="21" fillId="2" borderId="9"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73" fillId="0" borderId="0" xfId="1" applyFont="1" applyAlignment="1">
      <alignment horizontal="left" vertical="center"/>
    </xf>
    <xf numFmtId="0" fontId="3" fillId="0" borderId="27" xfId="0" applyFont="1" applyBorder="1" applyAlignment="1">
      <alignment horizontal="left" vertical="center"/>
    </xf>
    <xf numFmtId="0" fontId="0" fillId="0" borderId="27" xfId="0" applyBorder="1" applyAlignment="1">
      <alignment horizontal="left" vertical="center"/>
    </xf>
    <xf numFmtId="0" fontId="0" fillId="2" borderId="88" xfId="0"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 fillId="0" borderId="27" xfId="0" applyFont="1" applyBorder="1">
      <alignment vertical="center"/>
    </xf>
    <xf numFmtId="0" fontId="3" fillId="0" borderId="0" xfId="0" applyFont="1">
      <alignment vertical="center"/>
    </xf>
    <xf numFmtId="0" fontId="3" fillId="0" borderId="27" xfId="0" applyFont="1" applyBorder="1">
      <alignment vertical="center"/>
    </xf>
    <xf numFmtId="0" fontId="0" fillId="2" borderId="0" xfId="0" applyFill="1" applyAlignment="1" applyProtection="1">
      <alignment horizontal="left" vertical="center" shrinkToFit="1"/>
      <protection locked="0"/>
    </xf>
    <xf numFmtId="0" fontId="2" fillId="0" borderId="0" xfId="0" applyFont="1">
      <alignment vertical="center"/>
    </xf>
    <xf numFmtId="0" fontId="0" fillId="2" borderId="0" xfId="0" applyFill="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0" borderId="0" xfId="0" applyFont="1" applyAlignment="1">
      <alignment horizontal="left" vertical="center"/>
    </xf>
    <xf numFmtId="0" fontId="0" fillId="2" borderId="28" xfId="0" applyFill="1" applyBorder="1" applyAlignment="1" applyProtection="1">
      <alignment horizontal="left" vertical="center" shrinkToFit="1"/>
      <protection locked="0"/>
    </xf>
    <xf numFmtId="0" fontId="2" fillId="0" borderId="0" xfId="0" applyFont="1" applyAlignment="1">
      <alignment horizontal="left" vertical="center"/>
    </xf>
    <xf numFmtId="0" fontId="0" fillId="2" borderId="28" xfId="0" applyFill="1" applyBorder="1" applyAlignment="1" applyProtection="1">
      <alignment horizontal="left" vertical="top" shrinkToFit="1"/>
      <protection locked="0"/>
    </xf>
    <xf numFmtId="0" fontId="0" fillId="2" borderId="26" xfId="0" applyFill="1" applyBorder="1" applyAlignment="1" applyProtection="1">
      <alignment horizontal="left" vertical="top" shrinkToFit="1"/>
      <protection locked="0"/>
    </xf>
    <xf numFmtId="0" fontId="0" fillId="2" borderId="9" xfId="0" applyFill="1" applyBorder="1" applyAlignment="1" applyProtection="1">
      <alignment horizontal="left" vertical="top" shrinkToFit="1"/>
      <protection locked="0"/>
    </xf>
    <xf numFmtId="0" fontId="0" fillId="2" borderId="10" xfId="0" applyFill="1" applyBorder="1" applyAlignment="1" applyProtection="1">
      <alignment horizontal="left" vertical="top" shrinkToFit="1"/>
      <protection locked="0"/>
    </xf>
    <xf numFmtId="0" fontId="0" fillId="0" borderId="27" xfId="0" applyBorder="1">
      <alignment vertical="center"/>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16" xfId="0" applyBorder="1">
      <alignment vertical="center"/>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8" xfId="0" applyBorder="1">
      <alignment vertical="center"/>
    </xf>
    <xf numFmtId="0" fontId="0" fillId="0" borderId="10" xfId="0" applyBorder="1">
      <alignment vertical="center"/>
    </xf>
    <xf numFmtId="0" fontId="0" fillId="0" borderId="23" xfId="0" applyBorder="1">
      <alignment vertical="center"/>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182" fontId="6" fillId="0" borderId="0" xfId="0" applyNumberFormat="1" applyFont="1">
      <alignment vertical="center"/>
    </xf>
    <xf numFmtId="182" fontId="6" fillId="4" borderId="0" xfId="0" applyNumberFormat="1" applyFont="1" applyFill="1">
      <alignment vertical="center"/>
    </xf>
    <xf numFmtId="0" fontId="6" fillId="0" borderId="0" xfId="0" applyFont="1" applyAlignment="1">
      <alignment horizontal="left" vertical="center" wrapText="1"/>
    </xf>
    <xf numFmtId="182" fontId="6" fillId="0" borderId="4" xfId="0" applyNumberFormat="1" applyFont="1" applyBorder="1" applyAlignment="1">
      <alignment horizontal="center" vertical="center" shrinkToFit="1"/>
    </xf>
    <xf numFmtId="182" fontId="6" fillId="0" borderId="4" xfId="0" applyNumberFormat="1"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lignment vertical="center"/>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182" fontId="6" fillId="2" borderId="4" xfId="0" applyNumberFormat="1" applyFont="1" applyFill="1" applyBorder="1" applyAlignment="1" applyProtection="1">
      <alignment horizontal="center" vertical="center"/>
      <protection locked="0"/>
    </xf>
    <xf numFmtId="0" fontId="6" fillId="0" borderId="4" xfId="0" applyFont="1" applyBorder="1" applyAlignment="1">
      <alignment horizontal="center" vertical="center"/>
    </xf>
    <xf numFmtId="183" fontId="6" fillId="0" borderId="5" xfId="0" applyNumberFormat="1" applyFont="1" applyBorder="1" applyAlignment="1">
      <alignment horizontal="center" vertical="center"/>
    </xf>
    <xf numFmtId="183" fontId="6" fillId="0" borderId="7" xfId="0" applyNumberFormat="1" applyFont="1" applyBorder="1" applyAlignment="1">
      <alignment horizontal="center" vertical="center"/>
    </xf>
    <xf numFmtId="183" fontId="6" fillId="0" borderId="6" xfId="0" applyNumberFormat="1" applyFont="1" applyBorder="1" applyAlignment="1">
      <alignment horizontal="center" vertical="center"/>
    </xf>
    <xf numFmtId="0" fontId="6" fillId="0" borderId="0" xfId="0" applyFont="1" applyAlignment="1">
      <alignment vertical="center" wrapText="1"/>
    </xf>
    <xf numFmtId="0" fontId="69" fillId="0" borderId="0" xfId="0" applyFont="1" applyAlignment="1">
      <alignment horizontal="center" vertical="center"/>
    </xf>
    <xf numFmtId="0" fontId="71" fillId="0" borderId="0" xfId="1" applyFont="1" applyAlignment="1">
      <alignment horizontal="distributed" vertical="center" wrapText="1"/>
    </xf>
    <xf numFmtId="0" fontId="71" fillId="0" borderId="0" xfId="1" applyFont="1" applyAlignment="1">
      <alignment horizontal="distributed" vertical="center"/>
    </xf>
    <xf numFmtId="0" fontId="71" fillId="0" borderId="0" xfId="1" applyFont="1">
      <alignment vertical="center"/>
    </xf>
    <xf numFmtId="0" fontId="48" fillId="3" borderId="9" xfId="1" applyFont="1" applyFill="1" applyBorder="1">
      <alignment vertical="center"/>
    </xf>
    <xf numFmtId="0" fontId="6" fillId="0" borderId="9" xfId="0" applyFont="1" applyBorder="1">
      <alignment vertical="center"/>
    </xf>
    <xf numFmtId="0" fontId="48" fillId="3" borderId="7" xfId="1" applyFont="1" applyFill="1" applyBorder="1">
      <alignment vertical="center"/>
    </xf>
    <xf numFmtId="0" fontId="6" fillId="0" borderId="7" xfId="0" applyFont="1" applyBorder="1">
      <alignment vertical="center"/>
    </xf>
    <xf numFmtId="0" fontId="21" fillId="2" borderId="0" xfId="0" applyFont="1" applyFill="1" applyProtection="1">
      <alignment vertical="center"/>
      <protection locked="0"/>
    </xf>
    <xf numFmtId="0" fontId="21" fillId="0" borderId="0" xfId="0" applyFont="1" applyProtection="1">
      <alignment vertical="center"/>
      <protection locked="0"/>
    </xf>
    <xf numFmtId="0" fontId="0" fillId="0" borderId="0" xfId="0" applyAlignment="1">
      <alignment horizontal="right" vertical="top"/>
    </xf>
    <xf numFmtId="0" fontId="0" fillId="0" borderId="0" xfId="0" applyAlignment="1">
      <alignment horizontal="righ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center" vertical="center" wrapText="1"/>
    </xf>
    <xf numFmtId="182" fontId="0" fillId="2" borderId="4" xfId="0" applyNumberFormat="1" applyFill="1" applyBorder="1" applyProtection="1">
      <alignment vertical="center"/>
      <protection locked="0"/>
    </xf>
    <xf numFmtId="182" fontId="0" fillId="4" borderId="4" xfId="0" applyNumberFormat="1" applyFill="1" applyBorder="1">
      <alignment vertical="center"/>
    </xf>
    <xf numFmtId="0" fontId="0" fillId="2" borderId="4" xfId="0" applyFill="1" applyBorder="1" applyAlignment="1" applyProtection="1">
      <alignment horizontal="center" vertical="center"/>
      <protection locked="0"/>
    </xf>
    <xf numFmtId="0" fontId="0" fillId="0" borderId="0" xfId="0" applyAlignment="1">
      <alignment vertical="center" wrapText="1"/>
    </xf>
    <xf numFmtId="0" fontId="0" fillId="0" borderId="7" xfId="0" applyBorder="1" applyAlignment="1">
      <alignment horizontal="center" vertical="center"/>
    </xf>
    <xf numFmtId="182" fontId="0" fillId="0" borderId="5" xfId="0" applyNumberFormat="1" applyBorder="1" applyAlignment="1">
      <alignment vertical="center" shrinkToFit="1"/>
    </xf>
    <xf numFmtId="182" fontId="0" fillId="0" borderId="7" xfId="0" applyNumberFormat="1" applyBorder="1" applyAlignment="1">
      <alignment vertical="center" shrinkToFit="1"/>
    </xf>
    <xf numFmtId="182" fontId="0" fillId="0" borderId="6" xfId="0" applyNumberFormat="1" applyBorder="1" applyAlignment="1">
      <alignment vertical="center" shrinkToFit="1"/>
    </xf>
    <xf numFmtId="182" fontId="0" fillId="0" borderId="5" xfId="0" applyNumberFormat="1" applyBorder="1">
      <alignment vertical="center"/>
    </xf>
    <xf numFmtId="182" fontId="0" fillId="0" borderId="7" xfId="0" applyNumberFormat="1" applyBorder="1">
      <alignment vertical="center"/>
    </xf>
    <xf numFmtId="182" fontId="0" fillId="0" borderId="6" xfId="0" applyNumberFormat="1" applyBorder="1">
      <alignment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2" borderId="9" xfId="0" applyFill="1" applyBorder="1" applyProtection="1">
      <alignment vertical="center"/>
      <protection locked="0"/>
    </xf>
    <xf numFmtId="0" fontId="29" fillId="4" borderId="32" xfId="0" applyFont="1" applyFill="1" applyBorder="1" applyAlignment="1">
      <alignment horizontal="left" vertical="center" wrapText="1"/>
    </xf>
    <xf numFmtId="0" fontId="29" fillId="4" borderId="29" xfId="0" applyFont="1" applyFill="1" applyBorder="1" applyAlignment="1">
      <alignment horizontal="left" vertical="center" wrapText="1"/>
    </xf>
    <xf numFmtId="0" fontId="29" fillId="4" borderId="30" xfId="0" applyFont="1" applyFill="1" applyBorder="1" applyAlignment="1">
      <alignment horizontal="left" vertical="center" wrapText="1"/>
    </xf>
    <xf numFmtId="0" fontId="29" fillId="4" borderId="30" xfId="0" applyFont="1" applyFill="1" applyBorder="1" applyAlignment="1">
      <alignment horizontal="left" vertical="center"/>
    </xf>
    <xf numFmtId="0" fontId="29" fillId="4" borderId="25" xfId="0" applyFont="1" applyFill="1" applyBorder="1" applyAlignment="1">
      <alignment horizontal="left" vertical="center" wrapText="1"/>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9" fillId="4" borderId="5" xfId="0" applyFont="1" applyFill="1" applyBorder="1" applyAlignment="1">
      <alignment horizontal="left" vertical="center"/>
    </xf>
    <xf numFmtId="0" fontId="29" fillId="4" borderId="7" xfId="0" applyFont="1" applyFill="1" applyBorder="1" applyAlignment="1">
      <alignment horizontal="left" vertical="center"/>
    </xf>
    <xf numFmtId="0" fontId="29" fillId="4" borderId="6" xfId="0" applyFont="1" applyFill="1" applyBorder="1" applyAlignment="1">
      <alignment horizontal="left" vertical="center"/>
    </xf>
    <xf numFmtId="0" fontId="29" fillId="4" borderId="18" xfId="0" applyFont="1" applyFill="1" applyBorder="1" applyAlignment="1">
      <alignment horizontal="left" vertical="center"/>
    </xf>
    <xf numFmtId="0" fontId="29" fillId="4" borderId="19" xfId="0" applyFont="1" applyFill="1" applyBorder="1" applyAlignment="1">
      <alignment horizontal="left" vertical="center"/>
    </xf>
    <xf numFmtId="0" fontId="29" fillId="4" borderId="20" xfId="0" applyFont="1" applyFill="1" applyBorder="1" applyAlignment="1">
      <alignment horizontal="left" vertical="center"/>
    </xf>
    <xf numFmtId="0" fontId="29" fillId="4" borderId="29" xfId="0" applyFont="1" applyFill="1" applyBorder="1" applyAlignment="1">
      <alignment horizontal="left" vertical="center"/>
    </xf>
    <xf numFmtId="0" fontId="73" fillId="4" borderId="0" xfId="0" applyFont="1" applyFill="1" applyAlignment="1">
      <alignment horizontal="left" vertical="center"/>
    </xf>
    <xf numFmtId="0" fontId="29" fillId="4" borderId="33"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77"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8" fillId="4" borderId="0" xfId="0" applyFont="1" applyFill="1" applyAlignment="1">
      <alignment horizontal="left" vertical="center"/>
    </xf>
    <xf numFmtId="0" fontId="0" fillId="5" borderId="4" xfId="0" applyFill="1" applyBorder="1" applyAlignment="1">
      <alignment horizontal="center" vertical="center"/>
    </xf>
    <xf numFmtId="0" fontId="51" fillId="0" borderId="22" xfId="0" applyFont="1" applyBorder="1" applyAlignment="1">
      <alignment horizontal="center" wrapText="1"/>
    </xf>
    <xf numFmtId="0" fontId="51" fillId="0" borderId="25" xfId="0" applyFont="1" applyBorder="1" applyAlignment="1">
      <alignment horizontal="center"/>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41" fillId="0" borderId="4" xfId="3" applyFont="1" applyBorder="1" applyAlignment="1">
      <alignment horizontal="center" vertical="center"/>
    </xf>
    <xf numFmtId="0" fontId="41" fillId="0" borderId="4" xfId="3" applyFont="1" applyBorder="1" applyAlignment="1">
      <alignment horizontal="center" vertical="center" wrapText="1"/>
    </xf>
    <xf numFmtId="0" fontId="91" fillId="4" borderId="0" xfId="0" applyFont="1" applyFill="1" applyAlignment="1">
      <alignment horizontal="left" vertical="center" wrapText="1"/>
    </xf>
    <xf numFmtId="0" fontId="5" fillId="0" borderId="0" xfId="0" applyFont="1" applyAlignment="1">
      <alignment horizontal="center" vertical="center" wrapText="1"/>
    </xf>
  </cellXfs>
  <cellStyles count="4">
    <cellStyle name="ハイパーリンク" xfId="2" builtinId="8"/>
    <cellStyle name="標準" xfId="0" builtinId="0"/>
    <cellStyle name="標準 2" xfId="1" xr:uid="{00000000-0005-0000-0000-000002000000}"/>
    <cellStyle name="標準 3" xfId="3" xr:uid="{00000000-0005-0000-0000-000003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3300"/>
      <color rgb="FF00FF00"/>
      <color rgb="FFCC0000"/>
      <color rgb="FFFFFFFF"/>
      <color rgb="FF0000FF"/>
      <color rgb="FFFF3399"/>
      <color rgb="FFCCFFFF"/>
      <color rgb="FF32AF32"/>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69475</xdr:colOff>
      <xdr:row>0</xdr:row>
      <xdr:rowOff>146602</xdr:rowOff>
    </xdr:from>
    <xdr:to>
      <xdr:col>12</xdr:col>
      <xdr:colOff>250450</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37093" y="146602"/>
          <a:ext cx="898151" cy="2202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0</xdr:col>
      <xdr:colOff>0</xdr:colOff>
      <xdr:row>64</xdr:row>
      <xdr:rowOff>3991</xdr:rowOff>
    </xdr:from>
    <xdr:to>
      <xdr:col>14</xdr:col>
      <xdr:colOff>1292350</xdr:colOff>
      <xdr:row>76</xdr:row>
      <xdr:rowOff>144807</xdr:rowOff>
    </xdr:to>
    <xdr:sp macro="" textlink="">
      <xdr:nvSpPr>
        <xdr:cNvPr id="3" name="吹き出し: 角を丸めた四角形 2">
          <a:extLst>
            <a:ext uri="{FF2B5EF4-FFF2-40B4-BE49-F238E27FC236}">
              <a16:creationId xmlns:a16="http://schemas.microsoft.com/office/drawing/2014/main" id="{DFA05540-F2BA-48C7-A377-B6A2535F8EC8}"/>
            </a:ext>
          </a:extLst>
        </xdr:cNvPr>
        <xdr:cNvSpPr/>
      </xdr:nvSpPr>
      <xdr:spPr>
        <a:xfrm>
          <a:off x="0" y="10817667"/>
          <a:ext cx="8094321" cy="2135464"/>
        </a:xfrm>
        <a:prstGeom prst="wedgeRoundRectCallout">
          <a:avLst>
            <a:gd name="adj1" fmla="val -21583"/>
            <a:gd name="adj2" fmla="val -47934"/>
            <a:gd name="adj3" fmla="val 16667"/>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提出書類一式を必ず</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・申請書はエクセル</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・添付書類はＰＤＦ</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ファイルを</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jGrants</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、又は下記アドレスに</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メール</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添付して下</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さい</a:t>
          </a:r>
          <a:br>
            <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rPr>
          </a:br>
          <a:endPar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endParaRPr>
        </a:p>
        <a:p>
          <a:pPr algn="l"/>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メールアドレス：</a:t>
          </a:r>
          <a:r>
            <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jizokuka</a:t>
          </a:r>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＠ｉｓｉｃｏ．ｏｒ．ｊｐ</a:t>
          </a:r>
          <a:endPar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件名：　</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申請者名</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　中小企業者持続化補助金「災害支援枠（令和６年能登半島地震・令和６年奥能登豪雨）」　申請書一式</a:t>
          </a:r>
          <a:r>
            <a:rPr kumimoji="1" lang="ja-JP" altLang="en-US" sz="1100" b="1" u="none">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ja-JP" altLang="en-US" sz="11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337604</xdr:colOff>
      <xdr:row>74</xdr:row>
      <xdr:rowOff>85167</xdr:rowOff>
    </xdr:from>
    <xdr:to>
      <xdr:col>3</xdr:col>
      <xdr:colOff>982901</xdr:colOff>
      <xdr:row>75</xdr:row>
      <xdr:rowOff>149994</xdr:rowOff>
    </xdr:to>
    <xdr:sp macro="" textlink="">
      <xdr:nvSpPr>
        <xdr:cNvPr id="4" name="吹き出し: 四角形 3">
          <a:extLst>
            <a:ext uri="{FF2B5EF4-FFF2-40B4-BE49-F238E27FC236}">
              <a16:creationId xmlns:a16="http://schemas.microsoft.com/office/drawing/2014/main" id="{8EAD0A0E-6C22-4222-83AF-11F0B15EE374}"/>
            </a:ext>
          </a:extLst>
        </xdr:cNvPr>
        <xdr:cNvSpPr/>
      </xdr:nvSpPr>
      <xdr:spPr>
        <a:xfrm>
          <a:off x="785839" y="12534902"/>
          <a:ext cx="1777091" cy="244121"/>
        </a:xfrm>
        <a:prstGeom prst="wedgeRectCallout">
          <a:avLst>
            <a:gd name="adj1" fmla="val -35230"/>
            <a:gd name="adj2" fmla="val -92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カッコ内を修正すること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406399</xdr:colOff>
      <xdr:row>0</xdr:row>
      <xdr:rowOff>122064</xdr:rowOff>
    </xdr:from>
    <xdr:to>
      <xdr:col>16</xdr:col>
      <xdr:colOff>386174</xdr:colOff>
      <xdr:row>2</xdr:row>
      <xdr:rowOff>62724</xdr:rowOff>
    </xdr:to>
    <xdr:sp macro="" textlink="">
      <xdr:nvSpPr>
        <xdr:cNvPr id="3" name="正方形/長方形 2">
          <a:extLst>
            <a:ext uri="{FF2B5EF4-FFF2-40B4-BE49-F238E27FC236}">
              <a16:creationId xmlns:a16="http://schemas.microsoft.com/office/drawing/2014/main" id="{3C4A92CC-AE7D-4525-B9F0-9753C1C9BC2B}"/>
            </a:ext>
          </a:extLst>
        </xdr:cNvPr>
        <xdr:cNvSpPr/>
      </xdr:nvSpPr>
      <xdr:spPr>
        <a:xfrm>
          <a:off x="5270499" y="122064"/>
          <a:ext cx="1237075" cy="2962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F341B2E4-9975-4DC7-86BD-BDD1DB4340B8}"/>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57AAD133-0CE3-451B-9215-C5D61776298B}"/>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28699</xdr:colOff>
      <xdr:row>0</xdr:row>
      <xdr:rowOff>55848</xdr:rowOff>
    </xdr:from>
    <xdr:to>
      <xdr:col>18</xdr:col>
      <xdr:colOff>290525</xdr:colOff>
      <xdr:row>1</xdr:row>
      <xdr:rowOff>81643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58592" y="55848"/>
          <a:ext cx="1105469" cy="2299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41</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別紙４</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104361</xdr:colOff>
      <xdr:row>45</xdr:row>
      <xdr:rowOff>0</xdr:rowOff>
    </xdr:from>
    <xdr:to>
      <xdr:col>4</xdr:col>
      <xdr:colOff>76199</xdr:colOff>
      <xdr:row>57</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499716</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4635499" y="87659"/>
          <a:ext cx="1107108"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142875</xdr:colOff>
      <xdr:row>2</xdr:row>
      <xdr:rowOff>9525</xdr:rowOff>
    </xdr:from>
    <xdr:to>
      <xdr:col>15</xdr:col>
      <xdr:colOff>0</xdr:colOff>
      <xdr:row>8</xdr:row>
      <xdr:rowOff>38100</xdr:rowOff>
    </xdr:to>
    <xdr:sp macro="" textlink="">
      <xdr:nvSpPr>
        <xdr:cNvPr id="4" name="四角形: 角を丸くする 3">
          <a:extLst>
            <a:ext uri="{FF2B5EF4-FFF2-40B4-BE49-F238E27FC236}">
              <a16:creationId xmlns:a16="http://schemas.microsoft.com/office/drawing/2014/main" id="{FBFAB7EF-9734-932A-EFD7-600B6CDED8D8}"/>
            </a:ext>
          </a:extLst>
        </xdr:cNvPr>
        <xdr:cNvSpPr/>
      </xdr:nvSpPr>
      <xdr:spPr>
        <a:xfrm>
          <a:off x="5991225" y="4314825"/>
          <a:ext cx="2514600" cy="1304925"/>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「４ 補助申請額」は、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「別紙４</a:t>
          </a:r>
          <a:r>
            <a:rPr kumimoji="1" lang="ja-JP" altLang="en-US" sz="1200" baseline="0">
              <a:solidFill>
                <a:srgbClr val="FF0000"/>
              </a:solidFill>
              <a:latin typeface="ＭＳ Ｐゴシック" panose="020B0600070205080204" pitchFamily="50" charset="-128"/>
              <a:ea typeface="ＭＳ Ｐゴシック" panose="020B0600070205080204" pitchFamily="50" charset="-128"/>
            </a:rPr>
            <a:t> 経費明細書」を作成すると反映され、補助金申請額が自動計算されます。</a:t>
          </a:r>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36</xdr:row>
      <xdr:rowOff>223631</xdr:rowOff>
    </xdr:from>
    <xdr:to>
      <xdr:col>10</xdr:col>
      <xdr:colOff>190500</xdr:colOff>
      <xdr:row>40</xdr:row>
      <xdr:rowOff>24849</xdr:rowOff>
    </xdr:to>
    <xdr:sp macro="" textlink="">
      <xdr:nvSpPr>
        <xdr:cNvPr id="6" name="大かっこ 5">
          <a:extLst>
            <a:ext uri="{FF2B5EF4-FFF2-40B4-BE49-F238E27FC236}">
              <a16:creationId xmlns:a16="http://schemas.microsoft.com/office/drawing/2014/main" id="{568115EC-4972-4DBB-B504-86590597E985}"/>
            </a:ext>
          </a:extLst>
        </xdr:cNvPr>
        <xdr:cNvSpPr/>
      </xdr:nvSpPr>
      <xdr:spPr>
        <a:xfrm>
          <a:off x="114300" y="2490581"/>
          <a:ext cx="5746750" cy="912468"/>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419100</xdr:colOff>
      <xdr:row>0</xdr:row>
      <xdr:rowOff>95119</xdr:rowOff>
    </xdr:from>
    <xdr:to>
      <xdr:col>9</xdr:col>
      <xdr:colOff>515904</xdr:colOff>
      <xdr:row>1</xdr:row>
      <xdr:rowOff>150141</xdr:rowOff>
    </xdr:to>
    <xdr:sp macro="" textlink="">
      <xdr:nvSpPr>
        <xdr:cNvPr id="3" name="正方形/長方形 2">
          <a:extLst>
            <a:ext uri="{FF2B5EF4-FFF2-40B4-BE49-F238E27FC236}">
              <a16:creationId xmlns:a16="http://schemas.microsoft.com/office/drawing/2014/main" id="{207B9C46-CB3B-449E-AA8D-3614A62472FD}"/>
            </a:ext>
          </a:extLst>
        </xdr:cNvPr>
        <xdr:cNvSpPr/>
      </xdr:nvSpPr>
      <xdr:spPr>
        <a:xfrm>
          <a:off x="4953000" y="95119"/>
          <a:ext cx="1258854" cy="2264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６</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6349</xdr:colOff>
      <xdr:row>0</xdr:row>
      <xdr:rowOff>33164</xdr:rowOff>
    </xdr:from>
    <xdr:to>
      <xdr:col>16</xdr:col>
      <xdr:colOff>371660</xdr:colOff>
      <xdr:row>2</xdr:row>
      <xdr:rowOff>50024</xdr:rowOff>
    </xdr:to>
    <xdr:sp macro="" textlink="">
      <xdr:nvSpPr>
        <xdr:cNvPr id="2" name="正方形/長方形 1">
          <a:extLst>
            <a:ext uri="{FF2B5EF4-FFF2-40B4-BE49-F238E27FC236}">
              <a16:creationId xmlns:a16="http://schemas.microsoft.com/office/drawing/2014/main" id="{B7F818C1-FECB-4638-8B77-C722DEDB810B}"/>
            </a:ext>
          </a:extLst>
        </xdr:cNvPr>
        <xdr:cNvSpPr/>
      </xdr:nvSpPr>
      <xdr:spPr>
        <a:xfrm>
          <a:off x="5283199" y="33164"/>
          <a:ext cx="1203511" cy="2454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72"/>
  <sheetViews>
    <sheetView tabSelected="1" view="pageBreakPreview" zoomScale="85" zoomScaleNormal="100" zoomScaleSheetLayoutView="85" workbookViewId="0">
      <selection activeCell="S23" sqref="S23"/>
    </sheetView>
  </sheetViews>
  <sheetFormatPr defaultRowHeight="14.25" x14ac:dyDescent="0.15"/>
  <cols>
    <col min="1" max="1" width="3.9140625" customWidth="1"/>
    <col min="2" max="2" width="4.58203125" customWidth="1"/>
    <col min="3" max="3" width="5.33203125" customWidth="1"/>
    <col min="4" max="4" width="9.83203125" customWidth="1"/>
    <col min="6" max="7" width="3.5" customWidth="1"/>
    <col min="8" max="8" width="2.75" bestFit="1" customWidth="1"/>
    <col min="9" max="9" width="1.33203125" customWidth="1"/>
    <col min="10" max="10" width="3.5" customWidth="1"/>
    <col min="11" max="11" width="2.75" bestFit="1" customWidth="1"/>
    <col min="12" max="12" width="3.5" customWidth="1"/>
    <col min="13" max="13" width="2.75" bestFit="1" customWidth="1"/>
    <col min="14" max="14" width="3.5" style="40" customWidth="1"/>
    <col min="15" max="15" width="14.08203125" customWidth="1"/>
  </cols>
  <sheetData>
    <row r="1" spans="1:15" ht="12" customHeight="1" x14ac:dyDescent="0.15">
      <c r="A1" s="413" t="str">
        <f>IF(OR(G5="",J5="",L5="",F8="",F16="",F18="",F20="",F22="",J22=""),"交付申請書（第1号様式）に記入モレがあります。不足箇所を記載ください。","")</f>
        <v>交付申請書（第1号様式）に記入モレがあります。不足箇所を記載ください。</v>
      </c>
      <c r="B1" s="413"/>
      <c r="C1" s="413"/>
      <c r="D1" s="413"/>
      <c r="E1" s="413"/>
      <c r="F1" s="413"/>
      <c r="G1" s="413"/>
      <c r="H1" s="413"/>
      <c r="I1" s="413"/>
      <c r="J1" s="413"/>
      <c r="N1" s="395" t="s">
        <v>600</v>
      </c>
      <c r="O1" s="395"/>
    </row>
    <row r="2" spans="1:15" ht="14.25" customHeight="1" x14ac:dyDescent="0.15">
      <c r="A2" s="413"/>
      <c r="B2" s="413"/>
      <c r="C2" s="413"/>
      <c r="D2" s="413"/>
      <c r="E2" s="413"/>
      <c r="F2" s="413"/>
      <c r="G2" s="413"/>
      <c r="H2" s="413"/>
      <c r="I2" s="413"/>
      <c r="J2" s="413"/>
      <c r="K2" s="396" t="s">
        <v>217</v>
      </c>
      <c r="L2" s="396"/>
      <c r="M2" s="396"/>
      <c r="N2" s="395"/>
      <c r="O2" s="395"/>
    </row>
    <row r="3" spans="1:15" ht="7.5" customHeight="1" x14ac:dyDescent="0.15">
      <c r="A3" s="413"/>
      <c r="B3" s="413"/>
      <c r="C3" s="413"/>
      <c r="D3" s="413"/>
      <c r="E3" s="413"/>
      <c r="F3" s="413"/>
      <c r="G3" s="413"/>
      <c r="H3" s="413"/>
      <c r="I3" s="413"/>
      <c r="J3" s="413"/>
    </row>
    <row r="4" spans="1:15" ht="3" customHeight="1" x14ac:dyDescent="0.15">
      <c r="A4" s="351"/>
      <c r="B4" s="351"/>
      <c r="C4" s="351"/>
      <c r="D4" s="351"/>
      <c r="E4" s="351"/>
    </row>
    <row r="5" spans="1:15" ht="19.5" customHeight="1" x14ac:dyDescent="0.15">
      <c r="A5" s="351"/>
      <c r="B5" s="351"/>
      <c r="C5" s="351"/>
      <c r="D5" s="351"/>
      <c r="E5" s="351"/>
      <c r="F5" s="2" t="s">
        <v>414</v>
      </c>
      <c r="G5" s="156"/>
      <c r="H5" s="2" t="s">
        <v>3</v>
      </c>
      <c r="I5" s="2"/>
      <c r="J5" s="156"/>
      <c r="K5" s="2" t="s">
        <v>4</v>
      </c>
      <c r="L5" s="156"/>
      <c r="M5" s="230" t="s">
        <v>5</v>
      </c>
    </row>
    <row r="6" spans="1:15" ht="6" customHeight="1" thickBot="1" x14ac:dyDescent="0.2">
      <c r="A6" s="351"/>
      <c r="B6" s="351"/>
      <c r="C6" s="351"/>
      <c r="D6" s="351"/>
      <c r="E6" s="351"/>
    </row>
    <row r="7" spans="1:15" ht="16.5" customHeight="1" thickTop="1" x14ac:dyDescent="0.15">
      <c r="A7" s="351"/>
      <c r="B7" s="351"/>
      <c r="C7" s="351"/>
      <c r="D7" s="351"/>
      <c r="E7" s="351"/>
      <c r="F7" s="398" t="s">
        <v>415</v>
      </c>
      <c r="G7" s="399"/>
      <c r="H7" s="399"/>
      <c r="I7" s="399"/>
      <c r="J7" s="399"/>
      <c r="K7" s="399"/>
      <c r="L7" s="399"/>
      <c r="M7" s="400"/>
    </row>
    <row r="8" spans="1:15" ht="14.25" customHeight="1" x14ac:dyDescent="0.15">
      <c r="A8" s="351"/>
      <c r="B8" s="351"/>
      <c r="C8" s="351"/>
      <c r="D8" s="351"/>
      <c r="E8" s="351"/>
      <c r="F8" s="407"/>
      <c r="G8" s="408"/>
      <c r="H8" s="408"/>
      <c r="I8" s="408"/>
      <c r="J8" s="408"/>
      <c r="K8" s="408"/>
      <c r="L8" s="408"/>
      <c r="M8" s="409"/>
    </row>
    <row r="9" spans="1:15" ht="15" customHeight="1" thickBot="1" x14ac:dyDescent="0.2">
      <c r="A9" s="351"/>
      <c r="B9" s="351"/>
      <c r="C9" s="351"/>
      <c r="D9" s="351"/>
      <c r="E9" s="351"/>
      <c r="F9" s="410"/>
      <c r="G9" s="411"/>
      <c r="H9" s="411"/>
      <c r="I9" s="411"/>
      <c r="J9" s="411"/>
      <c r="K9" s="411"/>
      <c r="L9" s="411"/>
      <c r="M9" s="412"/>
    </row>
    <row r="10" spans="1:15" ht="7.5" customHeight="1" thickTop="1" x14ac:dyDescent="0.15"/>
    <row r="11" spans="1:15" x14ac:dyDescent="0.15">
      <c r="A11" s="1" t="s">
        <v>307</v>
      </c>
      <c r="B11" s="1"/>
      <c r="C11" s="1"/>
      <c r="D11" s="28"/>
    </row>
    <row r="12" spans="1:15" x14ac:dyDescent="0.15">
      <c r="A12" s="231" t="s">
        <v>308</v>
      </c>
      <c r="B12" s="231"/>
      <c r="C12" s="231"/>
      <c r="D12" s="28"/>
    </row>
    <row r="13" spans="1:15" ht="6" customHeight="1" x14ac:dyDescent="0.15"/>
    <row r="14" spans="1:15" ht="6" customHeight="1" x14ac:dyDescent="0.15">
      <c r="E14" s="229"/>
      <c r="F14" s="225"/>
      <c r="G14" s="225"/>
      <c r="H14" s="225"/>
      <c r="I14" s="225"/>
      <c r="J14" s="225"/>
      <c r="K14" s="225"/>
      <c r="L14" s="225"/>
      <c r="M14" s="226"/>
    </row>
    <row r="15" spans="1:15" x14ac:dyDescent="0.15">
      <c r="E15" s="228" t="s">
        <v>0</v>
      </c>
      <c r="M15" s="172"/>
    </row>
    <row r="16" spans="1:15" ht="20.100000000000001" customHeight="1" x14ac:dyDescent="0.15">
      <c r="E16" s="232" t="s">
        <v>1</v>
      </c>
      <c r="F16" s="402"/>
      <c r="G16" s="402"/>
      <c r="H16" s="402"/>
      <c r="I16" s="402"/>
      <c r="J16" s="402"/>
      <c r="K16" s="403" t="s">
        <v>181</v>
      </c>
      <c r="L16" s="403"/>
      <c r="M16" s="404"/>
      <c r="N16" s="40" t="s">
        <v>192</v>
      </c>
    </row>
    <row r="17" spans="1:14" ht="6" customHeight="1" x14ac:dyDescent="0.15">
      <c r="E17" s="228"/>
      <c r="G17" s="2"/>
      <c r="M17" s="172"/>
      <c r="N17" s="41"/>
    </row>
    <row r="18" spans="1:14" ht="20.100000000000001" customHeight="1" x14ac:dyDescent="0.15">
      <c r="E18" s="233" t="s">
        <v>178</v>
      </c>
      <c r="F18" s="405"/>
      <c r="G18" s="405"/>
      <c r="H18" s="405"/>
      <c r="I18" s="405"/>
      <c r="J18" s="405"/>
      <c r="K18" s="405"/>
      <c r="L18" s="405"/>
      <c r="M18" s="234"/>
      <c r="N18" s="40" t="s">
        <v>197</v>
      </c>
    </row>
    <row r="19" spans="1:14" ht="6" customHeight="1" x14ac:dyDescent="0.15">
      <c r="E19" s="228"/>
      <c r="F19" s="2"/>
      <c r="G19" s="2"/>
      <c r="H19" s="2"/>
      <c r="M19" s="172"/>
      <c r="N19" s="41"/>
    </row>
    <row r="20" spans="1:14" ht="20.100000000000001" customHeight="1" x14ac:dyDescent="0.15">
      <c r="E20" s="233" t="s">
        <v>409</v>
      </c>
      <c r="F20" s="406"/>
      <c r="G20" s="406"/>
      <c r="H20" s="406"/>
      <c r="I20" s="406"/>
      <c r="J20" s="406"/>
      <c r="K20" s="406"/>
      <c r="L20" s="406"/>
      <c r="M20" s="235"/>
    </row>
    <row r="21" spans="1:14" ht="6" customHeight="1" x14ac:dyDescent="0.15">
      <c r="E21" s="236"/>
      <c r="F21" s="2"/>
      <c r="G21" s="2"/>
      <c r="H21" s="2"/>
      <c r="M21" s="172"/>
      <c r="N21" s="41"/>
    </row>
    <row r="22" spans="1:14" ht="20.100000000000001" customHeight="1" x14ac:dyDescent="0.15">
      <c r="E22" s="233" t="s">
        <v>179</v>
      </c>
      <c r="F22" s="401"/>
      <c r="G22" s="401"/>
      <c r="H22" s="401"/>
      <c r="I22" s="33" t="s">
        <v>175</v>
      </c>
      <c r="J22" s="406"/>
      <c r="K22" s="406"/>
      <c r="L22" s="406"/>
      <c r="M22" s="237" t="s">
        <v>211</v>
      </c>
      <c r="N22" s="40" t="s">
        <v>187</v>
      </c>
    </row>
    <row r="23" spans="1:14" x14ac:dyDescent="0.15">
      <c r="E23" s="238"/>
      <c r="F23" s="239" t="s">
        <v>410</v>
      </c>
      <c r="G23" s="166"/>
      <c r="H23" s="166"/>
      <c r="I23" s="166"/>
      <c r="J23" s="166"/>
      <c r="K23" s="166"/>
      <c r="L23" s="166"/>
      <c r="M23" s="167"/>
      <c r="N23" s="40" t="s">
        <v>411</v>
      </c>
    </row>
    <row r="24" spans="1:14" ht="6" customHeight="1" x14ac:dyDescent="0.15"/>
    <row r="25" spans="1:14" s="3" customFormat="1" ht="44.45" customHeight="1" x14ac:dyDescent="0.15">
      <c r="A25" s="799" t="s">
        <v>605</v>
      </c>
      <c r="B25" s="799"/>
      <c r="C25" s="799"/>
      <c r="D25" s="799"/>
      <c r="E25" s="799"/>
      <c r="F25" s="799"/>
      <c r="G25" s="799"/>
      <c r="H25" s="799"/>
      <c r="I25" s="799"/>
      <c r="J25" s="799"/>
      <c r="K25" s="799"/>
      <c r="L25" s="799"/>
      <c r="M25" s="799"/>
      <c r="N25" s="69"/>
    </row>
    <row r="26" spans="1:14" ht="4.5" customHeight="1" x14ac:dyDescent="0.15"/>
    <row r="27" spans="1:14" ht="18.600000000000001" customHeight="1" x14ac:dyDescent="0.15">
      <c r="A27" s="397" t="s">
        <v>561</v>
      </c>
      <c r="B27" s="397"/>
      <c r="C27" s="397"/>
      <c r="D27" s="397"/>
      <c r="E27" s="397"/>
      <c r="F27" s="397"/>
      <c r="G27" s="397"/>
      <c r="H27" s="397"/>
      <c r="I27" s="397"/>
      <c r="J27" s="397"/>
      <c r="K27" s="397"/>
      <c r="L27" s="397"/>
      <c r="M27" s="397"/>
    </row>
    <row r="28" spans="1:14" ht="24.6" customHeight="1" x14ac:dyDescent="0.15">
      <c r="A28" s="397"/>
      <c r="B28" s="397"/>
      <c r="C28" s="397"/>
      <c r="D28" s="397"/>
      <c r="E28" s="397"/>
      <c r="F28" s="397"/>
      <c r="G28" s="397"/>
      <c r="H28" s="397"/>
      <c r="I28" s="397"/>
      <c r="J28" s="397"/>
      <c r="K28" s="397"/>
      <c r="L28" s="397"/>
      <c r="M28" s="397"/>
    </row>
    <row r="29" spans="1:14" ht="9" customHeight="1" x14ac:dyDescent="0.15"/>
    <row r="30" spans="1:14" ht="14.1" customHeight="1" x14ac:dyDescent="0.15">
      <c r="A30" s="369" t="s">
        <v>174</v>
      </c>
      <c r="B30" s="240"/>
      <c r="C30" s="364"/>
      <c r="D30" s="360"/>
      <c r="E30" s="360"/>
      <c r="F30" s="360"/>
      <c r="G30" s="360"/>
      <c r="H30" s="360"/>
      <c r="I30" s="360"/>
      <c r="J30" s="360"/>
      <c r="K30" s="360"/>
      <c r="L30" s="360"/>
    </row>
    <row r="31" spans="1:14" ht="14.1" customHeight="1" x14ac:dyDescent="0.15">
      <c r="A31" s="240"/>
      <c r="B31" s="370" t="s">
        <v>547</v>
      </c>
      <c r="C31" s="365"/>
      <c r="D31" s="76"/>
      <c r="E31" s="76"/>
      <c r="F31" s="76"/>
      <c r="G31" s="76"/>
      <c r="H31" s="76"/>
      <c r="I31" s="76"/>
      <c r="J31" s="76"/>
      <c r="K31" s="76"/>
      <c r="L31" s="360"/>
    </row>
    <row r="32" spans="1:14" ht="15" customHeight="1" x14ac:dyDescent="0.15">
      <c r="A32" s="359"/>
      <c r="B32" s="355"/>
      <c r="C32" s="355" t="s">
        <v>511</v>
      </c>
      <c r="D32" s="76" t="s">
        <v>513</v>
      </c>
      <c r="E32" s="76"/>
      <c r="F32" s="76"/>
      <c r="G32" s="76"/>
      <c r="H32" s="76"/>
      <c r="I32" s="76"/>
      <c r="J32" s="76"/>
      <c r="K32" s="76"/>
      <c r="L32" s="360"/>
    </row>
    <row r="33" spans="1:14" ht="15" customHeight="1" x14ac:dyDescent="0.15">
      <c r="A33" s="359"/>
      <c r="B33" s="355"/>
      <c r="C33" s="355" t="s">
        <v>512</v>
      </c>
      <c r="D33" s="76" t="s">
        <v>514</v>
      </c>
      <c r="E33" s="76"/>
      <c r="F33" s="76"/>
      <c r="G33" s="76"/>
      <c r="H33" s="76"/>
      <c r="I33" s="76"/>
      <c r="J33" s="76"/>
      <c r="K33" s="76"/>
      <c r="L33" s="360"/>
    </row>
    <row r="34" spans="1:14" ht="6" customHeight="1" x14ac:dyDescent="0.15">
      <c r="A34" s="359"/>
      <c r="B34" s="355"/>
      <c r="C34" s="355"/>
      <c r="D34" s="76"/>
      <c r="E34" s="76"/>
      <c r="F34" s="76"/>
      <c r="G34" s="76"/>
      <c r="H34" s="76"/>
      <c r="I34" s="76"/>
      <c r="J34" s="76"/>
      <c r="K34" s="76"/>
      <c r="L34" s="360"/>
    </row>
    <row r="35" spans="1:14" ht="15" customHeight="1" x14ac:dyDescent="0.15">
      <c r="A35" s="359"/>
      <c r="B35" s="355"/>
      <c r="C35" s="355" t="s">
        <v>6</v>
      </c>
      <c r="D35" s="76" t="s">
        <v>568</v>
      </c>
      <c r="E35" s="76"/>
      <c r="F35" s="76"/>
      <c r="G35" s="76"/>
      <c r="H35" s="76"/>
      <c r="I35" s="76"/>
      <c r="J35" s="76"/>
      <c r="K35" s="76"/>
      <c r="L35" s="360"/>
    </row>
    <row r="36" spans="1:14" ht="15" customHeight="1" x14ac:dyDescent="0.15">
      <c r="A36" s="359"/>
      <c r="B36" s="355"/>
      <c r="C36" s="355" t="s">
        <v>6</v>
      </c>
      <c r="D36" s="76" t="s">
        <v>569</v>
      </c>
      <c r="E36" s="76"/>
      <c r="F36" s="76"/>
      <c r="G36" s="76"/>
      <c r="H36" s="76"/>
      <c r="I36" s="76"/>
      <c r="J36" s="76"/>
      <c r="K36" s="76"/>
      <c r="L36" s="360"/>
    </row>
    <row r="37" spans="1:14" ht="15" customHeight="1" x14ac:dyDescent="0.15">
      <c r="A37" s="359"/>
      <c r="B37" s="355"/>
      <c r="C37" s="355" t="s">
        <v>6</v>
      </c>
      <c r="D37" s="76" t="s">
        <v>570</v>
      </c>
      <c r="E37" s="76"/>
      <c r="F37" s="76"/>
      <c r="G37" s="76"/>
      <c r="H37" s="76"/>
      <c r="I37" s="76"/>
      <c r="J37" s="76"/>
      <c r="K37" s="76"/>
      <c r="L37" s="360"/>
    </row>
    <row r="38" spans="1:14" ht="15" customHeight="1" x14ac:dyDescent="0.15">
      <c r="A38" s="359"/>
      <c r="B38" s="355"/>
      <c r="C38" s="355" t="s">
        <v>6</v>
      </c>
      <c r="D38" s="76" t="s">
        <v>571</v>
      </c>
      <c r="E38" s="76"/>
      <c r="F38" s="76"/>
      <c r="G38" s="76"/>
      <c r="H38" s="76"/>
      <c r="I38" s="76"/>
      <c r="J38" s="76"/>
      <c r="K38" s="76"/>
      <c r="L38" s="360"/>
    </row>
    <row r="39" spans="1:14" ht="15" customHeight="1" x14ac:dyDescent="0.15">
      <c r="A39" s="359"/>
      <c r="B39" s="355"/>
      <c r="C39" s="355" t="s">
        <v>6</v>
      </c>
      <c r="D39" s="76" t="s">
        <v>354</v>
      </c>
      <c r="E39" s="76"/>
      <c r="F39" s="76"/>
      <c r="G39" s="76"/>
      <c r="H39" s="76"/>
      <c r="I39" s="76"/>
      <c r="J39" s="76"/>
      <c r="K39" s="76"/>
      <c r="L39" s="360"/>
    </row>
    <row r="40" spans="1:14" ht="15" customHeight="1" x14ac:dyDescent="0.15">
      <c r="A40" s="359"/>
      <c r="B40" s="355"/>
      <c r="C40" s="355" t="s">
        <v>6</v>
      </c>
      <c r="D40" s="76" t="s">
        <v>425</v>
      </c>
      <c r="E40" s="76"/>
      <c r="F40" s="76"/>
      <c r="G40" s="76"/>
      <c r="H40" s="76"/>
      <c r="I40" s="76"/>
      <c r="J40" s="76"/>
      <c r="K40" s="76"/>
      <c r="L40" s="360"/>
    </row>
    <row r="41" spans="1:14" ht="15" customHeight="1" x14ac:dyDescent="0.15">
      <c r="A41" s="359"/>
      <c r="B41" s="355"/>
      <c r="C41" s="355" t="s">
        <v>6</v>
      </c>
      <c r="D41" s="76" t="s">
        <v>355</v>
      </c>
      <c r="E41" s="76"/>
      <c r="F41" s="76"/>
      <c r="G41" s="76"/>
      <c r="H41" s="76"/>
      <c r="I41" s="76"/>
      <c r="J41" s="76"/>
      <c r="K41" s="76"/>
      <c r="L41" s="360"/>
      <c r="N41" s="41"/>
    </row>
    <row r="42" spans="1:14" ht="15" customHeight="1" x14ac:dyDescent="0.15">
      <c r="A42" s="359"/>
      <c r="B42" s="355"/>
      <c r="C42" s="355" t="s">
        <v>6</v>
      </c>
      <c r="D42" s="76" t="s">
        <v>356</v>
      </c>
      <c r="E42" s="76"/>
      <c r="F42" s="76"/>
      <c r="G42" s="76"/>
      <c r="H42" s="76"/>
      <c r="I42" s="76"/>
      <c r="J42" s="76"/>
      <c r="K42" s="76"/>
      <c r="L42" s="360"/>
      <c r="N42" s="41"/>
    </row>
    <row r="43" spans="1:14" ht="15" customHeight="1" x14ac:dyDescent="0.15">
      <c r="A43" s="361"/>
      <c r="B43" s="356"/>
      <c r="C43" s="356" t="s">
        <v>6</v>
      </c>
      <c r="D43" s="76" t="s">
        <v>516</v>
      </c>
      <c r="E43" s="76"/>
      <c r="F43" s="76"/>
      <c r="G43" s="76"/>
      <c r="H43" s="76"/>
      <c r="I43" s="76"/>
      <c r="J43" s="76"/>
      <c r="K43" s="76"/>
      <c r="L43" s="360"/>
    </row>
    <row r="44" spans="1:14" ht="15" customHeight="1" x14ac:dyDescent="0.15">
      <c r="A44" s="359"/>
      <c r="B44" s="355"/>
      <c r="C44" s="355" t="s">
        <v>6</v>
      </c>
      <c r="D44" s="76" t="s">
        <v>429</v>
      </c>
      <c r="E44" s="76"/>
      <c r="F44" s="76"/>
      <c r="G44" s="76"/>
      <c r="H44" s="76"/>
      <c r="I44" s="76"/>
      <c r="J44" s="76"/>
      <c r="K44" s="76"/>
      <c r="L44" s="360"/>
      <c r="N44"/>
    </row>
    <row r="45" spans="1:14" ht="15" customHeight="1" x14ac:dyDescent="0.15">
      <c r="A45" s="359"/>
      <c r="B45" s="355"/>
      <c r="C45" s="355" t="s">
        <v>6</v>
      </c>
      <c r="D45" s="76" t="s">
        <v>599</v>
      </c>
      <c r="E45" s="76"/>
      <c r="F45" s="76"/>
      <c r="G45" s="76"/>
      <c r="H45" s="76"/>
      <c r="I45" s="76"/>
      <c r="J45" s="76"/>
      <c r="K45" s="76"/>
      <c r="L45" s="360"/>
      <c r="N45"/>
    </row>
    <row r="46" spans="1:14" ht="9.9499999999999993" customHeight="1" x14ac:dyDescent="0.15">
      <c r="A46" s="360"/>
      <c r="B46" s="76"/>
      <c r="C46" s="76"/>
      <c r="D46" s="76"/>
      <c r="E46" s="76"/>
      <c r="F46" s="76"/>
      <c r="G46" s="76"/>
      <c r="H46" s="76"/>
      <c r="I46" s="76"/>
      <c r="J46" s="76"/>
      <c r="K46" s="76"/>
      <c r="L46" s="360"/>
    </row>
    <row r="47" spans="1:14" ht="14.1" customHeight="1" x14ac:dyDescent="0.15">
      <c r="A47" s="364"/>
      <c r="B47" s="370" t="s">
        <v>548</v>
      </c>
      <c r="C47" s="355"/>
      <c r="D47" s="76"/>
      <c r="E47" s="76"/>
      <c r="F47" s="76"/>
      <c r="G47" s="76"/>
      <c r="H47" s="76"/>
      <c r="I47" s="76"/>
      <c r="J47" s="76"/>
      <c r="K47" s="76"/>
      <c r="L47" s="360"/>
      <c r="N47"/>
    </row>
    <row r="48" spans="1:14" ht="14.1" customHeight="1" x14ac:dyDescent="0.15">
      <c r="A48" s="359"/>
      <c r="B48" s="366"/>
      <c r="C48" s="371" t="s">
        <v>430</v>
      </c>
      <c r="D48" s="372" t="s">
        <v>431</v>
      </c>
      <c r="E48" s="76"/>
      <c r="F48" s="76"/>
      <c r="G48" s="76"/>
      <c r="H48" s="76"/>
      <c r="I48" s="76"/>
      <c r="J48" s="76"/>
      <c r="K48" s="76"/>
      <c r="L48" s="360"/>
    </row>
    <row r="49" spans="1:14" ht="15" customHeight="1" x14ac:dyDescent="0.15">
      <c r="A49" s="359"/>
      <c r="B49" s="355"/>
      <c r="C49" s="355" t="s">
        <v>6</v>
      </c>
      <c r="D49" s="76" t="s">
        <v>481</v>
      </c>
      <c r="E49" s="76"/>
      <c r="F49" s="76"/>
      <c r="G49" s="76"/>
      <c r="H49" s="76"/>
      <c r="I49" s="76"/>
      <c r="J49" s="76"/>
      <c r="K49" s="76"/>
      <c r="L49" s="360"/>
    </row>
    <row r="50" spans="1:14" ht="15" customHeight="1" x14ac:dyDescent="0.15">
      <c r="A50" s="359"/>
      <c r="B50" s="355"/>
      <c r="C50" s="355" t="s">
        <v>6</v>
      </c>
      <c r="D50" s="76" t="s">
        <v>432</v>
      </c>
      <c r="E50" s="76"/>
      <c r="F50" s="76"/>
      <c r="G50" s="76"/>
      <c r="H50" s="76"/>
      <c r="I50" s="76"/>
      <c r="J50" s="76"/>
      <c r="K50" s="76"/>
      <c r="L50" s="360"/>
    </row>
    <row r="51" spans="1:14" ht="15" customHeight="1" x14ac:dyDescent="0.15">
      <c r="A51" s="359"/>
      <c r="B51" s="355"/>
      <c r="C51" s="355" t="s">
        <v>6</v>
      </c>
      <c r="D51" s="76" t="s">
        <v>482</v>
      </c>
      <c r="E51" s="76"/>
      <c r="F51" s="76"/>
      <c r="G51" s="76"/>
      <c r="H51" s="76"/>
      <c r="I51" s="76"/>
      <c r="J51" s="76"/>
      <c r="K51" s="76"/>
      <c r="L51" s="360"/>
    </row>
    <row r="52" spans="1:14" ht="9.9499999999999993" customHeight="1" x14ac:dyDescent="0.15">
      <c r="A52" s="359"/>
      <c r="B52" s="355"/>
      <c r="C52" s="355"/>
      <c r="D52" s="76"/>
      <c r="E52" s="76"/>
      <c r="F52" s="76"/>
      <c r="G52" s="76"/>
      <c r="H52" s="76"/>
      <c r="I52" s="76"/>
      <c r="J52" s="76"/>
      <c r="K52" s="76"/>
      <c r="L52" s="360"/>
    </row>
    <row r="53" spans="1:14" ht="14.1" customHeight="1" x14ac:dyDescent="0.15">
      <c r="A53" s="359"/>
      <c r="B53" s="366"/>
      <c r="C53" s="371" t="s">
        <v>430</v>
      </c>
      <c r="D53" s="372" t="s">
        <v>559</v>
      </c>
      <c r="E53" s="76"/>
      <c r="F53" s="76"/>
      <c r="G53" s="76"/>
      <c r="H53" s="76"/>
      <c r="I53" s="76"/>
      <c r="J53" s="76"/>
      <c r="K53" s="76"/>
      <c r="L53" s="360"/>
    </row>
    <row r="54" spans="1:14" ht="12.95" customHeight="1" x14ac:dyDescent="0.15">
      <c r="A54" s="359"/>
      <c r="B54" s="355"/>
      <c r="C54" s="355" t="s">
        <v>6</v>
      </c>
      <c r="D54" s="76" t="s">
        <v>563</v>
      </c>
      <c r="E54" s="76"/>
      <c r="F54" s="76"/>
      <c r="G54" s="76"/>
      <c r="H54" s="76"/>
      <c r="I54" s="76"/>
      <c r="J54" s="76"/>
      <c r="K54" s="76"/>
      <c r="L54" s="360"/>
      <c r="N54"/>
    </row>
    <row r="55" spans="1:14" ht="9.9499999999999993" customHeight="1" x14ac:dyDescent="0.15">
      <c r="A55" s="359"/>
      <c r="B55" s="355"/>
      <c r="C55" s="355"/>
      <c r="D55" s="76"/>
      <c r="E55" s="76"/>
      <c r="F55" s="76"/>
      <c r="G55" s="76"/>
      <c r="H55" s="76"/>
      <c r="I55" s="76"/>
      <c r="J55" s="76"/>
      <c r="K55" s="76"/>
      <c r="L55" s="360"/>
      <c r="N55"/>
    </row>
    <row r="56" spans="1:14" ht="14.1" customHeight="1" x14ac:dyDescent="0.15">
      <c r="A56" s="359"/>
      <c r="B56" s="366"/>
      <c r="C56" s="371" t="s">
        <v>430</v>
      </c>
      <c r="D56" s="372" t="s">
        <v>550</v>
      </c>
      <c r="E56" s="76"/>
      <c r="F56" s="76"/>
      <c r="G56" s="76"/>
      <c r="H56" s="76"/>
      <c r="I56" s="76"/>
      <c r="J56" s="76"/>
      <c r="K56" s="76"/>
      <c r="L56" s="360"/>
    </row>
    <row r="57" spans="1:14" ht="15" customHeight="1" x14ac:dyDescent="0.15">
      <c r="A57" s="359"/>
      <c r="B57" s="355"/>
      <c r="C57" s="355" t="s">
        <v>6</v>
      </c>
      <c r="D57" s="76" t="s">
        <v>549</v>
      </c>
      <c r="E57" s="76"/>
      <c r="F57" s="76"/>
      <c r="G57" s="76"/>
      <c r="H57" s="76"/>
      <c r="I57" s="76"/>
      <c r="J57" s="76"/>
      <c r="K57" s="76"/>
      <c r="L57" s="360"/>
      <c r="N57"/>
    </row>
    <row r="58" spans="1:14" ht="15" customHeight="1" x14ac:dyDescent="0.15">
      <c r="A58" s="359"/>
      <c r="B58" s="355"/>
      <c r="C58" s="355" t="s">
        <v>6</v>
      </c>
      <c r="D58" s="76" t="s">
        <v>503</v>
      </c>
      <c r="E58" s="76"/>
      <c r="F58" s="76"/>
      <c r="G58" s="76"/>
      <c r="H58" s="76"/>
      <c r="I58" s="76"/>
      <c r="J58" s="76"/>
      <c r="K58" s="76"/>
      <c r="L58" s="360"/>
    </row>
    <row r="59" spans="1:14" ht="15" customHeight="1" x14ac:dyDescent="0.15">
      <c r="A59" s="359"/>
      <c r="B59" s="355"/>
      <c r="C59" s="355" t="s">
        <v>6</v>
      </c>
      <c r="D59" s="76" t="s">
        <v>504</v>
      </c>
      <c r="E59" s="76"/>
      <c r="F59" s="76"/>
      <c r="G59" s="76"/>
      <c r="H59" s="76"/>
      <c r="I59" s="76"/>
      <c r="J59" s="76"/>
      <c r="K59" s="76"/>
      <c r="L59" s="360"/>
    </row>
    <row r="60" spans="1:14" ht="15" customHeight="1" x14ac:dyDescent="0.15">
      <c r="A60" s="359"/>
      <c r="B60" s="355"/>
      <c r="C60" s="355"/>
      <c r="D60" s="76" t="s">
        <v>505</v>
      </c>
      <c r="E60" s="76"/>
      <c r="F60" s="76"/>
      <c r="G60" s="76"/>
      <c r="H60" s="76"/>
      <c r="I60" s="76"/>
      <c r="J60" s="76"/>
      <c r="K60" s="76"/>
      <c r="L60" s="360"/>
    </row>
    <row r="61" spans="1:14" ht="15" customHeight="1" x14ac:dyDescent="0.15">
      <c r="A61" s="359"/>
      <c r="B61" s="355"/>
      <c r="C61" s="355" t="s">
        <v>6</v>
      </c>
      <c r="D61" s="76" t="s">
        <v>506</v>
      </c>
      <c r="E61" s="76"/>
      <c r="F61" s="76"/>
      <c r="G61" s="76"/>
      <c r="H61" s="76"/>
      <c r="I61" s="76"/>
      <c r="J61" s="76"/>
      <c r="K61" s="76"/>
      <c r="L61" s="360"/>
    </row>
    <row r="62" spans="1:14" ht="15" customHeight="1" x14ac:dyDescent="0.15">
      <c r="A62" s="360"/>
      <c r="B62" s="76"/>
      <c r="C62" s="76"/>
      <c r="D62" s="76" t="s">
        <v>507</v>
      </c>
      <c r="E62" s="76"/>
      <c r="F62" s="76"/>
      <c r="G62" s="76"/>
      <c r="H62" s="76"/>
      <c r="I62" s="76"/>
      <c r="J62" s="76"/>
      <c r="K62" s="76"/>
      <c r="L62" s="360"/>
    </row>
    <row r="63" spans="1:14" ht="9.9499999999999993" customHeight="1" x14ac:dyDescent="0.15">
      <c r="A63" s="360"/>
      <c r="B63" s="76"/>
      <c r="C63" s="76"/>
      <c r="D63" s="76"/>
      <c r="E63" s="76"/>
      <c r="F63" s="76"/>
      <c r="G63" s="76"/>
      <c r="H63" s="76"/>
      <c r="I63" s="76"/>
      <c r="J63" s="76"/>
      <c r="K63" s="76"/>
      <c r="L63" s="360"/>
    </row>
    <row r="64" spans="1:14" ht="14.1" customHeight="1" x14ac:dyDescent="0.15">
      <c r="A64" s="359"/>
      <c r="B64" s="366"/>
      <c r="C64" s="371"/>
      <c r="D64" s="372"/>
      <c r="E64" s="367"/>
      <c r="F64" s="367"/>
      <c r="G64" s="76"/>
      <c r="H64" s="76"/>
      <c r="I64" s="76"/>
      <c r="J64" s="76"/>
      <c r="K64" s="76"/>
      <c r="L64" s="360"/>
      <c r="M64" s="28"/>
    </row>
    <row r="65" spans="1:13" ht="12.95" customHeight="1" x14ac:dyDescent="0.15">
      <c r="A65" s="359"/>
      <c r="B65" s="355"/>
      <c r="C65" s="355"/>
      <c r="D65" s="76"/>
      <c r="E65" s="76"/>
      <c r="F65" s="76"/>
      <c r="G65" s="76"/>
      <c r="H65" s="76"/>
      <c r="I65" s="76"/>
      <c r="J65" s="76"/>
      <c r="K65" s="76"/>
      <c r="L65" s="360"/>
      <c r="M65" s="28"/>
    </row>
    <row r="66" spans="1:13" ht="12.95" customHeight="1" x14ac:dyDescent="0.15">
      <c r="A66" s="362"/>
      <c r="B66" s="357"/>
      <c r="C66" s="357"/>
      <c r="D66" s="76"/>
      <c r="E66" s="358"/>
      <c r="F66" s="358"/>
      <c r="G66" s="358"/>
      <c r="H66" s="358"/>
      <c r="I66" s="358"/>
      <c r="J66" s="368"/>
      <c r="K66" s="368"/>
      <c r="L66" s="363"/>
      <c r="M66" s="354"/>
    </row>
    <row r="67" spans="1:13" ht="12.95" customHeight="1" x14ac:dyDescent="0.15">
      <c r="A67" s="362"/>
      <c r="B67" s="357"/>
      <c r="C67" s="357"/>
      <c r="D67" s="76"/>
      <c r="E67" s="358"/>
      <c r="F67" s="358"/>
      <c r="G67" s="358"/>
      <c r="H67" s="358"/>
      <c r="I67" s="358"/>
      <c r="J67" s="368"/>
      <c r="K67" s="368"/>
      <c r="L67" s="363"/>
      <c r="M67" s="354"/>
    </row>
    <row r="68" spans="1:13" ht="12.95" customHeight="1" x14ac:dyDescent="0.15">
      <c r="A68" s="362"/>
      <c r="B68" s="357"/>
      <c r="C68" s="357"/>
      <c r="D68" s="76"/>
      <c r="E68" s="358"/>
      <c r="F68" s="358"/>
      <c r="G68" s="358"/>
      <c r="H68" s="358"/>
      <c r="I68" s="358"/>
      <c r="J68" s="368"/>
      <c r="K68" s="368"/>
      <c r="L68" s="363"/>
      <c r="M68" s="354"/>
    </row>
    <row r="69" spans="1:13" ht="12.95" customHeight="1" x14ac:dyDescent="0.15">
      <c r="A69" s="359"/>
      <c r="B69" s="355"/>
      <c r="C69" s="355"/>
      <c r="D69" s="76"/>
      <c r="E69" s="76"/>
      <c r="F69" s="76"/>
      <c r="G69" s="76"/>
      <c r="H69" s="76"/>
      <c r="I69" s="76"/>
      <c r="J69" s="76"/>
      <c r="K69" s="76"/>
      <c r="L69" s="360"/>
      <c r="M69" s="28"/>
    </row>
    <row r="70" spans="1:13" ht="12.95" customHeight="1" x14ac:dyDescent="0.15">
      <c r="A70" s="359"/>
      <c r="B70" s="355"/>
      <c r="C70" s="355"/>
      <c r="D70" s="76"/>
      <c r="E70" s="76"/>
      <c r="F70" s="76"/>
      <c r="G70" s="76"/>
      <c r="H70" s="76"/>
      <c r="I70" s="76"/>
      <c r="J70" s="76"/>
      <c r="K70" s="76"/>
      <c r="L70" s="360"/>
      <c r="M70" s="28"/>
    </row>
    <row r="71" spans="1:13" ht="12.95" customHeight="1" x14ac:dyDescent="0.15">
      <c r="A71" s="359"/>
      <c r="B71" s="355"/>
      <c r="C71" s="355"/>
      <c r="D71" s="76"/>
      <c r="E71" s="76"/>
      <c r="F71" s="76"/>
      <c r="G71" s="76"/>
      <c r="H71" s="76"/>
      <c r="I71" s="76"/>
      <c r="J71" s="76"/>
      <c r="K71" s="76"/>
      <c r="L71" s="360"/>
      <c r="M71" s="28"/>
    </row>
    <row r="72" spans="1:13" x14ac:dyDescent="0.15">
      <c r="B72" s="76"/>
      <c r="C72" s="355"/>
      <c r="D72" s="76"/>
      <c r="E72" s="76"/>
      <c r="F72" s="76"/>
      <c r="G72" s="76"/>
      <c r="H72" s="76"/>
      <c r="I72" s="76"/>
      <c r="J72" s="76"/>
      <c r="K72" s="76"/>
    </row>
  </sheetData>
  <sheetProtection algorithmName="SHA-512" hashValue="HtVHSqvWOv++G5iS8I33JkRJpCaY8kUyoLBCUQK88xWqA+/2Jn4yy+2f3JoZUnJ2zL/LaXO0mA1xE7hWmPtXbw==" saltValue="eVitXcrTDDYO2hxxpmbejg==" spinCount="100000" sheet="1" objects="1" scenarios="1"/>
  <mergeCells count="13">
    <mergeCell ref="N1:O2"/>
    <mergeCell ref="K2:M2"/>
    <mergeCell ref="A27:M28"/>
    <mergeCell ref="F7:M7"/>
    <mergeCell ref="F22:H22"/>
    <mergeCell ref="F16:J16"/>
    <mergeCell ref="K16:M16"/>
    <mergeCell ref="F18:L18"/>
    <mergeCell ref="F20:L20"/>
    <mergeCell ref="J22:L22"/>
    <mergeCell ref="F8:M9"/>
    <mergeCell ref="A1:J3"/>
    <mergeCell ref="A25:M25"/>
  </mergeCells>
  <phoneticPr fontId="1"/>
  <pageMargins left="0.70866141732283472" right="0.51181102362204722" top="0.74803149606299213" bottom="0.55118110236220474"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支援機関リスト!$B$4:$B$30</xm:f>
          </x14:formula1>
          <xm:sqref>F8:M9</xm:sqref>
        </x14:dataValidation>
        <x14:dataValidation type="list" allowBlank="1" showInputMessage="1" showErrorMessage="1" xr:uid="{B9E9D32D-E685-408B-8EE3-BED048C5F40D}">
          <x14:formula1>
            <xm:f>入力規則!$A$6</xm:f>
          </x14:formula1>
          <xm:sqref>G5</xm:sqref>
        </x14:dataValidation>
        <x14:dataValidation type="list" allowBlank="1" showInputMessage="1" showErrorMessage="1" xr:uid="{4739356D-7FEC-40CC-9FC2-FC52E45CF3A3}">
          <x14:formula1>
            <xm:f>入力規則!$B$9:$B$11</xm:f>
          </x14:formula1>
          <xm:sqref>J5</xm:sqref>
        </x14:dataValidation>
        <x14:dataValidation type="list" allowBlank="1" showInputMessage="1" showErrorMessage="1" xr:uid="{016A01EE-3E37-41A6-AE2A-446276EE18FD}">
          <x14:formula1>
            <xm:f>入力規則!$C$5:$C$35</xm:f>
          </x14:formula1>
          <xm:sqref>L5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Z56"/>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2" width="2.75" style="2" customWidth="1"/>
    <col min="3" max="3" width="2.25" style="2" customWidth="1"/>
    <col min="4" max="4" width="2.08203125" style="2" customWidth="1"/>
    <col min="5" max="7" width="3.6640625" style="2" customWidth="1"/>
    <col min="8" max="16" width="3.6640625" customWidth="1"/>
    <col min="17" max="17" width="3.5" customWidth="1"/>
    <col min="18" max="18" width="2.5" customWidth="1"/>
    <col min="19" max="19" width="4.5" customWidth="1"/>
  </cols>
  <sheetData>
    <row r="1" spans="1:26" x14ac:dyDescent="0.15">
      <c r="R1" s="463" t="s">
        <v>601</v>
      </c>
      <c r="S1" s="514"/>
      <c r="T1" s="514"/>
    </row>
    <row r="2" spans="1:26" x14ac:dyDescent="0.15">
      <c r="O2" t="s">
        <v>437</v>
      </c>
      <c r="R2" s="514"/>
      <c r="S2" s="514"/>
      <c r="T2" s="514"/>
    </row>
    <row r="3" spans="1:26" ht="8.1" customHeight="1" x14ac:dyDescent="0.15"/>
    <row r="4" spans="1:26" ht="21" x14ac:dyDescent="0.15">
      <c r="A4" s="613" t="s">
        <v>428</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14" t="s">
        <v>199</v>
      </c>
      <c r="H6" s="615"/>
      <c r="I6" s="616"/>
      <c r="J6" s="617">
        <f>IF(ISERROR('1号-1'!F18),"",'1号-1'!F18)</f>
        <v>0</v>
      </c>
      <c r="K6" s="618"/>
      <c r="L6" s="618"/>
      <c r="M6" s="618"/>
      <c r="N6" s="618"/>
      <c r="O6" s="618"/>
      <c r="P6" s="618"/>
      <c r="Q6" s="19"/>
      <c r="R6" s="42" t="s">
        <v>200</v>
      </c>
      <c r="S6" s="19"/>
      <c r="T6" s="19"/>
      <c r="U6" s="19"/>
      <c r="V6" s="19"/>
      <c r="W6" s="19"/>
      <c r="X6" s="19"/>
      <c r="Y6" s="19"/>
      <c r="Z6" s="19"/>
    </row>
    <row r="7" spans="1:26" ht="24.95" customHeight="1" x14ac:dyDescent="0.15">
      <c r="A7" s="168"/>
      <c r="B7" s="169"/>
      <c r="C7" s="169"/>
      <c r="D7" s="169"/>
      <c r="E7" s="169"/>
      <c r="F7" s="19"/>
      <c r="G7" s="614" t="s">
        <v>198</v>
      </c>
      <c r="H7" s="615"/>
      <c r="I7" s="615"/>
      <c r="J7" s="624">
        <f>IF(ISERROR('1号-1'!F20),"",'1号-1'!F20)</f>
        <v>0</v>
      </c>
      <c r="K7" s="625"/>
      <c r="L7" s="625"/>
      <c r="M7" s="625"/>
      <c r="N7" s="625"/>
      <c r="O7" s="625"/>
      <c r="P7" s="625"/>
      <c r="Q7" s="19"/>
      <c r="R7" s="42" t="s">
        <v>201</v>
      </c>
      <c r="S7" s="19"/>
      <c r="T7" s="19"/>
      <c r="U7" s="19"/>
      <c r="V7" s="19"/>
      <c r="W7" s="19"/>
      <c r="X7" s="19"/>
      <c r="Y7" s="19"/>
      <c r="Z7" s="19"/>
    </row>
    <row r="8" spans="1:26" ht="24.95" customHeight="1" x14ac:dyDescent="0.15">
      <c r="A8" s="168"/>
      <c r="B8" s="169"/>
      <c r="C8" s="169"/>
      <c r="D8" s="169"/>
      <c r="E8" s="169"/>
      <c r="F8" s="19"/>
      <c r="G8" s="614" t="s">
        <v>489</v>
      </c>
      <c r="H8" s="615"/>
      <c r="I8" s="615"/>
      <c r="J8" s="617">
        <f>IF(ISERROR('1号-1'!F22),"",'1号-1'!F22)</f>
        <v>0</v>
      </c>
      <c r="K8" s="617"/>
      <c r="L8" s="617"/>
      <c r="M8" s="37" t="s">
        <v>175</v>
      </c>
      <c r="N8" s="624">
        <f>IF(ISERROR('1号-1'!J22),"",'1号-1'!J22)</f>
        <v>0</v>
      </c>
      <c r="O8" s="625"/>
      <c r="P8" s="625"/>
      <c r="Q8" s="19"/>
      <c r="R8" s="42" t="s">
        <v>201</v>
      </c>
      <c r="S8" s="19"/>
      <c r="T8" s="19"/>
      <c r="U8" s="19"/>
      <c r="V8" s="19"/>
      <c r="W8" s="19"/>
      <c r="X8" s="19"/>
      <c r="Y8" s="19"/>
      <c r="Z8" s="19"/>
    </row>
    <row r="10" spans="1:26" ht="18" customHeight="1" x14ac:dyDescent="0.15">
      <c r="B10" s="694" t="s">
        <v>438</v>
      </c>
      <c r="C10" s="695"/>
      <c r="D10" s="695"/>
      <c r="E10" s="695"/>
      <c r="F10" s="695"/>
      <c r="G10" s="695"/>
      <c r="H10" s="695"/>
      <c r="I10" s="695"/>
      <c r="J10" s="695"/>
      <c r="K10" s="695"/>
      <c r="L10" s="695"/>
      <c r="M10" s="695"/>
      <c r="N10" s="695"/>
      <c r="O10" s="695"/>
      <c r="P10" s="696"/>
    </row>
    <row r="11" spans="1:26" x14ac:dyDescent="0.15">
      <c r="B11" s="697"/>
      <c r="C11" s="597"/>
      <c r="D11" s="597"/>
      <c r="E11" s="597"/>
      <c r="F11" s="597"/>
      <c r="G11" s="597"/>
      <c r="H11" s="597"/>
      <c r="I11" s="597"/>
      <c r="J11" s="597"/>
      <c r="K11" s="597"/>
      <c r="L11" s="597"/>
      <c r="M11" s="597"/>
      <c r="N11" s="597"/>
      <c r="O11" s="597"/>
      <c r="P11" s="698"/>
    </row>
    <row r="12" spans="1:26" x14ac:dyDescent="0.15">
      <c r="B12" s="697"/>
      <c r="C12" s="597"/>
      <c r="D12" s="597"/>
      <c r="E12" s="597"/>
      <c r="F12" s="597"/>
      <c r="G12" s="597"/>
      <c r="H12" s="597"/>
      <c r="I12" s="597"/>
      <c r="J12" s="597"/>
      <c r="K12" s="597"/>
      <c r="L12" s="597"/>
      <c r="M12" s="597"/>
      <c r="N12" s="597"/>
      <c r="O12" s="597"/>
      <c r="P12" s="698"/>
    </row>
    <row r="13" spans="1:26" x14ac:dyDescent="0.15">
      <c r="B13" s="697"/>
      <c r="C13" s="597"/>
      <c r="D13" s="597"/>
      <c r="E13" s="597"/>
      <c r="F13" s="597"/>
      <c r="G13" s="597"/>
      <c r="H13" s="597"/>
      <c r="I13" s="597"/>
      <c r="J13" s="597"/>
      <c r="K13" s="597"/>
      <c r="L13" s="597"/>
      <c r="M13" s="597"/>
      <c r="N13" s="597"/>
      <c r="O13" s="597"/>
      <c r="P13" s="698"/>
    </row>
    <row r="14" spans="1:26" x14ac:dyDescent="0.15">
      <c r="B14" s="693"/>
      <c r="C14" s="602"/>
      <c r="D14" s="602"/>
      <c r="E14" s="602"/>
      <c r="F14" s="602"/>
      <c r="G14" s="602"/>
      <c r="H14" s="602"/>
      <c r="I14" s="602"/>
      <c r="J14" s="602"/>
      <c r="K14" s="602"/>
      <c r="L14" s="602"/>
      <c r="M14" s="602"/>
      <c r="N14" s="602"/>
      <c r="O14" s="602"/>
      <c r="P14" s="699"/>
    </row>
    <row r="15" spans="1:26" x14ac:dyDescent="0.15">
      <c r="B15" s="693"/>
      <c r="C15" s="602"/>
      <c r="D15" s="602"/>
      <c r="E15" s="602"/>
      <c r="F15" s="602"/>
      <c r="G15" s="602"/>
      <c r="H15" s="602"/>
      <c r="I15" s="602"/>
      <c r="J15" s="602"/>
      <c r="K15" s="602"/>
      <c r="L15" s="602"/>
      <c r="M15" s="602"/>
      <c r="N15" s="602"/>
      <c r="O15" s="602"/>
      <c r="P15" s="699"/>
    </row>
    <row r="16" spans="1:26" ht="27.95" customHeight="1" x14ac:dyDescent="0.15">
      <c r="B16" s="705"/>
      <c r="C16" s="618"/>
      <c r="D16" s="618"/>
      <c r="E16" s="618"/>
      <c r="F16" s="618"/>
      <c r="G16" s="618"/>
      <c r="H16" s="618"/>
      <c r="I16" s="618"/>
      <c r="J16" s="618"/>
      <c r="K16" s="618"/>
      <c r="L16" s="618"/>
      <c r="M16" s="618"/>
      <c r="N16" s="618"/>
      <c r="O16" s="618"/>
      <c r="P16" s="706"/>
    </row>
    <row r="17" spans="2:16" x14ac:dyDescent="0.15">
      <c r="B17"/>
      <c r="C17"/>
      <c r="D17"/>
      <c r="E17"/>
      <c r="F17"/>
      <c r="G17"/>
    </row>
    <row r="18" spans="2:16" ht="21.95" customHeight="1" x14ac:dyDescent="0.15">
      <c r="B18" s="707" t="s">
        <v>439</v>
      </c>
      <c r="C18" s="550"/>
      <c r="D18" s="550"/>
      <c r="E18" s="550"/>
      <c r="F18" s="550"/>
      <c r="G18" s="550"/>
      <c r="H18" s="550"/>
      <c r="I18" s="550"/>
      <c r="J18" s="550"/>
      <c r="K18" s="550"/>
      <c r="L18" s="550"/>
      <c r="M18" s="550"/>
      <c r="N18" s="550"/>
      <c r="O18" s="550"/>
      <c r="P18" s="551"/>
    </row>
    <row r="19" spans="2:16" x14ac:dyDescent="0.15">
      <c r="B19" s="510"/>
      <c r="C19" s="700"/>
      <c r="D19" s="700"/>
      <c r="E19" s="700"/>
      <c r="F19" s="700"/>
      <c r="G19" s="700"/>
      <c r="H19" s="700"/>
      <c r="I19" s="700"/>
      <c r="J19" s="700"/>
      <c r="K19" s="700"/>
      <c r="L19" s="700"/>
      <c r="M19" s="700"/>
      <c r="N19" s="700"/>
      <c r="O19" s="700"/>
      <c r="P19" s="701"/>
    </row>
    <row r="20" spans="2:16" x14ac:dyDescent="0.15">
      <c r="B20" s="510"/>
      <c r="C20" s="700"/>
      <c r="D20" s="700"/>
      <c r="E20" s="700"/>
      <c r="F20" s="700"/>
      <c r="G20" s="700"/>
      <c r="H20" s="700"/>
      <c r="I20" s="700"/>
      <c r="J20" s="700"/>
      <c r="K20" s="700"/>
      <c r="L20" s="700"/>
      <c r="M20" s="700"/>
      <c r="N20" s="700"/>
      <c r="O20" s="700"/>
      <c r="P20" s="701"/>
    </row>
    <row r="21" spans="2:16" x14ac:dyDescent="0.15">
      <c r="B21" s="510"/>
      <c r="C21" s="700"/>
      <c r="D21" s="700"/>
      <c r="E21" s="700"/>
      <c r="F21" s="700"/>
      <c r="G21" s="700"/>
      <c r="H21" s="700"/>
      <c r="I21" s="700"/>
      <c r="J21" s="700"/>
      <c r="K21" s="700"/>
      <c r="L21" s="700"/>
      <c r="M21" s="700"/>
      <c r="N21" s="700"/>
      <c r="O21" s="700"/>
      <c r="P21" s="701"/>
    </row>
    <row r="22" spans="2:16" x14ac:dyDescent="0.15">
      <c r="B22" s="510"/>
      <c r="C22" s="700"/>
      <c r="D22" s="700"/>
      <c r="E22" s="700"/>
      <c r="F22" s="700"/>
      <c r="G22" s="700"/>
      <c r="H22" s="700"/>
      <c r="I22" s="700"/>
      <c r="J22" s="700"/>
      <c r="K22" s="700"/>
      <c r="L22" s="700"/>
      <c r="M22" s="700"/>
      <c r="N22" s="700"/>
      <c r="O22" s="700"/>
      <c r="P22" s="701"/>
    </row>
    <row r="23" spans="2:16" x14ac:dyDescent="0.15">
      <c r="B23" s="708"/>
      <c r="C23" s="709"/>
      <c r="D23" s="709"/>
      <c r="E23" s="709"/>
      <c r="F23" s="709"/>
      <c r="G23" s="709"/>
      <c r="H23" s="709"/>
      <c r="I23" s="709"/>
      <c r="J23" s="709"/>
      <c r="K23" s="709"/>
      <c r="L23" s="709"/>
      <c r="M23" s="709"/>
      <c r="N23" s="709"/>
      <c r="O23" s="709"/>
      <c r="P23" s="710"/>
    </row>
    <row r="24" spans="2:16" x14ac:dyDescent="0.15">
      <c r="B24" s="708"/>
      <c r="C24" s="709"/>
      <c r="D24" s="709"/>
      <c r="E24" s="709"/>
      <c r="F24" s="709"/>
      <c r="G24" s="709"/>
      <c r="H24" s="709"/>
      <c r="I24" s="709"/>
      <c r="J24" s="709"/>
      <c r="K24" s="709"/>
      <c r="L24" s="709"/>
      <c r="M24" s="709"/>
      <c r="N24" s="709"/>
      <c r="O24" s="709"/>
      <c r="P24" s="710"/>
    </row>
    <row r="25" spans="2:16" x14ac:dyDescent="0.15">
      <c r="B25" s="711"/>
      <c r="C25" s="712"/>
      <c r="D25" s="712"/>
      <c r="E25" s="712"/>
      <c r="F25" s="712"/>
      <c r="G25" s="712"/>
      <c r="H25" s="712"/>
      <c r="I25" s="712"/>
      <c r="J25" s="712"/>
      <c r="K25" s="712"/>
      <c r="L25" s="712"/>
      <c r="M25" s="712"/>
      <c r="N25" s="712"/>
      <c r="O25" s="712"/>
      <c r="P25" s="713"/>
    </row>
    <row r="26" spans="2:16" ht="21.6" customHeight="1" x14ac:dyDescent="0.15">
      <c r="B26" s="707" t="s">
        <v>440</v>
      </c>
      <c r="C26" s="550"/>
      <c r="D26" s="550"/>
      <c r="E26" s="550"/>
      <c r="F26" s="550"/>
      <c r="G26" s="550"/>
      <c r="H26" s="550"/>
      <c r="I26" s="550"/>
      <c r="J26" s="550"/>
      <c r="K26" s="550"/>
      <c r="L26" s="550"/>
      <c r="M26" s="550"/>
      <c r="N26" s="550"/>
      <c r="O26" s="550"/>
      <c r="P26" s="551"/>
    </row>
    <row r="27" spans="2:16" x14ac:dyDescent="0.15">
      <c r="B27" s="510"/>
      <c r="C27" s="700"/>
      <c r="D27" s="700"/>
      <c r="E27" s="700"/>
      <c r="F27" s="700"/>
      <c r="G27" s="700"/>
      <c r="H27" s="700"/>
      <c r="I27" s="700"/>
      <c r="J27" s="700"/>
      <c r="K27" s="700"/>
      <c r="L27" s="700"/>
      <c r="M27" s="700"/>
      <c r="N27" s="700"/>
      <c r="O27" s="700"/>
      <c r="P27" s="701"/>
    </row>
    <row r="28" spans="2:16" x14ac:dyDescent="0.15">
      <c r="B28" s="510"/>
      <c r="C28" s="700"/>
      <c r="D28" s="700"/>
      <c r="E28" s="700"/>
      <c r="F28" s="700"/>
      <c r="G28" s="700"/>
      <c r="H28" s="700"/>
      <c r="I28" s="700"/>
      <c r="J28" s="700"/>
      <c r="K28" s="700"/>
      <c r="L28" s="700"/>
      <c r="M28" s="700"/>
      <c r="N28" s="700"/>
      <c r="O28" s="700"/>
      <c r="P28" s="701"/>
    </row>
    <row r="29" spans="2:16" x14ac:dyDescent="0.15">
      <c r="B29" s="510"/>
      <c r="C29" s="700"/>
      <c r="D29" s="700"/>
      <c r="E29" s="700"/>
      <c r="F29" s="700"/>
      <c r="G29" s="700"/>
      <c r="H29" s="700"/>
      <c r="I29" s="700"/>
      <c r="J29" s="700"/>
      <c r="K29" s="700"/>
      <c r="L29" s="700"/>
      <c r="M29" s="700"/>
      <c r="N29" s="700"/>
      <c r="O29" s="700"/>
      <c r="P29" s="701"/>
    </row>
    <row r="30" spans="2:16" x14ac:dyDescent="0.15">
      <c r="B30" s="510"/>
      <c r="C30" s="700"/>
      <c r="D30" s="700"/>
      <c r="E30" s="700"/>
      <c r="F30" s="700"/>
      <c r="G30" s="700"/>
      <c r="H30" s="700"/>
      <c r="I30" s="700"/>
      <c r="J30" s="700"/>
      <c r="K30" s="700"/>
      <c r="L30" s="700"/>
      <c r="M30" s="700"/>
      <c r="N30" s="700"/>
      <c r="O30" s="700"/>
      <c r="P30" s="701"/>
    </row>
    <row r="31" spans="2:16" x14ac:dyDescent="0.15">
      <c r="B31" s="510"/>
      <c r="C31" s="700"/>
      <c r="D31" s="700"/>
      <c r="E31" s="700"/>
      <c r="F31" s="700"/>
      <c r="G31" s="700"/>
      <c r="H31" s="700"/>
      <c r="I31" s="700"/>
      <c r="J31" s="700"/>
      <c r="K31" s="700"/>
      <c r="L31" s="700"/>
      <c r="M31" s="700"/>
      <c r="N31" s="700"/>
      <c r="O31" s="700"/>
      <c r="P31" s="701"/>
    </row>
    <row r="32" spans="2:16" x14ac:dyDescent="0.15">
      <c r="B32" s="510"/>
      <c r="C32" s="700"/>
      <c r="D32" s="700"/>
      <c r="E32" s="700"/>
      <c r="F32" s="700"/>
      <c r="G32" s="700"/>
      <c r="H32" s="700"/>
      <c r="I32" s="700"/>
      <c r="J32" s="700"/>
      <c r="K32" s="700"/>
      <c r="L32" s="700"/>
      <c r="M32" s="700"/>
      <c r="N32" s="700"/>
      <c r="O32" s="700"/>
      <c r="P32" s="701"/>
    </row>
    <row r="33" spans="2:17" x14ac:dyDescent="0.15">
      <c r="B33" s="702"/>
      <c r="C33" s="703"/>
      <c r="D33" s="703"/>
      <c r="E33" s="703"/>
      <c r="F33" s="703"/>
      <c r="G33" s="703"/>
      <c r="H33" s="703"/>
      <c r="I33" s="703"/>
      <c r="J33" s="703"/>
      <c r="K33" s="703"/>
      <c r="L33" s="703"/>
      <c r="M33" s="703"/>
      <c r="N33" s="703"/>
      <c r="O33" s="703"/>
      <c r="P33" s="704"/>
    </row>
    <row r="34" spans="2:17" x14ac:dyDescent="0.15">
      <c r="B34" s="694" t="s">
        <v>508</v>
      </c>
      <c r="C34" s="695"/>
      <c r="D34" s="695"/>
      <c r="E34" s="695"/>
      <c r="F34" s="695"/>
      <c r="G34" s="695"/>
      <c r="H34" s="695"/>
      <c r="I34" s="695"/>
      <c r="J34" s="695"/>
      <c r="K34" s="695"/>
      <c r="L34" s="695"/>
      <c r="M34" s="695"/>
      <c r="N34" s="695"/>
      <c r="O34" s="695"/>
      <c r="P34" s="696"/>
    </row>
    <row r="35" spans="2:17" x14ac:dyDescent="0.15">
      <c r="B35" s="697"/>
      <c r="C35" s="597"/>
      <c r="D35" s="597"/>
      <c r="E35" s="597"/>
      <c r="F35" s="597"/>
      <c r="G35" s="597"/>
      <c r="H35" s="597"/>
      <c r="I35" s="597"/>
      <c r="J35" s="597"/>
      <c r="K35" s="597"/>
      <c r="L35" s="597"/>
      <c r="M35" s="597"/>
      <c r="N35" s="597"/>
      <c r="O35" s="597"/>
      <c r="P35" s="698"/>
    </row>
    <row r="36" spans="2:17" x14ac:dyDescent="0.15">
      <c r="B36" s="697"/>
      <c r="C36" s="597"/>
      <c r="D36" s="597"/>
      <c r="E36" s="597"/>
      <c r="F36" s="597"/>
      <c r="G36" s="597"/>
      <c r="H36" s="597"/>
      <c r="I36" s="597"/>
      <c r="J36" s="597"/>
      <c r="K36" s="597"/>
      <c r="L36" s="597"/>
      <c r="M36" s="597"/>
      <c r="N36" s="597"/>
      <c r="O36" s="597"/>
      <c r="P36" s="698"/>
    </row>
    <row r="37" spans="2:17" x14ac:dyDescent="0.15">
      <c r="B37" s="697"/>
      <c r="C37" s="597"/>
      <c r="D37" s="597"/>
      <c r="E37" s="597"/>
      <c r="F37" s="597"/>
      <c r="G37" s="597"/>
      <c r="H37" s="597"/>
      <c r="I37" s="597"/>
      <c r="J37" s="597"/>
      <c r="K37" s="597"/>
      <c r="L37" s="597"/>
      <c r="M37" s="597"/>
      <c r="N37" s="597"/>
      <c r="O37" s="597"/>
      <c r="P37" s="698"/>
    </row>
    <row r="38" spans="2:17" x14ac:dyDescent="0.15">
      <c r="B38" s="680" t="s">
        <v>441</v>
      </c>
      <c r="C38" s="602"/>
      <c r="D38" s="602"/>
      <c r="E38" s="602"/>
      <c r="F38" s="602"/>
      <c r="G38" s="602"/>
      <c r="H38" s="602"/>
      <c r="I38" s="602"/>
      <c r="J38" s="602"/>
      <c r="K38" s="602"/>
      <c r="L38" s="602"/>
      <c r="M38" s="602"/>
      <c r="N38" s="602"/>
      <c r="O38" s="602"/>
      <c r="P38" s="699"/>
    </row>
    <row r="39" spans="2:17" x14ac:dyDescent="0.15">
      <c r="B39" s="693"/>
      <c r="C39" s="602"/>
      <c r="D39" s="602"/>
      <c r="E39" s="602"/>
      <c r="F39" s="602"/>
      <c r="G39" s="602"/>
      <c r="H39" s="602"/>
      <c r="I39" s="602"/>
      <c r="J39" s="602"/>
      <c r="K39" s="602"/>
      <c r="L39" s="602"/>
      <c r="M39" s="602"/>
      <c r="N39" s="602"/>
      <c r="O39" s="602"/>
      <c r="P39" s="699"/>
    </row>
    <row r="40" spans="2:17" x14ac:dyDescent="0.15">
      <c r="B40" s="678" t="s">
        <v>442</v>
      </c>
      <c r="C40" s="679"/>
      <c r="D40" s="679"/>
      <c r="E40" s="679"/>
      <c r="F40" s="681"/>
      <c r="G40" s="681"/>
      <c r="H40" s="681"/>
      <c r="I40" s="681"/>
      <c r="J40" s="682" t="s">
        <v>443</v>
      </c>
      <c r="K40" s="679"/>
      <c r="L40" s="679"/>
      <c r="M40" s="683"/>
      <c r="N40" s="683"/>
      <c r="O40" s="683"/>
      <c r="P40" s="684"/>
    </row>
    <row r="41" spans="2:17" x14ac:dyDescent="0.15">
      <c r="B41" s="680"/>
      <c r="C41" s="679"/>
      <c r="D41" s="679"/>
      <c r="E41" s="679"/>
      <c r="F41" s="406"/>
      <c r="G41" s="406"/>
      <c r="H41" s="406"/>
      <c r="I41" s="406"/>
      <c r="J41" s="679"/>
      <c r="K41" s="679"/>
      <c r="L41" s="679"/>
      <c r="M41" s="401"/>
      <c r="N41" s="401"/>
      <c r="O41" s="401"/>
      <c r="P41" s="685"/>
    </row>
    <row r="42" spans="2:17" x14ac:dyDescent="0.15">
      <c r="B42" s="670" t="s">
        <v>444</v>
      </c>
      <c r="C42" s="686"/>
      <c r="D42" s="686"/>
      <c r="E42" s="686"/>
      <c r="F42" s="687"/>
      <c r="G42" s="687"/>
      <c r="H42" s="687"/>
      <c r="I42" s="687"/>
      <c r="J42" s="688" t="s">
        <v>445</v>
      </c>
      <c r="K42" s="686"/>
      <c r="L42" s="686"/>
      <c r="M42" s="689"/>
      <c r="N42" s="689"/>
      <c r="O42" s="689"/>
      <c r="P42" s="690"/>
      <c r="Q42" s="171"/>
    </row>
    <row r="43" spans="2:17" x14ac:dyDescent="0.15">
      <c r="B43" s="670"/>
      <c r="C43" s="686"/>
      <c r="D43" s="686"/>
      <c r="E43" s="686"/>
      <c r="F43" s="406"/>
      <c r="G43" s="406"/>
      <c r="H43" s="406"/>
      <c r="I43" s="406"/>
      <c r="J43" s="686"/>
      <c r="K43" s="686"/>
      <c r="L43" s="686"/>
      <c r="M43" s="691"/>
      <c r="N43" s="691"/>
      <c r="O43" s="691"/>
      <c r="P43" s="692"/>
      <c r="Q43" s="171"/>
    </row>
    <row r="44" spans="2:17" x14ac:dyDescent="0.15">
      <c r="B44" s="697" t="s">
        <v>446</v>
      </c>
      <c r="C44" s="602"/>
      <c r="D44" s="602"/>
      <c r="E44" s="602"/>
      <c r="F44" s="602"/>
      <c r="G44" s="602"/>
      <c r="H44" s="602"/>
      <c r="I44" s="602"/>
      <c r="J44" s="602"/>
      <c r="K44" s="602"/>
      <c r="L44" s="602"/>
      <c r="M44" s="602"/>
      <c r="N44" s="602"/>
      <c r="O44" s="602"/>
      <c r="P44" s="699"/>
      <c r="Q44" s="171"/>
    </row>
    <row r="45" spans="2:17" x14ac:dyDescent="0.15">
      <c r="B45" s="693"/>
      <c r="C45" s="602"/>
      <c r="D45" s="602"/>
      <c r="E45" s="602"/>
      <c r="F45" s="602"/>
      <c r="G45" s="602"/>
      <c r="H45" s="602"/>
      <c r="I45" s="602"/>
      <c r="J45" s="602"/>
      <c r="K45" s="602"/>
      <c r="L45" s="602"/>
      <c r="M45" s="602"/>
      <c r="N45" s="602"/>
      <c r="O45" s="602"/>
      <c r="P45" s="699"/>
    </row>
    <row r="46" spans="2:17" ht="14.1" customHeight="1" x14ac:dyDescent="0.15">
      <c r="B46" s="693"/>
      <c r="C46" s="602"/>
      <c r="D46" s="602"/>
      <c r="E46" s="602"/>
      <c r="F46" s="602"/>
      <c r="G46" s="602"/>
      <c r="H46" s="602"/>
      <c r="I46" s="602"/>
      <c r="J46" s="602"/>
      <c r="K46" s="602"/>
      <c r="L46" s="602"/>
      <c r="M46" s="602"/>
      <c r="N46" s="602"/>
      <c r="O46" s="602"/>
      <c r="P46" s="699"/>
      <c r="Q46" s="77"/>
    </row>
    <row r="47" spans="2:17" ht="14.1" customHeight="1" x14ac:dyDescent="0.15">
      <c r="B47" s="680" t="s">
        <v>447</v>
      </c>
      <c r="C47" s="602"/>
      <c r="D47" s="602"/>
      <c r="E47" s="602"/>
      <c r="F47" s="602"/>
      <c r="G47"/>
      <c r="P47" s="172"/>
    </row>
    <row r="48" spans="2:17" ht="14.1" customHeight="1" x14ac:dyDescent="0.15">
      <c r="B48" s="693"/>
      <c r="C48" s="602"/>
      <c r="D48" s="602"/>
      <c r="E48" s="602"/>
      <c r="F48" s="602"/>
      <c r="G48"/>
      <c r="P48" s="172"/>
    </row>
    <row r="49" spans="2:17" x14ac:dyDescent="0.15">
      <c r="B49" s="678" t="s">
        <v>442</v>
      </c>
      <c r="C49" s="679"/>
      <c r="D49" s="679"/>
      <c r="E49" s="679"/>
      <c r="F49" s="681"/>
      <c r="G49" s="681"/>
      <c r="H49" s="681"/>
      <c r="I49" s="681"/>
      <c r="J49" s="682" t="s">
        <v>443</v>
      </c>
      <c r="K49" s="679"/>
      <c r="L49" s="679"/>
      <c r="M49" s="683"/>
      <c r="N49" s="683"/>
      <c r="O49" s="683"/>
      <c r="P49" s="684"/>
      <c r="Q49" s="77"/>
    </row>
    <row r="50" spans="2:17" x14ac:dyDescent="0.15">
      <c r="B50" s="680"/>
      <c r="C50" s="679"/>
      <c r="D50" s="679"/>
      <c r="E50" s="679"/>
      <c r="F50" s="406"/>
      <c r="G50" s="406"/>
      <c r="H50" s="406"/>
      <c r="I50" s="406"/>
      <c r="J50" s="679"/>
      <c r="K50" s="679"/>
      <c r="L50" s="679"/>
      <c r="M50" s="401"/>
      <c r="N50" s="401"/>
      <c r="O50" s="401"/>
      <c r="P50" s="685"/>
    </row>
    <row r="51" spans="2:17" x14ac:dyDescent="0.15">
      <c r="B51" s="670" t="s">
        <v>444</v>
      </c>
      <c r="C51" s="686"/>
      <c r="D51" s="686"/>
      <c r="E51" s="686"/>
      <c r="F51" s="687"/>
      <c r="G51" s="687"/>
      <c r="H51" s="687"/>
      <c r="I51" s="687"/>
      <c r="J51" s="688" t="s">
        <v>445</v>
      </c>
      <c r="K51" s="686"/>
      <c r="L51" s="686"/>
      <c r="M51" s="689"/>
      <c r="N51" s="689"/>
      <c r="O51" s="689"/>
      <c r="P51" s="690"/>
    </row>
    <row r="52" spans="2:17" x14ac:dyDescent="0.15">
      <c r="B52" s="670"/>
      <c r="C52" s="686"/>
      <c r="D52" s="686"/>
      <c r="E52" s="686"/>
      <c r="F52" s="406"/>
      <c r="G52" s="406"/>
      <c r="H52" s="406"/>
      <c r="I52" s="406"/>
      <c r="J52" s="686"/>
      <c r="K52" s="686"/>
      <c r="L52" s="686"/>
      <c r="M52" s="691"/>
      <c r="N52" s="691"/>
      <c r="O52" s="691"/>
      <c r="P52" s="692"/>
    </row>
    <row r="53" spans="2:17" ht="6.95" customHeight="1" thickBot="1" x14ac:dyDescent="0.2">
      <c r="B53" s="174"/>
      <c r="C53" s="81"/>
      <c r="D53" s="81"/>
      <c r="E53" s="81"/>
      <c r="F53" s="216"/>
      <c r="G53" s="216"/>
      <c r="H53" s="216"/>
      <c r="I53" s="216"/>
      <c r="J53" s="81"/>
      <c r="K53" s="81"/>
      <c r="L53" s="81"/>
      <c r="M53" s="217"/>
      <c r="N53" s="217"/>
      <c r="O53" s="217"/>
      <c r="P53" s="218"/>
    </row>
    <row r="54" spans="2:17" ht="15" thickTop="1" x14ac:dyDescent="0.15">
      <c r="B54" s="670" t="s">
        <v>448</v>
      </c>
      <c r="C54" s="514"/>
      <c r="D54" s="514"/>
      <c r="E54" s="514"/>
      <c r="F54" s="514"/>
      <c r="G54" s="514"/>
      <c r="H54" s="514"/>
      <c r="I54" s="514"/>
      <c r="J54" s="602"/>
      <c r="K54" s="672"/>
      <c r="L54" s="673"/>
      <c r="M54" s="673"/>
      <c r="N54" s="674"/>
      <c r="O54" s="164"/>
      <c r="P54" s="165"/>
    </row>
    <row r="55" spans="2:17" ht="15" thickBot="1" x14ac:dyDescent="0.2">
      <c r="B55" s="671"/>
      <c r="C55" s="514"/>
      <c r="D55" s="514"/>
      <c r="E55" s="514"/>
      <c r="F55" s="514"/>
      <c r="G55" s="514"/>
      <c r="H55" s="514"/>
      <c r="I55" s="514"/>
      <c r="J55" s="602"/>
      <c r="K55" s="675"/>
      <c r="L55" s="676"/>
      <c r="M55" s="676"/>
      <c r="N55" s="677"/>
      <c r="O55" s="164"/>
      <c r="P55" s="165"/>
    </row>
    <row r="56" spans="2:17" ht="15" thickTop="1" x14ac:dyDescent="0.15">
      <c r="B56" s="111"/>
      <c r="C56" s="173"/>
      <c r="D56" s="173"/>
      <c r="E56" s="173"/>
      <c r="F56" s="173"/>
      <c r="G56" s="173"/>
      <c r="H56" s="166"/>
      <c r="I56" s="166"/>
      <c r="J56" s="166"/>
      <c r="K56" s="166"/>
      <c r="L56" s="166"/>
      <c r="M56" s="166"/>
      <c r="N56" s="166"/>
      <c r="O56" s="166"/>
      <c r="P56" s="167"/>
    </row>
  </sheetData>
  <sheetProtection algorithmName="SHA-512" hashValue="7TWqiHu/cOzDQaoBbIqYPQ0jGblqRfbxCynxF4tg2b+JPt1BvqJDRXk0M4cGv2SZoG0w/UWVkEjMv17TrK2NuA==" saltValue="T263MFJeYj9fyHV4ipEQMw==" spinCount="100000" sheet="1" objects="1" scenarios="1"/>
  <mergeCells count="37">
    <mergeCell ref="R1:T2"/>
    <mergeCell ref="B27:P33"/>
    <mergeCell ref="G6:I6"/>
    <mergeCell ref="J6:P6"/>
    <mergeCell ref="G7:I7"/>
    <mergeCell ref="J7:P7"/>
    <mergeCell ref="G8:I8"/>
    <mergeCell ref="J8:L8"/>
    <mergeCell ref="N8:P8"/>
    <mergeCell ref="A4:Q4"/>
    <mergeCell ref="B10:P16"/>
    <mergeCell ref="B18:P18"/>
    <mergeCell ref="B19:P25"/>
    <mergeCell ref="B26:P26"/>
    <mergeCell ref="B47:F48"/>
    <mergeCell ref="B34:P37"/>
    <mergeCell ref="B40:E41"/>
    <mergeCell ref="B38:E39"/>
    <mergeCell ref="F38:P39"/>
    <mergeCell ref="F40:I41"/>
    <mergeCell ref="J40:L41"/>
    <mergeCell ref="M40:P41"/>
    <mergeCell ref="B42:E43"/>
    <mergeCell ref="F42:I43"/>
    <mergeCell ref="J42:L43"/>
    <mergeCell ref="M42:P43"/>
    <mergeCell ref="B44:P46"/>
    <mergeCell ref="B54:J55"/>
    <mergeCell ref="K54:N55"/>
    <mergeCell ref="B49:E50"/>
    <mergeCell ref="F49:I50"/>
    <mergeCell ref="J49:L50"/>
    <mergeCell ref="M49:P50"/>
    <mergeCell ref="B51:E52"/>
    <mergeCell ref="F51:I52"/>
    <mergeCell ref="J51:L52"/>
    <mergeCell ref="M51:P52"/>
  </mergeCells>
  <phoneticPr fontId="1"/>
  <dataValidations count="1">
    <dataValidation type="list" allowBlank="1" showInputMessage="1" showErrorMessage="1" sqref="K54" xr:uid="{00000000-0002-0000-0900-000000000000}">
      <formula1>"新車,中古車"</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E7D1-1D01-434D-8DC3-E46F6239954B}">
  <sheetPr>
    <tabColor theme="7" tint="0.79998168889431442"/>
  </sheetPr>
  <dimension ref="A1:Z53"/>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A1" s="9"/>
      <c r="B1" s="315"/>
      <c r="C1" s="315"/>
      <c r="D1" s="315"/>
      <c r="E1" s="315"/>
      <c r="F1" s="315"/>
      <c r="G1" s="315"/>
      <c r="H1" s="9"/>
      <c r="I1" s="9"/>
      <c r="J1" s="9"/>
      <c r="K1" s="9"/>
      <c r="L1" s="9"/>
      <c r="M1" s="9"/>
      <c r="N1" s="9"/>
      <c r="O1" s="9"/>
      <c r="P1" s="9"/>
      <c r="Q1" s="9"/>
      <c r="R1" s="463" t="s">
        <v>601</v>
      </c>
      <c r="S1" s="463"/>
      <c r="T1" s="463"/>
    </row>
    <row r="2" spans="1:26" x14ac:dyDescent="0.15">
      <c r="A2" s="9"/>
      <c r="B2" s="315"/>
      <c r="C2" s="315"/>
      <c r="D2" s="315"/>
      <c r="E2" s="315"/>
      <c r="F2" s="315"/>
      <c r="G2" s="315"/>
      <c r="H2" s="9"/>
      <c r="I2" s="9"/>
      <c r="J2" s="9"/>
      <c r="K2" s="9"/>
      <c r="L2" s="9"/>
      <c r="M2" s="9"/>
      <c r="N2" s="9"/>
      <c r="O2" s="9" t="s">
        <v>449</v>
      </c>
      <c r="P2" s="9"/>
      <c r="Q2" s="9"/>
      <c r="R2" s="463"/>
      <c r="S2" s="463"/>
      <c r="T2" s="463"/>
    </row>
    <row r="3" spans="1:26" ht="8.1" customHeight="1" x14ac:dyDescent="0.15">
      <c r="A3" s="9"/>
      <c r="B3" s="315"/>
      <c r="C3" s="315"/>
      <c r="D3" s="315"/>
      <c r="E3" s="315"/>
      <c r="F3" s="315"/>
      <c r="G3" s="315"/>
      <c r="H3" s="9"/>
      <c r="I3" s="9"/>
      <c r="J3" s="9"/>
      <c r="K3" s="9"/>
      <c r="L3" s="9"/>
      <c r="M3" s="9"/>
      <c r="N3" s="9"/>
      <c r="O3" s="9"/>
      <c r="P3" s="9"/>
      <c r="Q3" s="9"/>
    </row>
    <row r="4" spans="1:26" ht="21" x14ac:dyDescent="0.15">
      <c r="A4" s="738" t="s">
        <v>521</v>
      </c>
      <c r="B4" s="717"/>
      <c r="C4" s="717"/>
      <c r="D4" s="717"/>
      <c r="E4" s="717"/>
      <c r="F4" s="717"/>
      <c r="G4" s="717"/>
      <c r="H4" s="717"/>
      <c r="I4" s="717"/>
      <c r="J4" s="717"/>
      <c r="K4" s="717"/>
      <c r="L4" s="717"/>
      <c r="M4" s="717"/>
      <c r="N4" s="717"/>
      <c r="O4" s="717"/>
      <c r="P4" s="717"/>
      <c r="Q4" s="717"/>
    </row>
    <row r="5" spans="1:26" ht="15.6" customHeight="1" x14ac:dyDescent="0.15">
      <c r="A5" s="316"/>
      <c r="B5" s="317"/>
      <c r="C5" s="317"/>
      <c r="D5" s="317"/>
      <c r="E5" s="317"/>
      <c r="F5" s="318" t="s">
        <v>162</v>
      </c>
      <c r="G5" s="318"/>
      <c r="H5" s="318"/>
      <c r="I5" s="318"/>
      <c r="J5" s="318"/>
      <c r="K5" s="318"/>
      <c r="L5" s="318"/>
      <c r="M5" s="318"/>
      <c r="N5" s="318"/>
      <c r="O5" s="318"/>
      <c r="P5" s="318"/>
      <c r="Q5" s="318"/>
    </row>
    <row r="6" spans="1:26" ht="24.95" customHeight="1" x14ac:dyDescent="0.15">
      <c r="A6" s="316"/>
      <c r="B6" s="317"/>
      <c r="C6" s="317"/>
      <c r="D6" s="317"/>
      <c r="E6" s="317"/>
      <c r="F6" s="318"/>
      <c r="G6" s="739" t="s">
        <v>199</v>
      </c>
      <c r="H6" s="740"/>
      <c r="I6" s="741"/>
      <c r="J6" s="742">
        <f>IF(ISERROR('1号-1'!F18),"",'1号-1'!F18)</f>
        <v>0</v>
      </c>
      <c r="K6" s="743"/>
      <c r="L6" s="743"/>
      <c r="M6" s="743"/>
      <c r="N6" s="743"/>
      <c r="O6" s="743"/>
      <c r="P6" s="743"/>
      <c r="Q6" s="318"/>
      <c r="R6" s="42" t="s">
        <v>200</v>
      </c>
      <c r="S6" s="19"/>
      <c r="T6" s="19"/>
      <c r="U6" s="19"/>
      <c r="V6" s="19"/>
      <c r="W6" s="19"/>
      <c r="X6" s="19"/>
      <c r="Y6" s="19"/>
      <c r="Z6" s="19"/>
    </row>
    <row r="7" spans="1:26" ht="24.95" customHeight="1" x14ac:dyDescent="0.15">
      <c r="A7" s="316"/>
      <c r="B7" s="317"/>
      <c r="C7" s="317"/>
      <c r="D7" s="317"/>
      <c r="E7" s="317"/>
      <c r="F7" s="318"/>
      <c r="G7" s="739" t="s">
        <v>198</v>
      </c>
      <c r="H7" s="740"/>
      <c r="I7" s="740"/>
      <c r="J7" s="744">
        <f>IF(ISERROR('1号-1'!F20),"",'1号-1'!F20)</f>
        <v>0</v>
      </c>
      <c r="K7" s="745"/>
      <c r="L7" s="745"/>
      <c r="M7" s="745"/>
      <c r="N7" s="745"/>
      <c r="O7" s="745"/>
      <c r="P7" s="745"/>
      <c r="Q7" s="318"/>
      <c r="R7" s="42" t="s">
        <v>201</v>
      </c>
      <c r="S7" s="19"/>
      <c r="T7" s="19"/>
      <c r="U7" s="19"/>
      <c r="V7" s="19"/>
      <c r="W7" s="19"/>
      <c r="X7" s="19"/>
      <c r="Y7" s="19"/>
      <c r="Z7" s="19"/>
    </row>
    <row r="8" spans="1:26" ht="24.95" customHeight="1" x14ac:dyDescent="0.15">
      <c r="A8" s="316"/>
      <c r="B8" s="317"/>
      <c r="C8" s="317"/>
      <c r="D8" s="317"/>
      <c r="E8" s="317"/>
      <c r="F8" s="318"/>
      <c r="G8" s="739" t="s">
        <v>489</v>
      </c>
      <c r="H8" s="740"/>
      <c r="I8" s="740"/>
      <c r="J8" s="742">
        <f>IF(ISERROR('1号-1'!F22),"",'1号-1'!F22)</f>
        <v>0</v>
      </c>
      <c r="K8" s="742"/>
      <c r="L8" s="742"/>
      <c r="M8" s="319" t="s">
        <v>175</v>
      </c>
      <c r="N8" s="744">
        <f>IF(ISERROR('1号-1'!J22),"",'1号-1'!J22)</f>
        <v>0</v>
      </c>
      <c r="O8" s="745"/>
      <c r="P8" s="745"/>
      <c r="Q8" s="318"/>
      <c r="R8" s="42" t="s">
        <v>201</v>
      </c>
      <c r="S8" s="19"/>
      <c r="T8" s="19"/>
      <c r="U8" s="19"/>
      <c r="V8" s="19"/>
      <c r="W8" s="19"/>
      <c r="X8" s="19"/>
      <c r="Y8" s="19"/>
      <c r="Z8" s="19"/>
    </row>
    <row r="9" spans="1:26" x14ac:dyDescent="0.15">
      <c r="A9" s="9"/>
      <c r="B9" s="315"/>
      <c r="C9" s="315"/>
      <c r="D9" s="315"/>
      <c r="E9" s="315"/>
      <c r="F9" s="315"/>
      <c r="G9" s="315"/>
      <c r="H9" s="9"/>
      <c r="I9" s="9"/>
      <c r="J9" s="9"/>
      <c r="K9" s="9"/>
      <c r="L9" s="9"/>
      <c r="M9" s="9"/>
      <c r="N9" s="9"/>
      <c r="O9" s="9"/>
      <c r="P9" s="9"/>
      <c r="Q9" s="9"/>
    </row>
    <row r="10" spans="1:26" ht="24.95" customHeight="1" x14ac:dyDescent="0.15">
      <c r="A10" s="9"/>
      <c r="B10" s="714" t="s">
        <v>522</v>
      </c>
      <c r="C10" s="714"/>
      <c r="D10" s="714"/>
      <c r="E10" s="714"/>
      <c r="F10" s="714"/>
      <c r="G10" s="714"/>
      <c r="H10" s="714"/>
      <c r="I10" s="714"/>
      <c r="J10" s="714"/>
      <c r="K10" s="714"/>
      <c r="L10" s="714"/>
      <c r="M10" s="714"/>
      <c r="N10" s="714"/>
      <c r="O10" s="714"/>
      <c r="P10" s="714"/>
      <c r="Q10" s="9"/>
    </row>
    <row r="11" spans="1:26" x14ac:dyDescent="0.15">
      <c r="A11" s="9"/>
      <c r="B11" s="320"/>
      <c r="C11" s="320"/>
      <c r="D11" s="320"/>
      <c r="E11" s="320"/>
      <c r="F11" s="320"/>
      <c r="G11" s="320"/>
      <c r="H11" s="320"/>
      <c r="I11" s="320"/>
      <c r="J11" s="320"/>
      <c r="K11" s="320"/>
      <c r="L11" s="320"/>
      <c r="M11" s="320"/>
      <c r="N11" s="320"/>
      <c r="O11" s="320"/>
      <c r="P11" s="320"/>
      <c r="Q11" s="9"/>
    </row>
    <row r="12" spans="1:26" x14ac:dyDescent="0.15">
      <c r="A12" s="320"/>
      <c r="B12" s="9"/>
      <c r="C12" s="9"/>
      <c r="D12" s="9"/>
      <c r="E12" s="9"/>
      <c r="F12" s="9"/>
      <c r="G12" s="9"/>
      <c r="H12" s="9"/>
      <c r="I12" s="9"/>
      <c r="J12" s="9"/>
      <c r="K12" s="9"/>
      <c r="L12" s="9"/>
      <c r="M12" s="9"/>
      <c r="N12" s="9"/>
      <c r="O12" s="9"/>
      <c r="P12" s="9"/>
      <c r="Q12" s="9"/>
    </row>
    <row r="13" spans="1:26" x14ac:dyDescent="0.15">
      <c r="A13" s="9"/>
      <c r="B13" s="320"/>
      <c r="C13" s="320"/>
      <c r="D13" s="320"/>
      <c r="E13" s="320"/>
      <c r="F13" s="320"/>
      <c r="G13" s="320"/>
      <c r="H13" s="320"/>
      <c r="I13" s="715" t="s">
        <v>458</v>
      </c>
      <c r="J13" s="716"/>
      <c r="K13" s="716"/>
      <c r="L13" s="320"/>
      <c r="M13" s="320"/>
      <c r="N13" s="320"/>
      <c r="O13" s="715"/>
      <c r="P13" s="716"/>
      <c r="Q13" s="716"/>
    </row>
    <row r="14" spans="1:26" ht="50.1" customHeight="1" x14ac:dyDescent="0.15">
      <c r="A14" s="9"/>
      <c r="B14" s="717"/>
      <c r="C14" s="717"/>
      <c r="D14" s="717"/>
      <c r="E14" s="717"/>
      <c r="F14" s="9"/>
      <c r="G14" s="9"/>
      <c r="H14" s="730" t="s">
        <v>525</v>
      </c>
      <c r="I14" s="731"/>
      <c r="J14" s="731"/>
      <c r="K14" s="731"/>
      <c r="L14" s="9"/>
      <c r="M14" s="9"/>
      <c r="N14" s="718"/>
      <c r="O14" s="718"/>
      <c r="P14" s="718"/>
      <c r="Q14" s="718"/>
    </row>
    <row r="15" spans="1:26" ht="50.1" customHeight="1" x14ac:dyDescent="0.15">
      <c r="A15" s="9"/>
      <c r="B15" s="719"/>
      <c r="C15" s="719"/>
      <c r="D15" s="719"/>
      <c r="E15" s="719"/>
      <c r="F15" s="321"/>
      <c r="G15" s="321"/>
      <c r="H15" s="732"/>
      <c r="I15" s="732"/>
      <c r="J15" s="732"/>
      <c r="K15" s="732"/>
      <c r="L15" s="321"/>
      <c r="M15" s="321"/>
      <c r="N15" s="720"/>
      <c r="O15" s="720"/>
      <c r="P15" s="720"/>
      <c r="Q15" s="720"/>
    </row>
    <row r="16" spans="1:26" x14ac:dyDescent="0.15">
      <c r="A16" s="9"/>
      <c r="B16" s="9"/>
      <c r="C16" s="9"/>
      <c r="D16" s="9"/>
      <c r="E16" s="9"/>
      <c r="F16" s="9"/>
      <c r="G16" s="9"/>
      <c r="H16" s="9"/>
      <c r="I16" s="9"/>
      <c r="J16" s="9"/>
      <c r="K16" s="9"/>
      <c r="L16" s="9"/>
      <c r="M16" s="9"/>
      <c r="N16" s="9"/>
      <c r="O16" s="9"/>
      <c r="P16" s="9"/>
      <c r="Q16" s="9"/>
    </row>
    <row r="17" spans="1:17" x14ac:dyDescent="0.15">
      <c r="A17" s="9"/>
      <c r="B17" s="9"/>
      <c r="C17" s="9"/>
      <c r="D17" s="9"/>
      <c r="E17" s="9"/>
      <c r="F17" s="9"/>
      <c r="G17" s="9"/>
      <c r="H17" s="9"/>
      <c r="I17" s="9"/>
      <c r="J17" s="9"/>
      <c r="K17" s="9"/>
      <c r="L17" s="9"/>
      <c r="M17" s="9"/>
      <c r="N17" s="9"/>
      <c r="O17" s="9"/>
      <c r="P17" s="9"/>
      <c r="Q17" s="9"/>
    </row>
    <row r="18" spans="1:17" ht="24.95" customHeight="1" x14ac:dyDescent="0.15">
      <c r="A18" s="9"/>
      <c r="B18" s="714" t="s">
        <v>523</v>
      </c>
      <c r="C18" s="714"/>
      <c r="D18" s="714"/>
      <c r="E18" s="714"/>
      <c r="F18" s="714"/>
      <c r="G18" s="714"/>
      <c r="H18" s="714"/>
      <c r="I18" s="714"/>
      <c r="J18" s="714"/>
      <c r="K18" s="714"/>
      <c r="L18" s="714"/>
      <c r="M18" s="714"/>
      <c r="N18" s="714"/>
      <c r="O18" s="714"/>
      <c r="P18" s="714"/>
      <c r="Q18" s="714"/>
    </row>
    <row r="19" spans="1:17" x14ac:dyDescent="0.15">
      <c r="A19" s="9"/>
      <c r="B19" s="9"/>
      <c r="C19" s="9"/>
      <c r="D19" s="9"/>
      <c r="E19" s="9"/>
      <c r="F19" s="9"/>
      <c r="G19" s="9"/>
      <c r="H19" s="9"/>
      <c r="I19" s="9"/>
      <c r="J19" s="9"/>
      <c r="K19" s="9"/>
      <c r="L19" s="9"/>
      <c r="M19" s="9"/>
      <c r="N19" s="9"/>
      <c r="O19" s="9"/>
      <c r="P19" s="9"/>
      <c r="Q19" s="9"/>
    </row>
    <row r="20" spans="1:17" x14ac:dyDescent="0.15">
      <c r="A20" s="729"/>
      <c r="B20" s="729"/>
      <c r="C20" s="729"/>
      <c r="D20" s="729"/>
      <c r="E20" s="729"/>
      <c r="F20" s="729"/>
      <c r="G20" s="729"/>
      <c r="H20" s="729"/>
      <c r="I20" s="729"/>
      <c r="J20" s="729"/>
      <c r="K20" s="729"/>
      <c r="L20" s="729"/>
      <c r="M20" s="729"/>
      <c r="N20" s="729"/>
      <c r="O20" s="729"/>
      <c r="P20" s="729"/>
      <c r="Q20" s="729"/>
    </row>
    <row r="21" spans="1:17" x14ac:dyDescent="0.15">
      <c r="A21" s="9"/>
      <c r="B21" s="9"/>
      <c r="C21" s="9"/>
      <c r="D21" s="9"/>
      <c r="E21" s="9"/>
      <c r="F21" s="9"/>
      <c r="G21" s="9"/>
      <c r="H21" s="9"/>
      <c r="I21" s="715" t="s">
        <v>458</v>
      </c>
      <c r="J21" s="716"/>
      <c r="K21" s="716"/>
      <c r="L21" s="9"/>
      <c r="M21" s="9"/>
      <c r="N21" s="9"/>
      <c r="O21" s="715"/>
      <c r="P21" s="716"/>
      <c r="Q21" s="716"/>
    </row>
    <row r="22" spans="1:17" ht="50.1" customHeight="1" x14ac:dyDescent="0.15">
      <c r="A22" s="9"/>
      <c r="B22" s="9"/>
      <c r="C22" s="9"/>
      <c r="D22" s="9"/>
      <c r="E22" s="9"/>
      <c r="F22" s="9"/>
      <c r="G22" s="9"/>
      <c r="H22" s="730" t="s">
        <v>526</v>
      </c>
      <c r="I22" s="731"/>
      <c r="J22" s="731"/>
      <c r="K22" s="731"/>
      <c r="L22" s="9"/>
      <c r="M22" s="9"/>
      <c r="N22" s="323"/>
      <c r="O22" s="9"/>
      <c r="P22" s="9"/>
      <c r="Q22" s="9"/>
    </row>
    <row r="23" spans="1:17" ht="49.5" customHeight="1" x14ac:dyDescent="0.15">
      <c r="A23" s="9"/>
      <c r="B23" s="321"/>
      <c r="C23" s="321"/>
      <c r="D23" s="321"/>
      <c r="E23" s="321"/>
      <c r="F23" s="321"/>
      <c r="G23" s="321"/>
      <c r="H23" s="732"/>
      <c r="I23" s="732"/>
      <c r="J23" s="732"/>
      <c r="K23" s="732"/>
      <c r="L23" s="321"/>
      <c r="M23" s="321"/>
      <c r="N23" s="322"/>
      <c r="O23" s="322"/>
      <c r="P23" s="322"/>
      <c r="Q23" s="322"/>
    </row>
    <row r="24" spans="1:17" x14ac:dyDescent="0.15">
      <c r="A24" s="9"/>
      <c r="B24" s="9"/>
      <c r="C24" s="9"/>
      <c r="D24" s="9"/>
      <c r="E24" s="9"/>
      <c r="F24" s="9"/>
      <c r="G24" s="9"/>
      <c r="H24" s="9"/>
      <c r="I24" s="9"/>
      <c r="J24" s="9"/>
      <c r="K24" s="9"/>
      <c r="L24" s="9"/>
      <c r="M24" s="9"/>
      <c r="N24" s="9"/>
      <c r="O24" s="9"/>
      <c r="P24" s="9"/>
      <c r="Q24" s="9"/>
    </row>
    <row r="25" spans="1:17" x14ac:dyDescent="0.15">
      <c r="A25" s="9"/>
      <c r="B25" s="9"/>
      <c r="C25" s="9"/>
      <c r="D25" s="9"/>
      <c r="E25" s="9"/>
      <c r="F25" s="9"/>
      <c r="G25" s="9"/>
      <c r="H25" s="9"/>
      <c r="I25" s="9"/>
      <c r="J25" s="9"/>
      <c r="K25" s="9"/>
      <c r="L25" s="9"/>
      <c r="M25" s="9"/>
      <c r="N25" s="9"/>
      <c r="O25" s="9"/>
      <c r="P25" s="9"/>
      <c r="Q25" s="9"/>
    </row>
    <row r="26" spans="1:17" ht="24.6" customHeight="1" x14ac:dyDescent="0.15">
      <c r="A26" s="9"/>
      <c r="B26" s="714" t="s">
        <v>531</v>
      </c>
      <c r="C26" s="714"/>
      <c r="D26" s="714"/>
      <c r="E26" s="714"/>
      <c r="F26" s="714"/>
      <c r="G26" s="714"/>
      <c r="H26" s="714"/>
      <c r="I26" s="714"/>
      <c r="J26" s="714"/>
      <c r="K26" s="714"/>
      <c r="L26" s="714"/>
      <c r="M26" s="714"/>
      <c r="N26" s="714"/>
      <c r="O26" s="714"/>
      <c r="P26" s="714"/>
      <c r="Q26" s="714"/>
    </row>
    <row r="27" spans="1:17" x14ac:dyDescent="0.15">
      <c r="A27" s="9"/>
      <c r="B27" s="9"/>
      <c r="C27" s="9"/>
      <c r="D27" s="9"/>
      <c r="E27" s="9"/>
      <c r="F27" s="9"/>
      <c r="G27" s="9"/>
      <c r="H27" s="9"/>
      <c r="I27" s="9"/>
      <c r="J27" s="9"/>
      <c r="K27" s="9"/>
      <c r="L27" s="9"/>
      <c r="M27" s="9"/>
      <c r="N27" s="9"/>
      <c r="O27" s="9"/>
      <c r="P27" s="9"/>
      <c r="Q27" s="9"/>
    </row>
    <row r="28" spans="1:17" x14ac:dyDescent="0.15">
      <c r="A28" s="9"/>
      <c r="B28" s="9"/>
      <c r="C28" s="9"/>
      <c r="D28" s="9"/>
      <c r="E28" s="9"/>
      <c r="F28" s="9"/>
      <c r="G28" s="9"/>
      <c r="H28" s="9"/>
      <c r="I28" s="9"/>
      <c r="J28" s="9"/>
      <c r="K28" s="9"/>
      <c r="L28" s="9"/>
      <c r="M28" s="9"/>
      <c r="N28" s="9"/>
      <c r="O28" s="9"/>
      <c r="P28" s="9"/>
      <c r="Q28" s="9"/>
    </row>
    <row r="29" spans="1:17" ht="18.600000000000001" customHeight="1" x14ac:dyDescent="0.15">
      <c r="A29" s="9"/>
      <c r="B29" s="733" t="s">
        <v>527</v>
      </c>
      <c r="C29" s="733"/>
      <c r="D29" s="733"/>
      <c r="E29" s="733"/>
      <c r="F29" s="9"/>
      <c r="G29" s="315"/>
      <c r="H29" s="733" t="s">
        <v>463</v>
      </c>
      <c r="I29" s="733"/>
      <c r="J29" s="733"/>
      <c r="K29" s="733"/>
      <c r="L29" s="9"/>
      <c r="M29" s="726" t="s">
        <v>524</v>
      </c>
      <c r="N29" s="727"/>
      <c r="O29" s="727"/>
      <c r="P29" s="728"/>
      <c r="Q29" s="9"/>
    </row>
    <row r="30" spans="1:17" ht="47.45" customHeight="1" x14ac:dyDescent="0.15">
      <c r="A30" s="9"/>
      <c r="B30" s="722">
        <f>H15</f>
        <v>0</v>
      </c>
      <c r="C30" s="722"/>
      <c r="D30" s="722"/>
      <c r="E30" s="722"/>
      <c r="F30" s="724" t="s">
        <v>528</v>
      </c>
      <c r="G30" s="725"/>
      <c r="H30" s="723">
        <f>H23</f>
        <v>0</v>
      </c>
      <c r="I30" s="723"/>
      <c r="J30" s="723"/>
      <c r="K30" s="723"/>
      <c r="L30" s="315" t="s">
        <v>465</v>
      </c>
      <c r="M30" s="734">
        <f>B30-H30</f>
        <v>0</v>
      </c>
      <c r="N30" s="735"/>
      <c r="O30" s="735"/>
      <c r="P30" s="736"/>
      <c r="Q30" s="9"/>
    </row>
    <row r="31" spans="1:17" x14ac:dyDescent="0.15">
      <c r="A31" s="9"/>
      <c r="B31" s="9"/>
      <c r="C31" s="9"/>
      <c r="D31" s="9"/>
      <c r="E31" s="9"/>
      <c r="F31" s="9"/>
      <c r="G31" s="9"/>
      <c r="H31" s="9"/>
      <c r="I31" s="9"/>
      <c r="J31" s="9"/>
      <c r="K31" s="9"/>
      <c r="L31" s="9"/>
      <c r="M31" s="9"/>
      <c r="N31" s="9"/>
      <c r="O31" s="9"/>
      <c r="P31" s="9"/>
      <c r="Q31" s="9"/>
    </row>
    <row r="32" spans="1:17" x14ac:dyDescent="0.15">
      <c r="A32" s="9"/>
      <c r="B32" s="9"/>
      <c r="C32" s="9"/>
      <c r="D32" s="9"/>
      <c r="E32" s="9"/>
      <c r="F32" s="9"/>
      <c r="G32" s="9"/>
      <c r="H32" s="9"/>
      <c r="I32" s="9"/>
      <c r="J32" s="9"/>
      <c r="K32" s="9"/>
      <c r="L32" s="9"/>
      <c r="M32" s="726" t="s">
        <v>467</v>
      </c>
      <c r="N32" s="727"/>
      <c r="O32" s="727"/>
      <c r="P32" s="728"/>
      <c r="Q32" s="9"/>
    </row>
    <row r="33" spans="1:17" ht="37.5" customHeight="1" x14ac:dyDescent="0.15">
      <c r="A33" s="9"/>
      <c r="B33" s="737" t="s">
        <v>529</v>
      </c>
      <c r="C33" s="729"/>
      <c r="D33" s="729"/>
      <c r="E33" s="729"/>
      <c r="F33" s="729"/>
      <c r="G33" s="729"/>
      <c r="H33" s="729"/>
      <c r="I33" s="729"/>
      <c r="J33" s="9"/>
      <c r="K33" s="9"/>
      <c r="L33" s="9"/>
      <c r="M33" s="726" t="str">
        <f>IF(B30-H30&lt;=-1,"該当","非該当")</f>
        <v>非該当</v>
      </c>
      <c r="N33" s="727"/>
      <c r="O33" s="727"/>
      <c r="P33" s="728"/>
      <c r="Q33" s="9"/>
    </row>
    <row r="34" spans="1:17" x14ac:dyDescent="0.15">
      <c r="A34" s="9"/>
      <c r="B34" s="9"/>
      <c r="C34" s="9"/>
      <c r="D34" s="9"/>
      <c r="E34" s="9"/>
      <c r="F34" s="9"/>
      <c r="G34" s="9"/>
      <c r="H34" s="9"/>
      <c r="I34" s="9"/>
      <c r="J34" s="9"/>
      <c r="K34" s="9"/>
      <c r="L34" s="9"/>
      <c r="M34" s="9"/>
      <c r="N34" s="9"/>
      <c r="O34" s="9"/>
      <c r="P34" s="9"/>
      <c r="Q34" s="9"/>
    </row>
    <row r="35" spans="1:17" x14ac:dyDescent="0.15">
      <c r="A35" s="9"/>
      <c r="B35" s="9"/>
      <c r="C35" s="9"/>
      <c r="D35" s="9"/>
      <c r="E35" s="9"/>
      <c r="F35" s="9"/>
      <c r="G35" s="9"/>
      <c r="H35" s="9"/>
      <c r="I35" s="9"/>
      <c r="J35" s="9"/>
      <c r="K35" s="9"/>
      <c r="L35" s="9"/>
      <c r="M35" s="9"/>
      <c r="N35" s="9"/>
      <c r="O35" s="9"/>
      <c r="P35" s="9"/>
      <c r="Q35" s="9"/>
    </row>
    <row r="36" spans="1:17" ht="39.75" customHeight="1" x14ac:dyDescent="0.15">
      <c r="A36" s="9"/>
      <c r="B36" s="721" t="s">
        <v>530</v>
      </c>
      <c r="C36" s="714"/>
      <c r="D36" s="714"/>
      <c r="E36" s="714"/>
      <c r="F36" s="714"/>
      <c r="G36" s="714"/>
      <c r="H36" s="714"/>
      <c r="I36" s="714"/>
      <c r="J36" s="714"/>
      <c r="K36" s="714"/>
      <c r="L36" s="714"/>
      <c r="M36" s="714"/>
      <c r="N36" s="714"/>
      <c r="O36" s="714"/>
      <c r="P36" s="714"/>
      <c r="Q36" s="9"/>
    </row>
    <row r="37" spans="1:17" x14ac:dyDescent="0.15">
      <c r="B37"/>
      <c r="C37"/>
      <c r="D37"/>
      <c r="E37"/>
      <c r="F37"/>
      <c r="G37"/>
    </row>
    <row r="38" spans="1:17" x14ac:dyDescent="0.15">
      <c r="B38"/>
      <c r="C38"/>
      <c r="D38"/>
      <c r="E38"/>
      <c r="F38"/>
      <c r="G38"/>
    </row>
    <row r="39" spans="1:17" x14ac:dyDescent="0.15">
      <c r="B39"/>
      <c r="C39"/>
      <c r="D39"/>
      <c r="E39"/>
      <c r="F39"/>
      <c r="G39"/>
    </row>
    <row r="40" spans="1:17" x14ac:dyDescent="0.15">
      <c r="B40"/>
      <c r="C40"/>
      <c r="D40"/>
      <c r="E40"/>
      <c r="F40"/>
      <c r="G40"/>
      <c r="Q40" s="171"/>
    </row>
    <row r="41" spans="1:17" x14ac:dyDescent="0.15">
      <c r="B41"/>
      <c r="C41"/>
      <c r="D41"/>
      <c r="E41"/>
      <c r="F41"/>
      <c r="G41"/>
      <c r="Q41" s="171"/>
    </row>
    <row r="42" spans="1:17" x14ac:dyDescent="0.15">
      <c r="B42"/>
      <c r="C42"/>
      <c r="D42"/>
      <c r="E42"/>
      <c r="F42"/>
      <c r="G42"/>
      <c r="Q42" s="171"/>
    </row>
    <row r="43" spans="1:17" x14ac:dyDescent="0.15">
      <c r="B43"/>
      <c r="C43"/>
      <c r="D43"/>
      <c r="E43"/>
      <c r="F43"/>
      <c r="G43"/>
    </row>
    <row r="44" spans="1:17" ht="14.1" customHeight="1" x14ac:dyDescent="0.15">
      <c r="B44"/>
      <c r="C44"/>
      <c r="D44"/>
      <c r="E44"/>
      <c r="F44"/>
      <c r="G44"/>
      <c r="Q44" s="77"/>
    </row>
    <row r="45" spans="1:17" ht="14.1" customHeight="1" x14ac:dyDescent="0.15">
      <c r="B45"/>
      <c r="C45"/>
      <c r="D45"/>
      <c r="E45"/>
      <c r="F45"/>
      <c r="G45"/>
    </row>
    <row r="46" spans="1:17" ht="14.1" customHeight="1" x14ac:dyDescent="0.15">
      <c r="B46"/>
      <c r="C46"/>
      <c r="D46"/>
      <c r="E46"/>
      <c r="F46"/>
      <c r="G46"/>
    </row>
    <row r="47" spans="1:17" x14ac:dyDescent="0.15">
      <c r="B47"/>
      <c r="C47"/>
      <c r="D47"/>
      <c r="E47"/>
      <c r="F47"/>
      <c r="G47"/>
    </row>
    <row r="48" spans="1:17" x14ac:dyDescent="0.15">
      <c r="B48"/>
      <c r="C48"/>
      <c r="D48"/>
      <c r="E48"/>
      <c r="F48"/>
      <c r="G48"/>
    </row>
    <row r="49" customFormat="1" x14ac:dyDescent="0.15"/>
    <row r="50" customFormat="1" x14ac:dyDescent="0.15"/>
    <row r="51" customFormat="1" x14ac:dyDescent="0.15"/>
    <row r="52" customFormat="1" x14ac:dyDescent="0.15"/>
    <row r="53" customFormat="1" x14ac:dyDescent="0.15"/>
  </sheetData>
  <sheetProtection algorithmName="SHA-512" hashValue="g/fm3SBnfmr98sJcG/Rp1FtNeAHD2d3jdBuXf37aLXFX02CaTmmtSn7+RAQM40pTViPXEjWXDyoMrx3vuKIlhg==" saltValue="YTVFRvSiO1YLOt6C/yFgoA==" spinCount="100000" sheet="1" objects="1" scenarios="1"/>
  <mergeCells count="36">
    <mergeCell ref="R1:T2"/>
    <mergeCell ref="M30:P30"/>
    <mergeCell ref="M32:P32"/>
    <mergeCell ref="B33:I33"/>
    <mergeCell ref="M33:P33"/>
    <mergeCell ref="A4:Q4"/>
    <mergeCell ref="G6:I6"/>
    <mergeCell ref="J6:P6"/>
    <mergeCell ref="G7:I7"/>
    <mergeCell ref="J7:P7"/>
    <mergeCell ref="G8:I8"/>
    <mergeCell ref="J8:L8"/>
    <mergeCell ref="N8:P8"/>
    <mergeCell ref="H14:K14"/>
    <mergeCell ref="H15:K15"/>
    <mergeCell ref="I13:K13"/>
    <mergeCell ref="B36:P36"/>
    <mergeCell ref="B30:E30"/>
    <mergeCell ref="H30:K30"/>
    <mergeCell ref="F30:G30"/>
    <mergeCell ref="B18:Q18"/>
    <mergeCell ref="M29:P29"/>
    <mergeCell ref="A20:Q20"/>
    <mergeCell ref="O21:Q21"/>
    <mergeCell ref="H22:K22"/>
    <mergeCell ref="H23:K23"/>
    <mergeCell ref="I21:K21"/>
    <mergeCell ref="B26:Q26"/>
    <mergeCell ref="B29:E29"/>
    <mergeCell ref="H29:K29"/>
    <mergeCell ref="B10:P10"/>
    <mergeCell ref="O13:Q13"/>
    <mergeCell ref="B14:E14"/>
    <mergeCell ref="N14:Q14"/>
    <mergeCell ref="B15:E15"/>
    <mergeCell ref="N15:Q15"/>
  </mergeCells>
  <phoneticPr fontId="1"/>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65E8-3923-4453-B45D-AD38AB7C78C0}">
  <sheetPr>
    <tabColor theme="7" tint="0.79998168889431442"/>
  </sheetPr>
  <dimension ref="A1:Z58"/>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O1" s="28"/>
      <c r="R1" s="463" t="s">
        <v>601</v>
      </c>
      <c r="S1" s="463"/>
      <c r="T1" s="463"/>
    </row>
    <row r="2" spans="1:26" x14ac:dyDescent="0.15">
      <c r="O2" s="28" t="s">
        <v>534</v>
      </c>
      <c r="R2" s="463"/>
      <c r="S2" s="463"/>
      <c r="T2" s="463"/>
    </row>
    <row r="3" spans="1:26" ht="8.1" customHeight="1" x14ac:dyDescent="0.15"/>
    <row r="4" spans="1:26" ht="21" x14ac:dyDescent="0.15">
      <c r="A4" s="613" t="s">
        <v>479</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14" t="s">
        <v>199</v>
      </c>
      <c r="H6" s="615"/>
      <c r="I6" s="616"/>
      <c r="J6" s="617">
        <f>IF(ISERROR('1号-1'!F18),"",'1号-1'!F18)</f>
        <v>0</v>
      </c>
      <c r="K6" s="618"/>
      <c r="L6" s="618"/>
      <c r="M6" s="618"/>
      <c r="N6" s="618"/>
      <c r="O6" s="618"/>
      <c r="P6" s="618"/>
      <c r="Q6" s="19"/>
      <c r="R6" s="42" t="s">
        <v>200</v>
      </c>
      <c r="S6" s="19"/>
      <c r="T6" s="19"/>
      <c r="U6" s="19"/>
      <c r="V6" s="19"/>
      <c r="W6" s="19"/>
      <c r="X6" s="19"/>
      <c r="Y6" s="19"/>
      <c r="Z6" s="19"/>
    </row>
    <row r="7" spans="1:26" ht="24.95" customHeight="1" x14ac:dyDescent="0.15">
      <c r="A7" s="168"/>
      <c r="B7" s="169"/>
      <c r="C7" s="169"/>
      <c r="D7" s="169"/>
      <c r="E7" s="169"/>
      <c r="F7" s="19"/>
      <c r="G7" s="614" t="s">
        <v>198</v>
      </c>
      <c r="H7" s="615"/>
      <c r="I7" s="615"/>
      <c r="J7" s="624">
        <f>IF(ISERROR('1号-1'!F20),"",'1号-1'!F20)</f>
        <v>0</v>
      </c>
      <c r="K7" s="625"/>
      <c r="L7" s="625"/>
      <c r="M7" s="625"/>
      <c r="N7" s="625"/>
      <c r="O7" s="625"/>
      <c r="P7" s="625"/>
      <c r="Q7" s="19"/>
      <c r="R7" s="42" t="s">
        <v>201</v>
      </c>
      <c r="S7" s="19"/>
      <c r="T7" s="19"/>
      <c r="U7" s="19"/>
      <c r="V7" s="19"/>
      <c r="W7" s="19"/>
      <c r="X7" s="19"/>
      <c r="Y7" s="19"/>
      <c r="Z7" s="19"/>
    </row>
    <row r="8" spans="1:26" ht="24.95" customHeight="1" x14ac:dyDescent="0.15">
      <c r="A8" s="168"/>
      <c r="B8" s="169"/>
      <c r="C8" s="169"/>
      <c r="D8" s="169"/>
      <c r="E8" s="169"/>
      <c r="F8" s="19"/>
      <c r="G8" s="614" t="s">
        <v>489</v>
      </c>
      <c r="H8" s="615"/>
      <c r="I8" s="615"/>
      <c r="J8" s="617">
        <f>IF(ISERROR('1号-1'!F22),"",'1号-1'!F22)</f>
        <v>0</v>
      </c>
      <c r="K8" s="617"/>
      <c r="L8" s="617"/>
      <c r="M8" s="37" t="s">
        <v>175</v>
      </c>
      <c r="N8" s="624">
        <f>IF(ISERROR('1号-1'!J22),"",'1号-1'!J22)</f>
        <v>0</v>
      </c>
      <c r="O8" s="625"/>
      <c r="P8" s="625"/>
      <c r="Q8" s="19"/>
      <c r="R8" s="42" t="s">
        <v>201</v>
      </c>
      <c r="S8" s="19"/>
      <c r="T8" s="19"/>
      <c r="U8" s="19"/>
      <c r="V8" s="19"/>
      <c r="W8" s="19"/>
      <c r="X8" s="19"/>
      <c r="Y8" s="19"/>
      <c r="Z8" s="19"/>
    </row>
    <row r="10" spans="1:26" ht="24.95" customHeight="1" x14ac:dyDescent="0.15">
      <c r="B10" s="514" t="s">
        <v>581</v>
      </c>
      <c r="C10" s="514"/>
      <c r="D10" s="514"/>
      <c r="E10" s="514"/>
      <c r="F10" s="514"/>
      <c r="G10" s="514"/>
      <c r="H10" s="514"/>
      <c r="I10" s="514"/>
      <c r="J10" s="514"/>
      <c r="K10" s="514"/>
      <c r="L10" s="514"/>
      <c r="M10" s="514"/>
      <c r="N10" s="514"/>
      <c r="O10" s="514"/>
      <c r="P10" s="514"/>
    </row>
    <row r="11" spans="1:26" x14ac:dyDescent="0.15">
      <c r="B11" s="171"/>
      <c r="C11" s="171"/>
      <c r="D11" s="171"/>
      <c r="E11" s="171"/>
      <c r="F11" s="171"/>
      <c r="G11" s="171"/>
      <c r="H11" s="171"/>
      <c r="I11" s="171"/>
      <c r="J11" s="171"/>
      <c r="K11" s="171"/>
      <c r="L11" s="171"/>
      <c r="M11" s="171"/>
      <c r="N11" s="171"/>
      <c r="O11" s="171"/>
      <c r="P11" s="171"/>
    </row>
    <row r="12" spans="1:26" x14ac:dyDescent="0.15">
      <c r="A12" s="608" t="s">
        <v>582</v>
      </c>
      <c r="B12" s="602"/>
      <c r="C12" s="602"/>
      <c r="D12" s="602"/>
      <c r="E12" s="602"/>
      <c r="F12" s="602"/>
      <c r="G12" s="602"/>
      <c r="H12" s="602"/>
      <c r="I12" s="602"/>
      <c r="J12" s="602"/>
      <c r="K12" s="602"/>
      <c r="L12" s="602"/>
      <c r="M12" s="602"/>
      <c r="N12" s="602"/>
      <c r="O12" s="602"/>
      <c r="P12" s="602"/>
      <c r="Q12" s="602"/>
    </row>
    <row r="13" spans="1:26" x14ac:dyDescent="0.15">
      <c r="A13" s="608" t="s">
        <v>583</v>
      </c>
      <c r="B13" s="602"/>
      <c r="C13" s="602"/>
      <c r="D13" s="602"/>
      <c r="E13" s="602"/>
      <c r="F13" s="602"/>
      <c r="G13" s="602"/>
      <c r="H13" s="602"/>
      <c r="I13" s="602"/>
      <c r="J13" s="602"/>
      <c r="K13" s="602"/>
      <c r="L13" s="602"/>
      <c r="M13" s="602"/>
      <c r="N13" s="602"/>
      <c r="O13" s="602"/>
      <c r="P13" s="602"/>
      <c r="Q13" s="602"/>
    </row>
    <row r="14" spans="1:26" x14ac:dyDescent="0.15">
      <c r="A14" s="171"/>
      <c r="B14"/>
      <c r="C14"/>
      <c r="D14"/>
      <c r="E14"/>
      <c r="F14"/>
      <c r="G14"/>
    </row>
    <row r="15" spans="1:26" x14ac:dyDescent="0.15">
      <c r="B15" s="171"/>
      <c r="C15" s="171"/>
      <c r="D15" s="171"/>
      <c r="E15" s="171"/>
      <c r="F15" s="171"/>
      <c r="G15" s="171"/>
      <c r="H15" s="171"/>
      <c r="I15" s="171"/>
      <c r="J15" s="171"/>
      <c r="K15" s="171"/>
      <c r="L15" s="171"/>
      <c r="M15" s="171"/>
      <c r="N15" s="171"/>
      <c r="O15" s="748" t="s">
        <v>458</v>
      </c>
      <c r="P15" s="749"/>
      <c r="Q15" s="749"/>
    </row>
    <row r="16" spans="1:26" ht="50.1" customHeight="1" x14ac:dyDescent="0.15">
      <c r="B16" s="750" t="s">
        <v>584</v>
      </c>
      <c r="C16" s="751"/>
      <c r="D16" s="751"/>
      <c r="E16" s="751"/>
      <c r="F16" s="750" t="s">
        <v>585</v>
      </c>
      <c r="G16" s="751"/>
      <c r="H16" s="751"/>
      <c r="I16" s="751"/>
      <c r="J16" s="750" t="s">
        <v>586</v>
      </c>
      <c r="K16" s="751"/>
      <c r="L16" s="751"/>
      <c r="M16" s="751"/>
      <c r="N16" s="752" t="s">
        <v>457</v>
      </c>
      <c r="O16" s="424"/>
      <c r="P16" s="424"/>
      <c r="Q16" s="424"/>
    </row>
    <row r="17" spans="1:17" ht="50.1" customHeight="1" x14ac:dyDescent="0.15">
      <c r="B17" s="753"/>
      <c r="C17" s="753"/>
      <c r="D17" s="753"/>
      <c r="E17" s="753"/>
      <c r="F17" s="753"/>
      <c r="G17" s="753"/>
      <c r="H17" s="753"/>
      <c r="I17" s="753"/>
      <c r="J17" s="753"/>
      <c r="K17" s="753"/>
      <c r="L17" s="753"/>
      <c r="M17" s="753"/>
      <c r="N17" s="754">
        <f>B17+F17+J17</f>
        <v>0</v>
      </c>
      <c r="O17" s="754"/>
      <c r="P17" s="754"/>
      <c r="Q17" s="754"/>
    </row>
    <row r="18" spans="1:17" x14ac:dyDescent="0.15">
      <c r="B18"/>
      <c r="C18"/>
      <c r="D18"/>
      <c r="E18"/>
      <c r="F18"/>
      <c r="G18"/>
    </row>
    <row r="19" spans="1:17" ht="24.95" customHeight="1" x14ac:dyDescent="0.15">
      <c r="B19" s="514" t="s">
        <v>450</v>
      </c>
      <c r="C19" s="514"/>
      <c r="D19" s="514"/>
      <c r="E19" s="514"/>
      <c r="F19" s="514"/>
      <c r="G19" s="514"/>
      <c r="H19" s="514"/>
      <c r="I19" s="514"/>
      <c r="J19" s="514"/>
      <c r="K19" s="514"/>
      <c r="L19" s="514"/>
      <c r="M19" s="514"/>
      <c r="N19" s="514"/>
      <c r="O19" s="514"/>
      <c r="P19" s="514"/>
      <c r="Q19" s="514"/>
    </row>
    <row r="20" spans="1:17" ht="24.6" customHeight="1" x14ac:dyDescent="0.15">
      <c r="B20" s="602" t="s">
        <v>451</v>
      </c>
      <c r="C20" s="602"/>
      <c r="D20" s="602"/>
      <c r="E20" s="602"/>
      <c r="F20" s="602"/>
      <c r="G20" s="602"/>
      <c r="H20" s="602"/>
      <c r="I20" s="602"/>
      <c r="J20" s="602"/>
      <c r="K20" s="602"/>
      <c r="L20" s="602"/>
      <c r="M20" s="602"/>
      <c r="N20" s="602"/>
      <c r="O20" s="602"/>
      <c r="P20" s="602"/>
    </row>
    <row r="21" spans="1:17" x14ac:dyDescent="0.15">
      <c r="B21"/>
      <c r="C21"/>
      <c r="D21"/>
      <c r="E21"/>
      <c r="F21"/>
      <c r="G21"/>
    </row>
    <row r="22" spans="1:17" ht="22.5" customHeight="1" x14ac:dyDescent="0.15">
      <c r="B22" s="602" t="s">
        <v>452</v>
      </c>
      <c r="C22" s="602"/>
      <c r="D22" s="602"/>
      <c r="E22" s="602"/>
      <c r="F22" s="4" t="s">
        <v>453</v>
      </c>
      <c r="G22" s="767"/>
      <c r="H22" s="767"/>
      <c r="I22" s="767"/>
      <c r="J22" s="767"/>
      <c r="K22" s="767"/>
      <c r="L22" s="767"/>
      <c r="M22" s="767"/>
      <c r="N22" s="767"/>
      <c r="O22" s="767"/>
      <c r="P22" t="s">
        <v>454</v>
      </c>
    </row>
    <row r="23" spans="1:17" ht="24.6" customHeight="1" x14ac:dyDescent="0.15">
      <c r="B23" s="602" t="s">
        <v>455</v>
      </c>
      <c r="C23" s="602"/>
      <c r="D23" s="602"/>
      <c r="E23" s="602"/>
      <c r="F23" s="4" t="s">
        <v>453</v>
      </c>
      <c r="G23" s="175"/>
      <c r="H23" t="s">
        <v>3</v>
      </c>
      <c r="I23" s="175"/>
      <c r="J23" t="s">
        <v>456</v>
      </c>
      <c r="K23" t="s">
        <v>454</v>
      </c>
    </row>
    <row r="24" spans="1:17" x14ac:dyDescent="0.15">
      <c r="B24"/>
      <c r="C24"/>
      <c r="D24"/>
      <c r="E24"/>
      <c r="F24"/>
      <c r="G24"/>
    </row>
    <row r="25" spans="1:17" x14ac:dyDescent="0.15">
      <c r="A25" s="746" t="s">
        <v>587</v>
      </c>
      <c r="B25" s="747"/>
      <c r="C25" s="747"/>
      <c r="D25" s="747"/>
      <c r="E25" s="747"/>
      <c r="F25" s="747"/>
      <c r="G25" s="747"/>
      <c r="H25" s="747"/>
      <c r="I25" s="747"/>
      <c r="J25" s="747"/>
      <c r="K25" s="747"/>
      <c r="L25" s="747"/>
      <c r="M25" s="747"/>
      <c r="N25" s="747"/>
      <c r="O25" s="747"/>
      <c r="P25" s="747"/>
      <c r="Q25" s="747"/>
    </row>
    <row r="26" spans="1:17" x14ac:dyDescent="0.15">
      <c r="A26" s="746" t="s">
        <v>588</v>
      </c>
      <c r="B26" s="747"/>
      <c r="C26" s="747"/>
      <c r="D26" s="747"/>
      <c r="E26" s="747"/>
      <c r="F26" s="747"/>
      <c r="G26" s="747"/>
      <c r="H26" s="747"/>
      <c r="I26" s="747"/>
      <c r="J26" s="747"/>
      <c r="K26" s="747"/>
      <c r="L26" s="747"/>
      <c r="M26" s="747"/>
      <c r="N26" s="747"/>
      <c r="O26" s="747"/>
      <c r="P26" s="747"/>
      <c r="Q26" s="747"/>
    </row>
    <row r="27" spans="1:17" x14ac:dyDescent="0.15">
      <c r="B27"/>
      <c r="C27"/>
      <c r="D27"/>
      <c r="E27"/>
      <c r="F27"/>
      <c r="G27"/>
    </row>
    <row r="28" spans="1:17" x14ac:dyDescent="0.15">
      <c r="B28"/>
      <c r="C28"/>
      <c r="D28"/>
      <c r="E28"/>
      <c r="F28"/>
      <c r="G28"/>
      <c r="O28" s="748" t="s">
        <v>458</v>
      </c>
      <c r="P28" s="749"/>
      <c r="Q28" s="749"/>
    </row>
    <row r="29" spans="1:17" ht="50.1" customHeight="1" x14ac:dyDescent="0.15">
      <c r="B29" s="755" t="s">
        <v>589</v>
      </c>
      <c r="C29" s="755"/>
      <c r="D29" s="755"/>
      <c r="E29" s="755"/>
      <c r="F29" s="755" t="s">
        <v>589</v>
      </c>
      <c r="G29" s="755"/>
      <c r="H29" s="755"/>
      <c r="I29" s="755"/>
      <c r="J29" s="755" t="s">
        <v>589</v>
      </c>
      <c r="K29" s="755"/>
      <c r="L29" s="755"/>
      <c r="M29" s="755"/>
      <c r="N29" s="752" t="s">
        <v>459</v>
      </c>
      <c r="O29" s="424"/>
      <c r="P29" s="424"/>
      <c r="Q29" s="424"/>
    </row>
    <row r="30" spans="1:17" ht="49.5" customHeight="1" x14ac:dyDescent="0.15">
      <c r="B30" s="753"/>
      <c r="C30" s="753"/>
      <c r="D30" s="753"/>
      <c r="E30" s="753"/>
      <c r="F30" s="753"/>
      <c r="G30" s="753"/>
      <c r="H30" s="753"/>
      <c r="I30" s="753"/>
      <c r="J30" s="753"/>
      <c r="K30" s="753"/>
      <c r="L30" s="753"/>
      <c r="M30" s="753"/>
      <c r="N30" s="754">
        <f>B30+F30+J30</f>
        <v>0</v>
      </c>
      <c r="O30" s="754"/>
      <c r="P30" s="754"/>
      <c r="Q30" s="754"/>
    </row>
    <row r="31" spans="1:17" x14ac:dyDescent="0.15">
      <c r="B31"/>
      <c r="C31"/>
      <c r="D31"/>
      <c r="E31"/>
      <c r="F31"/>
      <c r="G31"/>
    </row>
    <row r="32" spans="1:17" ht="24.6" customHeight="1" x14ac:dyDescent="0.15">
      <c r="B32" s="514" t="s">
        <v>460</v>
      </c>
      <c r="C32" s="514"/>
      <c r="D32" s="514"/>
      <c r="E32" s="514"/>
      <c r="F32" s="514"/>
      <c r="G32" s="514"/>
      <c r="H32" s="514"/>
      <c r="I32" s="514"/>
      <c r="J32" s="514"/>
      <c r="K32" s="514"/>
      <c r="L32" s="514"/>
      <c r="M32" s="514"/>
      <c r="N32" s="514"/>
      <c r="O32" s="514"/>
      <c r="P32" s="514"/>
      <c r="Q32" s="514"/>
    </row>
    <row r="33" spans="2:17" x14ac:dyDescent="0.15">
      <c r="B33"/>
      <c r="C33"/>
      <c r="D33"/>
      <c r="E33"/>
      <c r="F33"/>
      <c r="G33"/>
    </row>
    <row r="34" spans="2:17" ht="18.600000000000001" customHeight="1" x14ac:dyDescent="0.15">
      <c r="B34" s="486" t="s">
        <v>461</v>
      </c>
      <c r="C34" s="757"/>
      <c r="D34" s="487"/>
      <c r="E34"/>
      <c r="F34"/>
      <c r="G34" s="486" t="s">
        <v>463</v>
      </c>
      <c r="H34" s="757"/>
      <c r="I34" s="487"/>
      <c r="M34" s="486" t="s">
        <v>466</v>
      </c>
      <c r="N34" s="757"/>
      <c r="O34" s="757"/>
      <c r="P34" s="487"/>
    </row>
    <row r="35" spans="2:17" ht="47.45" customHeight="1" x14ac:dyDescent="0.15">
      <c r="B35" s="758">
        <f>N17-N30</f>
        <v>0</v>
      </c>
      <c r="C35" s="759"/>
      <c r="D35" s="760"/>
      <c r="E35"/>
      <c r="F35" s="2" t="s">
        <v>462</v>
      </c>
      <c r="G35" s="761">
        <f>N30</f>
        <v>0</v>
      </c>
      <c r="H35" s="762"/>
      <c r="I35" s="763"/>
      <c r="J35" s="2" t="s">
        <v>464</v>
      </c>
      <c r="K35">
        <v>100</v>
      </c>
      <c r="L35" s="2" t="s">
        <v>465</v>
      </c>
      <c r="M35" s="764" t="e">
        <f>B35/G35</f>
        <v>#DIV/0!</v>
      </c>
      <c r="N35" s="765"/>
      <c r="O35" s="765"/>
      <c r="P35" s="766"/>
    </row>
    <row r="36" spans="2:17" x14ac:dyDescent="0.15">
      <c r="B36"/>
      <c r="C36"/>
      <c r="D36"/>
      <c r="E36"/>
      <c r="F36"/>
      <c r="G36"/>
    </row>
    <row r="37" spans="2:17" x14ac:dyDescent="0.15">
      <c r="B37"/>
      <c r="C37"/>
      <c r="D37"/>
      <c r="E37"/>
      <c r="F37"/>
      <c r="G37"/>
      <c r="M37" s="486" t="s">
        <v>467</v>
      </c>
      <c r="N37" s="757"/>
      <c r="O37" s="757"/>
      <c r="P37" s="487"/>
    </row>
    <row r="38" spans="2:17" ht="37.5" customHeight="1" x14ac:dyDescent="0.15">
      <c r="B38" s="756" t="s">
        <v>490</v>
      </c>
      <c r="C38" s="602"/>
      <c r="D38" s="602"/>
      <c r="E38" s="602"/>
      <c r="F38" s="602"/>
      <c r="G38" s="602"/>
      <c r="H38" s="602"/>
      <c r="I38" s="602"/>
      <c r="M38" s="486" t="e">
        <f>IF(B35/G35*100&lt;=-20,"該当","非該当")</f>
        <v>#DIV/0!</v>
      </c>
      <c r="N38" s="757"/>
      <c r="O38" s="757"/>
      <c r="P38" s="487"/>
    </row>
    <row r="39" spans="2:17" x14ac:dyDescent="0.15">
      <c r="B39"/>
      <c r="C39"/>
      <c r="D39"/>
      <c r="E39"/>
      <c r="F39"/>
      <c r="G39"/>
    </row>
    <row r="40" spans="2:17" x14ac:dyDescent="0.15">
      <c r="B40"/>
      <c r="C40"/>
      <c r="D40"/>
      <c r="E40"/>
      <c r="F40"/>
      <c r="G40"/>
    </row>
    <row r="41" spans="2:17" x14ac:dyDescent="0.15">
      <c r="B41"/>
      <c r="C41"/>
      <c r="D41"/>
      <c r="E41"/>
      <c r="F41"/>
      <c r="G41"/>
    </row>
    <row r="42" spans="2:17" x14ac:dyDescent="0.15">
      <c r="B42"/>
      <c r="C42"/>
      <c r="D42"/>
      <c r="E42"/>
      <c r="F42"/>
      <c r="G42"/>
    </row>
    <row r="43" spans="2:17" x14ac:dyDescent="0.15">
      <c r="B43"/>
      <c r="C43"/>
      <c r="D43"/>
      <c r="E43"/>
      <c r="F43"/>
      <c r="G43"/>
    </row>
    <row r="44" spans="2:17" x14ac:dyDescent="0.15">
      <c r="B44"/>
      <c r="C44"/>
      <c r="D44"/>
      <c r="E44"/>
      <c r="F44"/>
      <c r="G44"/>
    </row>
    <row r="45" spans="2:17" x14ac:dyDescent="0.15">
      <c r="B45"/>
      <c r="C45"/>
      <c r="D45"/>
      <c r="E45"/>
      <c r="F45"/>
      <c r="G45"/>
      <c r="Q45" s="171"/>
    </row>
    <row r="46" spans="2:17" x14ac:dyDescent="0.15">
      <c r="B46"/>
      <c r="C46"/>
      <c r="D46"/>
      <c r="E46"/>
      <c r="F46"/>
      <c r="G46"/>
      <c r="Q46" s="171"/>
    </row>
    <row r="47" spans="2:17" x14ac:dyDescent="0.15">
      <c r="B47"/>
      <c r="C47"/>
      <c r="D47"/>
      <c r="E47"/>
      <c r="F47"/>
      <c r="G47"/>
      <c r="Q47" s="171"/>
    </row>
    <row r="48" spans="2:17" x14ac:dyDescent="0.15">
      <c r="B48"/>
      <c r="C48"/>
      <c r="D48"/>
      <c r="E48"/>
      <c r="F48"/>
      <c r="G48"/>
    </row>
    <row r="49" spans="2:17" ht="14.1" customHeight="1" x14ac:dyDescent="0.15">
      <c r="B49"/>
      <c r="C49"/>
      <c r="D49"/>
      <c r="E49"/>
      <c r="F49"/>
      <c r="G49"/>
      <c r="Q49" s="77"/>
    </row>
    <row r="50" spans="2:17" ht="14.1" customHeight="1" x14ac:dyDescent="0.15">
      <c r="B50"/>
      <c r="C50"/>
      <c r="D50"/>
      <c r="E50"/>
      <c r="F50"/>
      <c r="G50"/>
    </row>
    <row r="51" spans="2:17" ht="14.1" customHeight="1" x14ac:dyDescent="0.15">
      <c r="B51"/>
      <c r="C51"/>
      <c r="D51"/>
      <c r="E51"/>
      <c r="F51"/>
      <c r="G51"/>
    </row>
    <row r="52" spans="2:17" x14ac:dyDescent="0.15">
      <c r="B52"/>
      <c r="C52"/>
      <c r="D52"/>
      <c r="E52"/>
      <c r="F52"/>
      <c r="G52"/>
    </row>
    <row r="53" spans="2:17" x14ac:dyDescent="0.15">
      <c r="B53"/>
      <c r="C53"/>
      <c r="D53"/>
      <c r="E53"/>
      <c r="F53"/>
      <c r="G53"/>
    </row>
    <row r="54" spans="2:17" x14ac:dyDescent="0.15">
      <c r="B54"/>
      <c r="C54"/>
      <c r="D54"/>
      <c r="E54"/>
      <c r="F54"/>
      <c r="G54"/>
    </row>
    <row r="55" spans="2:17" x14ac:dyDescent="0.15">
      <c r="B55"/>
      <c r="C55"/>
      <c r="D55"/>
      <c r="E55"/>
      <c r="F55"/>
      <c r="G55"/>
    </row>
    <row r="56" spans="2:17" x14ac:dyDescent="0.15">
      <c r="B56"/>
      <c r="C56"/>
      <c r="D56"/>
      <c r="E56"/>
      <c r="F56"/>
      <c r="G56"/>
    </row>
    <row r="57" spans="2:17" x14ac:dyDescent="0.15">
      <c r="B57"/>
      <c r="C57"/>
      <c r="D57"/>
      <c r="E57"/>
      <c r="F57"/>
      <c r="G57"/>
    </row>
    <row r="58" spans="2:17" x14ac:dyDescent="0.15">
      <c r="B58"/>
      <c r="C58"/>
      <c r="D58"/>
      <c r="E58"/>
      <c r="F58"/>
      <c r="G58"/>
    </row>
  </sheetData>
  <sheetProtection algorithmName="SHA-512" hashValue="EBBnRcX6ht8B6QrgRRgubdr8D0WoC21oqwzt9FUlCnW+MIilh3XXH1W8yAm6Zx/S7sICdRPUUme9k67KhARyaA==" saltValue="eTP/RpV3YtBQhanIckjbFQ==" spinCount="100000" sheet="1" objects="1" scenarios="1"/>
  <mergeCells count="47">
    <mergeCell ref="B38:I38"/>
    <mergeCell ref="M38:P38"/>
    <mergeCell ref="B32:Q32"/>
    <mergeCell ref="B35:D35"/>
    <mergeCell ref="G35:I35"/>
    <mergeCell ref="M35:P35"/>
    <mergeCell ref="M37:P37"/>
    <mergeCell ref="B34:D34"/>
    <mergeCell ref="G34:I34"/>
    <mergeCell ref="M34:P34"/>
    <mergeCell ref="B30:E30"/>
    <mergeCell ref="F30:I30"/>
    <mergeCell ref="J30:M30"/>
    <mergeCell ref="N30:Q30"/>
    <mergeCell ref="R1:T2"/>
    <mergeCell ref="B22:E22"/>
    <mergeCell ref="G22:O22"/>
    <mergeCell ref="B23:E23"/>
    <mergeCell ref="A25:Q25"/>
    <mergeCell ref="O28:Q28"/>
    <mergeCell ref="B19:Q19"/>
    <mergeCell ref="A13:Q13"/>
    <mergeCell ref="B29:E29"/>
    <mergeCell ref="F29:I29"/>
    <mergeCell ref="J29:M29"/>
    <mergeCell ref="N29:Q29"/>
    <mergeCell ref="N16:Q16"/>
    <mergeCell ref="B17:E17"/>
    <mergeCell ref="F17:I17"/>
    <mergeCell ref="J17:M17"/>
    <mergeCell ref="N17:Q17"/>
    <mergeCell ref="A26:Q26"/>
    <mergeCell ref="G8:I8"/>
    <mergeCell ref="J8:L8"/>
    <mergeCell ref="N8:P8"/>
    <mergeCell ref="A4:Q4"/>
    <mergeCell ref="G6:I6"/>
    <mergeCell ref="J6:P6"/>
    <mergeCell ref="G7:I7"/>
    <mergeCell ref="J7:P7"/>
    <mergeCell ref="B20:P20"/>
    <mergeCell ref="B10:P10"/>
    <mergeCell ref="A12:Q12"/>
    <mergeCell ref="O15:Q15"/>
    <mergeCell ref="B16:E16"/>
    <mergeCell ref="F16:I16"/>
    <mergeCell ref="J16:M16"/>
  </mergeCells>
  <phoneticPr fontId="1"/>
  <pageMargins left="0.7" right="0.7" top="0.75" bottom="0.75" header="0.3" footer="0.3"/>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H47"/>
  <sheetViews>
    <sheetView view="pageBreakPreview" zoomScaleNormal="100" zoomScaleSheetLayoutView="100" workbookViewId="0">
      <selection activeCell="I22" sqref="I22"/>
    </sheetView>
  </sheetViews>
  <sheetFormatPr defaultColWidth="8.6640625" defaultRowHeight="14.25" x14ac:dyDescent="0.15"/>
  <cols>
    <col min="1" max="1" width="2.75" style="133" customWidth="1"/>
    <col min="2" max="5" width="10.4140625" style="133" customWidth="1"/>
    <col min="6" max="6" width="9.25" style="133" customWidth="1"/>
    <col min="7" max="16384" width="8.6640625" style="133"/>
  </cols>
  <sheetData>
    <row r="1" spans="1:8" x14ac:dyDescent="0.15">
      <c r="G1" s="783" t="s">
        <v>601</v>
      </c>
      <c r="H1" s="783"/>
    </row>
    <row r="2" spans="1:8" ht="23.25" x14ac:dyDescent="0.15">
      <c r="A2" s="324" t="s">
        <v>387</v>
      </c>
      <c r="B2" s="325"/>
      <c r="C2" s="325"/>
      <c r="D2" s="325"/>
      <c r="E2" s="325"/>
      <c r="F2" s="325"/>
      <c r="G2" s="783"/>
      <c r="H2" s="783"/>
    </row>
    <row r="3" spans="1:8" ht="6.75" customHeight="1" x14ac:dyDescent="0.15"/>
    <row r="4" spans="1:8" x14ac:dyDescent="0.15">
      <c r="A4" s="790" t="s">
        <v>216</v>
      </c>
      <c r="B4" s="790"/>
      <c r="C4" s="790"/>
      <c r="D4" s="790"/>
      <c r="E4" s="790"/>
      <c r="F4" s="790"/>
      <c r="G4" s="134"/>
    </row>
    <row r="5" spans="1:8" ht="8.25" customHeight="1" x14ac:dyDescent="0.15"/>
    <row r="6" spans="1:8" ht="26.1" customHeight="1" x14ac:dyDescent="0.15">
      <c r="A6" s="326" t="s">
        <v>386</v>
      </c>
      <c r="B6" s="791" t="s">
        <v>381</v>
      </c>
      <c r="C6" s="791"/>
      <c r="D6" s="791"/>
      <c r="E6" s="791"/>
      <c r="F6" s="791"/>
    </row>
    <row r="7" spans="1:8" ht="26.1" customHeight="1" x14ac:dyDescent="0.15">
      <c r="A7" s="773" t="s">
        <v>173</v>
      </c>
      <c r="B7" s="774"/>
      <c r="C7" s="774"/>
      <c r="D7" s="774"/>
      <c r="E7" s="774"/>
      <c r="F7" s="775"/>
    </row>
    <row r="8" spans="1:8" ht="25.5" customHeight="1" x14ac:dyDescent="0.15">
      <c r="A8" s="219" t="s">
        <v>368</v>
      </c>
      <c r="B8" s="768" t="s">
        <v>378</v>
      </c>
      <c r="C8" s="768"/>
      <c r="D8" s="768"/>
      <c r="E8" s="768"/>
      <c r="F8" s="768"/>
    </row>
    <row r="9" spans="1:8" ht="25.5" customHeight="1" x14ac:dyDescent="0.15">
      <c r="A9" s="221" t="s">
        <v>368</v>
      </c>
      <c r="B9" s="782" t="s">
        <v>379</v>
      </c>
      <c r="C9" s="782"/>
      <c r="D9" s="782"/>
      <c r="E9" s="782"/>
      <c r="F9" s="782"/>
    </row>
    <row r="10" spans="1:8" ht="25.5" customHeight="1" x14ac:dyDescent="0.15">
      <c r="A10" s="221" t="s">
        <v>368</v>
      </c>
      <c r="B10" s="782" t="s">
        <v>396</v>
      </c>
      <c r="C10" s="782"/>
      <c r="D10" s="782"/>
      <c r="E10" s="782"/>
      <c r="F10" s="782"/>
    </row>
    <row r="11" spans="1:8" ht="25.5" customHeight="1" x14ac:dyDescent="0.15">
      <c r="A11" s="221" t="s">
        <v>368</v>
      </c>
      <c r="B11" s="782" t="s">
        <v>491</v>
      </c>
      <c r="C11" s="782"/>
      <c r="D11" s="782"/>
      <c r="E11" s="782"/>
      <c r="F11" s="782"/>
    </row>
    <row r="12" spans="1:8" ht="37.5" customHeight="1" x14ac:dyDescent="0.15">
      <c r="A12" s="221" t="s">
        <v>368</v>
      </c>
      <c r="B12" s="769" t="s">
        <v>380</v>
      </c>
      <c r="C12" s="769"/>
      <c r="D12" s="769"/>
      <c r="E12" s="769"/>
      <c r="F12" s="769"/>
    </row>
    <row r="13" spans="1:8" ht="25.5" customHeight="1" x14ac:dyDescent="0.15">
      <c r="A13" s="221" t="s">
        <v>368</v>
      </c>
      <c r="B13" s="769" t="s">
        <v>593</v>
      </c>
      <c r="C13" s="769"/>
      <c r="D13" s="769"/>
      <c r="E13" s="769"/>
      <c r="F13" s="769"/>
    </row>
    <row r="14" spans="1:8" ht="25.5" customHeight="1" x14ac:dyDescent="0.15">
      <c r="A14" s="221" t="s">
        <v>368</v>
      </c>
      <c r="B14" s="769" t="s">
        <v>492</v>
      </c>
      <c r="C14" s="769"/>
      <c r="D14" s="769"/>
      <c r="E14" s="769"/>
      <c r="F14" s="769"/>
    </row>
    <row r="15" spans="1:8" ht="25.5" customHeight="1" x14ac:dyDescent="0.15">
      <c r="A15" s="221" t="s">
        <v>368</v>
      </c>
      <c r="B15" s="769" t="s">
        <v>493</v>
      </c>
      <c r="C15" s="769"/>
      <c r="D15" s="769"/>
      <c r="E15" s="769"/>
      <c r="F15" s="769"/>
    </row>
    <row r="16" spans="1:8" ht="25.5" customHeight="1" x14ac:dyDescent="0.15">
      <c r="A16" s="221" t="s">
        <v>368</v>
      </c>
      <c r="B16" s="769" t="s">
        <v>494</v>
      </c>
      <c r="C16" s="769"/>
      <c r="D16" s="769"/>
      <c r="E16" s="769"/>
      <c r="F16" s="769"/>
    </row>
    <row r="17" spans="1:6" ht="37.5" customHeight="1" x14ac:dyDescent="0.15">
      <c r="A17" s="162" t="s">
        <v>368</v>
      </c>
      <c r="B17" s="772" t="s">
        <v>495</v>
      </c>
      <c r="C17" s="772"/>
      <c r="D17" s="772"/>
      <c r="E17" s="772"/>
      <c r="F17" s="772"/>
    </row>
    <row r="18" spans="1:6" ht="26.1" customHeight="1" x14ac:dyDescent="0.15">
      <c r="A18" s="773" t="s">
        <v>374</v>
      </c>
      <c r="B18" s="774"/>
      <c r="C18" s="774"/>
      <c r="D18" s="774"/>
      <c r="E18" s="774"/>
      <c r="F18" s="775"/>
    </row>
    <row r="19" spans="1:6" ht="25.5" customHeight="1" x14ac:dyDescent="0.15">
      <c r="A19" s="176" t="s">
        <v>368</v>
      </c>
      <c r="B19" s="776" t="s">
        <v>382</v>
      </c>
      <c r="C19" s="777"/>
      <c r="D19" s="777"/>
      <c r="E19" s="777"/>
      <c r="F19" s="778"/>
    </row>
    <row r="20" spans="1:6" ht="26.1" customHeight="1" x14ac:dyDescent="0.15">
      <c r="A20" s="328" t="s">
        <v>474</v>
      </c>
      <c r="B20" s="34"/>
      <c r="C20" s="34"/>
      <c r="D20" s="34"/>
      <c r="E20" s="34"/>
      <c r="F20" s="329"/>
    </row>
    <row r="21" spans="1:6" ht="25.5" customHeight="1" x14ac:dyDescent="0.15">
      <c r="A21" s="219" t="s">
        <v>368</v>
      </c>
      <c r="B21" s="779" t="s">
        <v>423</v>
      </c>
      <c r="C21" s="780"/>
      <c r="D21" s="780"/>
      <c r="E21" s="780"/>
      <c r="F21" s="781"/>
    </row>
    <row r="22" spans="1:6" ht="25.5" customHeight="1" x14ac:dyDescent="0.15">
      <c r="A22" s="220" t="s">
        <v>368</v>
      </c>
      <c r="B22" s="331" t="s">
        <v>424</v>
      </c>
      <c r="C22" s="331"/>
      <c r="D22" s="331"/>
      <c r="E22" s="331"/>
      <c r="F22" s="332"/>
    </row>
    <row r="23" spans="1:6" ht="26.1" customHeight="1" x14ac:dyDescent="0.15">
      <c r="A23" s="328" t="s">
        <v>375</v>
      </c>
      <c r="B23" s="34"/>
      <c r="C23" s="34"/>
      <c r="D23" s="34"/>
      <c r="E23" s="34"/>
      <c r="F23" s="329"/>
    </row>
    <row r="24" spans="1:6" ht="25.5" customHeight="1" x14ac:dyDescent="0.15">
      <c r="A24" s="176" t="s">
        <v>368</v>
      </c>
      <c r="B24" s="776" t="s">
        <v>377</v>
      </c>
      <c r="C24" s="777"/>
      <c r="D24" s="777"/>
      <c r="E24" s="777"/>
      <c r="F24" s="778"/>
    </row>
    <row r="25" spans="1:6" ht="26.1" customHeight="1" x14ac:dyDescent="0.15">
      <c r="A25" s="328" t="s">
        <v>376</v>
      </c>
      <c r="B25" s="34"/>
      <c r="C25" s="34"/>
      <c r="D25" s="34"/>
      <c r="E25" s="34"/>
      <c r="F25" s="329"/>
    </row>
    <row r="26" spans="1:6" ht="25.5" customHeight="1" x14ac:dyDescent="0.15">
      <c r="A26" s="219" t="s">
        <v>368</v>
      </c>
      <c r="B26" s="779" t="s">
        <v>496</v>
      </c>
      <c r="C26" s="780"/>
      <c r="D26" s="780"/>
      <c r="E26" s="780"/>
      <c r="F26" s="781"/>
    </row>
    <row r="27" spans="1:6" ht="25.5" customHeight="1" x14ac:dyDescent="0.15">
      <c r="A27" s="221" t="s">
        <v>368</v>
      </c>
      <c r="B27" s="784" t="s">
        <v>388</v>
      </c>
      <c r="C27" s="785"/>
      <c r="D27" s="785"/>
      <c r="E27" s="785"/>
      <c r="F27" s="786"/>
    </row>
    <row r="28" spans="1:6" ht="25.5" customHeight="1" x14ac:dyDescent="0.15">
      <c r="A28" s="220" t="s">
        <v>368</v>
      </c>
      <c r="B28" s="787" t="s">
        <v>389</v>
      </c>
      <c r="C28" s="788"/>
      <c r="D28" s="788"/>
      <c r="E28" s="788"/>
      <c r="F28" s="789"/>
    </row>
    <row r="29" spans="1:6" ht="26.1" customHeight="1" x14ac:dyDescent="0.15">
      <c r="A29" s="327" t="s">
        <v>475</v>
      </c>
      <c r="B29" s="34"/>
      <c r="C29" s="34"/>
      <c r="D29" s="34"/>
      <c r="E29" s="34"/>
      <c r="F29" s="329"/>
    </row>
    <row r="30" spans="1:6" ht="25.5" customHeight="1" x14ac:dyDescent="0.15">
      <c r="A30" s="219" t="s">
        <v>368</v>
      </c>
      <c r="B30" s="768" t="s">
        <v>476</v>
      </c>
      <c r="C30" s="768"/>
      <c r="D30" s="768"/>
      <c r="E30" s="768"/>
      <c r="F30" s="768"/>
    </row>
    <row r="31" spans="1:6" ht="25.5" customHeight="1" x14ac:dyDescent="0.15">
      <c r="A31" s="221" t="s">
        <v>368</v>
      </c>
      <c r="B31" s="769" t="s">
        <v>477</v>
      </c>
      <c r="C31" s="769"/>
      <c r="D31" s="769"/>
      <c r="E31" s="769"/>
      <c r="F31" s="769"/>
    </row>
    <row r="32" spans="1:6" ht="25.5" customHeight="1" x14ac:dyDescent="0.15">
      <c r="A32" s="220" t="s">
        <v>368</v>
      </c>
      <c r="B32" s="334" t="s">
        <v>478</v>
      </c>
      <c r="C32" s="335"/>
      <c r="D32" s="335"/>
      <c r="E32" s="335"/>
      <c r="F32" s="336"/>
    </row>
    <row r="33" spans="1:6" ht="26.1" customHeight="1" x14ac:dyDescent="0.15">
      <c r="A33" s="327" t="s">
        <v>533</v>
      </c>
      <c r="B33" s="34"/>
      <c r="C33" s="34"/>
      <c r="D33" s="34"/>
      <c r="E33" s="34"/>
      <c r="F33" s="329"/>
    </row>
    <row r="34" spans="1:6" ht="25.5" customHeight="1" x14ac:dyDescent="0.15">
      <c r="A34" s="219" t="s">
        <v>532</v>
      </c>
      <c r="B34" s="768" t="s">
        <v>480</v>
      </c>
      <c r="C34" s="768"/>
      <c r="D34" s="768"/>
      <c r="E34" s="768"/>
      <c r="F34" s="768"/>
    </row>
    <row r="35" spans="1:6" ht="25.5" customHeight="1" x14ac:dyDescent="0.15">
      <c r="A35" s="327" t="s">
        <v>383</v>
      </c>
      <c r="B35" s="34"/>
      <c r="C35" s="34"/>
      <c r="D35" s="34"/>
      <c r="E35" s="34"/>
      <c r="F35" s="329"/>
    </row>
    <row r="36" spans="1:6" ht="25.5" customHeight="1" x14ac:dyDescent="0.15">
      <c r="A36" s="219" t="s">
        <v>368</v>
      </c>
      <c r="B36" s="768" t="s">
        <v>384</v>
      </c>
      <c r="C36" s="768"/>
      <c r="D36" s="768"/>
      <c r="E36" s="768"/>
      <c r="F36" s="768"/>
    </row>
    <row r="37" spans="1:6" ht="25.5" customHeight="1" x14ac:dyDescent="0.15">
      <c r="A37" s="221" t="s">
        <v>368</v>
      </c>
      <c r="B37" s="769" t="s">
        <v>385</v>
      </c>
      <c r="C37" s="769"/>
      <c r="D37" s="769"/>
      <c r="E37" s="769"/>
      <c r="F37" s="769"/>
    </row>
    <row r="38" spans="1:6" ht="37.5" customHeight="1" x14ac:dyDescent="0.15">
      <c r="A38" s="221" t="s">
        <v>368</v>
      </c>
      <c r="B38" s="769" t="s">
        <v>274</v>
      </c>
      <c r="C38" s="782"/>
      <c r="D38" s="782"/>
      <c r="E38" s="782"/>
      <c r="F38" s="782"/>
    </row>
    <row r="39" spans="1:6" ht="36.950000000000003" customHeight="1" x14ac:dyDescent="0.15">
      <c r="A39" s="220" t="s">
        <v>368</v>
      </c>
      <c r="B39" s="770" t="s">
        <v>497</v>
      </c>
      <c r="C39" s="770"/>
      <c r="D39" s="770"/>
      <c r="E39" s="770"/>
      <c r="F39" s="770"/>
    </row>
    <row r="40" spans="1:6" ht="25.5" customHeight="1" x14ac:dyDescent="0.15">
      <c r="A40" s="327" t="s">
        <v>483</v>
      </c>
      <c r="B40" s="337"/>
      <c r="C40" s="337"/>
      <c r="D40" s="337"/>
      <c r="E40" s="337"/>
      <c r="F40" s="338"/>
    </row>
    <row r="41" spans="1:6" ht="25.5" customHeight="1" x14ac:dyDescent="0.15">
      <c r="A41" s="219" t="s">
        <v>368</v>
      </c>
      <c r="B41" s="330" t="s">
        <v>484</v>
      </c>
      <c r="C41" s="339"/>
      <c r="D41" s="339"/>
      <c r="E41" s="339"/>
      <c r="F41" s="340"/>
    </row>
    <row r="42" spans="1:6" ht="25.5" customHeight="1" x14ac:dyDescent="0.15">
      <c r="A42" s="221" t="s">
        <v>368</v>
      </c>
      <c r="B42" s="333" t="s">
        <v>485</v>
      </c>
      <c r="C42" s="341"/>
      <c r="D42" s="341"/>
      <c r="E42" s="341"/>
      <c r="F42" s="342"/>
    </row>
    <row r="43" spans="1:6" ht="25.5" customHeight="1" x14ac:dyDescent="0.15">
      <c r="A43" s="220" t="s">
        <v>368</v>
      </c>
      <c r="B43" s="331" t="s">
        <v>486</v>
      </c>
      <c r="C43" s="335"/>
      <c r="D43" s="335"/>
      <c r="E43" s="335"/>
      <c r="F43" s="336"/>
    </row>
    <row r="44" spans="1:6" ht="25.5" customHeight="1" x14ac:dyDescent="0.15">
      <c r="A44" s="327" t="s">
        <v>499</v>
      </c>
      <c r="B44" s="34"/>
      <c r="C44" s="34"/>
      <c r="D44" s="34"/>
      <c r="E44" s="34"/>
      <c r="F44" s="329"/>
    </row>
    <row r="45" spans="1:6" ht="24" customHeight="1" x14ac:dyDescent="0.15">
      <c r="A45" s="219" t="s">
        <v>368</v>
      </c>
      <c r="B45" s="768" t="s">
        <v>500</v>
      </c>
      <c r="C45" s="768"/>
      <c r="D45" s="768"/>
      <c r="E45" s="768"/>
      <c r="F45" s="768"/>
    </row>
    <row r="46" spans="1:6" ht="37.5" customHeight="1" x14ac:dyDescent="0.15">
      <c r="A46" s="221" t="s">
        <v>368</v>
      </c>
      <c r="B46" s="769" t="s">
        <v>501</v>
      </c>
      <c r="C46" s="769"/>
      <c r="D46" s="769"/>
      <c r="E46" s="769"/>
      <c r="F46" s="769"/>
    </row>
    <row r="47" spans="1:6" ht="36" customHeight="1" x14ac:dyDescent="0.15">
      <c r="A47" s="220" t="s">
        <v>368</v>
      </c>
      <c r="B47" s="770" t="s">
        <v>502</v>
      </c>
      <c r="C47" s="771"/>
      <c r="D47" s="771"/>
      <c r="E47" s="771"/>
      <c r="F47" s="771"/>
    </row>
  </sheetData>
  <sheetProtection algorithmName="SHA-512" hashValue="psHEwn3hnzG9xcUGMpumTYqvYjDA2eQbzgBZriPbOTvah2mmymgL3r1fMi2VhLohrj1GGfX77GHOCo5FkqLA5g==" saltValue="2eoU/IminozhP21QVaSpyw==" spinCount="100000" sheet="1" objects="1" scenarios="1"/>
  <mergeCells count="31">
    <mergeCell ref="G1:H2"/>
    <mergeCell ref="B38:F38"/>
    <mergeCell ref="B39:F39"/>
    <mergeCell ref="B16:F16"/>
    <mergeCell ref="B34:F34"/>
    <mergeCell ref="B30:F30"/>
    <mergeCell ref="B31:F31"/>
    <mergeCell ref="B27:F27"/>
    <mergeCell ref="B28:F28"/>
    <mergeCell ref="B21:F21"/>
    <mergeCell ref="B13:F13"/>
    <mergeCell ref="B14:F14"/>
    <mergeCell ref="B15:F15"/>
    <mergeCell ref="A4:F4"/>
    <mergeCell ref="B6:F6"/>
    <mergeCell ref="A7:F7"/>
    <mergeCell ref="B8:F8"/>
    <mergeCell ref="B10:F10"/>
    <mergeCell ref="B9:F9"/>
    <mergeCell ref="B11:F11"/>
    <mergeCell ref="B12:F12"/>
    <mergeCell ref="B36:F36"/>
    <mergeCell ref="B37:F37"/>
    <mergeCell ref="B47:F47"/>
    <mergeCell ref="B46:F46"/>
    <mergeCell ref="B17:F17"/>
    <mergeCell ref="A18:F18"/>
    <mergeCell ref="B19:F19"/>
    <mergeCell ref="B24:F24"/>
    <mergeCell ref="B45:F45"/>
    <mergeCell ref="B26:F26"/>
  </mergeCells>
  <phoneticPr fontId="1"/>
  <dataValidations count="1">
    <dataValidation type="list" allowBlank="1" showInputMessage="1" showErrorMessage="1" sqref="A8:A17 A19 A21:A22 A24 A30:A32 A36:A39 A26:A28 A41:A43 A34 A45:A47"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A3:DF8"/>
  <sheetViews>
    <sheetView topLeftCell="W1" workbookViewId="0">
      <selection activeCell="C39" sqref="C39"/>
    </sheetView>
  </sheetViews>
  <sheetFormatPr defaultColWidth="0" defaultRowHeight="14.25" x14ac:dyDescent="0.15"/>
  <cols>
    <col min="1" max="2" width="8.6640625" customWidth="1"/>
    <col min="3" max="3" width="11.5" customWidth="1"/>
    <col min="4" max="4" width="13.83203125" customWidth="1"/>
    <col min="5" max="5" width="8.6640625" customWidth="1"/>
    <col min="6" max="6" width="12.83203125" customWidth="1"/>
    <col min="7" max="7" width="8.6640625" customWidth="1"/>
    <col min="8" max="8" width="11.08203125" customWidth="1"/>
    <col min="9" max="9" width="11" customWidth="1"/>
    <col min="10" max="15" width="8.6640625" customWidth="1"/>
    <col min="16" max="16" width="15.33203125" customWidth="1"/>
    <col min="17" max="17" width="10.08203125" customWidth="1"/>
    <col min="18" max="18" width="13.83203125" customWidth="1"/>
    <col min="19" max="21" width="8.6640625" customWidth="1"/>
    <col min="22" max="23" width="13.5" customWidth="1"/>
    <col min="24" max="27" width="8.6640625" customWidth="1"/>
    <col min="28" max="28" width="8.83203125" bestFit="1" customWidth="1"/>
    <col min="29" max="34" width="8.6640625" customWidth="1"/>
    <col min="35" max="38" width="5.5" customWidth="1"/>
    <col min="39" max="39" width="6.5" bestFit="1" customWidth="1"/>
    <col min="40" max="49" width="5.5" customWidth="1"/>
    <col min="50" max="51" width="8.6640625" customWidth="1"/>
    <col min="52" max="60" width="25.5" customWidth="1"/>
    <col min="61" max="66" width="8.6640625" customWidth="1"/>
    <col min="67" max="110" width="0" hidden="1" customWidth="1"/>
    <col min="111" max="16384" width="8.6640625" hidden="1"/>
  </cols>
  <sheetData>
    <row r="3" spans="1:66" x14ac:dyDescent="0.15">
      <c r="A3" s="49" t="s">
        <v>328</v>
      </c>
      <c r="B3" s="53" t="s">
        <v>220</v>
      </c>
      <c r="C3" s="54"/>
      <c r="D3" s="54"/>
      <c r="E3" s="54"/>
      <c r="F3" s="54"/>
      <c r="G3" s="54"/>
      <c r="H3" s="54"/>
      <c r="I3" s="54"/>
      <c r="J3" s="54"/>
      <c r="K3" s="54"/>
      <c r="L3" s="54"/>
      <c r="M3" s="54"/>
      <c r="N3" s="54"/>
      <c r="O3" s="54"/>
      <c r="P3" s="54"/>
      <c r="Q3" s="54"/>
      <c r="R3" s="55"/>
      <c r="S3" s="62" t="s">
        <v>404</v>
      </c>
      <c r="T3" s="63"/>
      <c r="U3" s="63"/>
      <c r="V3" s="63"/>
      <c r="W3" s="63"/>
      <c r="X3" s="63"/>
      <c r="Y3" s="64"/>
      <c r="Z3" s="51" t="s">
        <v>406</v>
      </c>
      <c r="AA3" s="51"/>
      <c r="AB3" s="66" t="s">
        <v>244</v>
      </c>
      <c r="AC3" s="67"/>
      <c r="AD3" s="8" t="s">
        <v>273</v>
      </c>
      <c r="AE3" s="8"/>
      <c r="AF3" s="8"/>
      <c r="AG3" s="8"/>
      <c r="AH3" s="8"/>
      <c r="AI3" s="50" t="s">
        <v>272</v>
      </c>
      <c r="AJ3" s="51"/>
      <c r="AK3" s="51"/>
      <c r="AL3" s="51"/>
      <c r="AM3" s="51"/>
      <c r="AN3" s="51"/>
      <c r="AO3" s="51"/>
      <c r="AP3" s="51"/>
      <c r="AQ3" s="51"/>
      <c r="AR3" s="51"/>
      <c r="AS3" s="51"/>
      <c r="AT3" s="51"/>
      <c r="AU3" s="51"/>
      <c r="AV3" s="51"/>
      <c r="AW3" s="51"/>
      <c r="AX3" s="51"/>
      <c r="AY3" s="51"/>
      <c r="AZ3" s="51"/>
      <c r="BA3" s="51"/>
      <c r="BB3" s="51"/>
      <c r="BC3" s="51"/>
      <c r="BD3" s="51"/>
      <c r="BE3" s="51"/>
      <c r="BF3" s="51"/>
      <c r="BG3" s="51"/>
      <c r="BH3" s="52"/>
    </row>
    <row r="4" spans="1:66" s="2" customFormat="1" ht="15" customHeight="1" x14ac:dyDescent="0.15">
      <c r="A4" s="424" t="s">
        <v>237</v>
      </c>
      <c r="B4" s="38" t="s">
        <v>225</v>
      </c>
      <c r="C4" s="38"/>
      <c r="D4" s="39"/>
      <c r="E4" s="8" t="s">
        <v>223</v>
      </c>
      <c r="F4" s="8"/>
      <c r="G4" s="8"/>
      <c r="H4" s="8"/>
      <c r="I4" s="8"/>
      <c r="J4" s="425" t="s">
        <v>226</v>
      </c>
      <c r="K4" s="425" t="s">
        <v>260</v>
      </c>
      <c r="L4" s="794" t="s">
        <v>261</v>
      </c>
      <c r="M4" s="8" t="s">
        <v>228</v>
      </c>
      <c r="N4" s="8"/>
      <c r="O4" s="8"/>
      <c r="P4" s="8"/>
      <c r="Q4" s="8"/>
      <c r="R4" s="8"/>
      <c r="S4" s="424" t="s">
        <v>470</v>
      </c>
      <c r="T4" s="425" t="s">
        <v>282</v>
      </c>
      <c r="U4" s="425" t="s">
        <v>283</v>
      </c>
      <c r="V4" s="424" t="s">
        <v>472</v>
      </c>
      <c r="W4" s="425" t="s">
        <v>473</v>
      </c>
      <c r="X4" s="424" t="s">
        <v>471</v>
      </c>
      <c r="Y4" s="424" t="s">
        <v>232</v>
      </c>
      <c r="Z4" s="425" t="s">
        <v>310</v>
      </c>
      <c r="AA4" s="425" t="s">
        <v>243</v>
      </c>
      <c r="AB4" s="794" t="s">
        <v>239</v>
      </c>
      <c r="AC4" s="792" t="s">
        <v>325</v>
      </c>
      <c r="AD4" s="424" t="s">
        <v>233</v>
      </c>
      <c r="AE4" s="424" t="s">
        <v>234</v>
      </c>
      <c r="AF4" s="424" t="s">
        <v>235</v>
      </c>
      <c r="AG4" s="424" t="s">
        <v>236</v>
      </c>
      <c r="AH4" s="424" t="s">
        <v>318</v>
      </c>
      <c r="AI4" s="87"/>
      <c r="AJ4" s="87"/>
      <c r="AK4" s="87"/>
      <c r="AL4" s="87"/>
      <c r="AM4" s="87"/>
      <c r="AN4" s="85"/>
      <c r="AO4" s="85"/>
      <c r="AP4" s="85"/>
      <c r="AQ4" s="85"/>
      <c r="AR4" s="85"/>
      <c r="AS4" s="86"/>
      <c r="AT4" s="86"/>
      <c r="AU4" s="86"/>
      <c r="AV4" s="86"/>
      <c r="AW4" s="86"/>
      <c r="AX4" s="83" t="s">
        <v>267</v>
      </c>
      <c r="AY4" s="83" t="s">
        <v>268</v>
      </c>
      <c r="AZ4" s="88"/>
      <c r="BA4" s="88"/>
      <c r="BB4" s="88"/>
      <c r="BC4" s="89"/>
      <c r="BD4" s="89"/>
      <c r="BE4" s="89"/>
      <c r="BF4" s="90"/>
      <c r="BG4" s="90"/>
      <c r="BH4" s="90"/>
      <c r="BI4" s="5"/>
      <c r="BJ4" s="5"/>
      <c r="BK4" s="5"/>
      <c r="BL4" s="5"/>
      <c r="BM4" s="5"/>
      <c r="BN4" s="5"/>
    </row>
    <row r="5" spans="1:66" s="2" customFormat="1" ht="14.25" customHeight="1" x14ac:dyDescent="0.15">
      <c r="A5" s="424"/>
      <c r="B5" s="31" t="s">
        <v>222</v>
      </c>
      <c r="C5" s="30" t="s">
        <v>221</v>
      </c>
      <c r="D5" s="30" t="s">
        <v>227</v>
      </c>
      <c r="E5" s="30" t="s">
        <v>7</v>
      </c>
      <c r="F5" s="30" t="s">
        <v>222</v>
      </c>
      <c r="G5" s="30" t="s">
        <v>224</v>
      </c>
      <c r="H5" s="30" t="s">
        <v>209</v>
      </c>
      <c r="I5" s="30" t="s">
        <v>210</v>
      </c>
      <c r="J5" s="427"/>
      <c r="K5" s="427"/>
      <c r="L5" s="795"/>
      <c r="M5" s="30" t="s">
        <v>7</v>
      </c>
      <c r="N5" s="30" t="s">
        <v>8</v>
      </c>
      <c r="O5" s="30" t="s">
        <v>229</v>
      </c>
      <c r="P5" s="30" t="s">
        <v>11</v>
      </c>
      <c r="Q5" s="30" t="s">
        <v>231</v>
      </c>
      <c r="R5" s="30" t="s">
        <v>230</v>
      </c>
      <c r="S5" s="424"/>
      <c r="T5" s="427"/>
      <c r="U5" s="427"/>
      <c r="V5" s="424"/>
      <c r="W5" s="427"/>
      <c r="X5" s="424"/>
      <c r="Y5" s="424"/>
      <c r="Z5" s="427"/>
      <c r="AA5" s="427"/>
      <c r="AB5" s="795"/>
      <c r="AC5" s="793"/>
      <c r="AD5" s="424"/>
      <c r="AE5" s="424"/>
      <c r="AF5" s="424"/>
      <c r="AG5" s="424"/>
      <c r="AH5" s="424"/>
      <c r="AI5" s="30" t="s">
        <v>262</v>
      </c>
      <c r="AJ5" s="30" t="s">
        <v>263</v>
      </c>
      <c r="AK5" s="30" t="s">
        <v>264</v>
      </c>
      <c r="AL5" s="93" t="s">
        <v>265</v>
      </c>
      <c r="AM5" s="31" t="s">
        <v>266</v>
      </c>
      <c r="AN5" s="30" t="s">
        <v>262</v>
      </c>
      <c r="AO5" s="30" t="s">
        <v>263</v>
      </c>
      <c r="AP5" s="30" t="s">
        <v>264</v>
      </c>
      <c r="AQ5" s="93" t="s">
        <v>265</v>
      </c>
      <c r="AR5" s="31" t="s">
        <v>266</v>
      </c>
      <c r="AS5" s="30" t="s">
        <v>262</v>
      </c>
      <c r="AT5" s="30" t="s">
        <v>263</v>
      </c>
      <c r="AU5" s="30" t="s">
        <v>264</v>
      </c>
      <c r="AV5" s="93" t="s">
        <v>265</v>
      </c>
      <c r="AW5" s="31" t="s">
        <v>266</v>
      </c>
      <c r="AX5" s="94"/>
      <c r="AY5" s="94"/>
      <c r="AZ5" s="30" t="s">
        <v>269</v>
      </c>
      <c r="BA5" s="30" t="s">
        <v>270</v>
      </c>
      <c r="BB5" s="30" t="s">
        <v>271</v>
      </c>
      <c r="BC5" s="30" t="s">
        <v>269</v>
      </c>
      <c r="BD5" s="30" t="s">
        <v>270</v>
      </c>
      <c r="BE5" s="30" t="s">
        <v>271</v>
      </c>
      <c r="BF5" s="30" t="s">
        <v>269</v>
      </c>
      <c r="BG5" s="30" t="s">
        <v>270</v>
      </c>
      <c r="BH5" s="30" t="s">
        <v>271</v>
      </c>
      <c r="BI5" s="5"/>
      <c r="BJ5" s="5"/>
      <c r="BK5" s="5"/>
      <c r="BL5" s="5"/>
      <c r="BM5" s="5"/>
      <c r="BN5" s="5"/>
    </row>
    <row r="6" spans="1:66" x14ac:dyDescent="0.15">
      <c r="A6" s="61">
        <f>'1号-1'!$F$8</f>
        <v>0</v>
      </c>
      <c r="B6" s="56">
        <f>'1号-2'!$E$4</f>
        <v>0</v>
      </c>
      <c r="C6" s="56">
        <f>'1号-2'!$E$5</f>
        <v>0</v>
      </c>
      <c r="D6" s="57">
        <f>'1号-1'!$F$18</f>
        <v>0</v>
      </c>
      <c r="E6" s="58">
        <f>'1号-2'!$E$6</f>
        <v>0</v>
      </c>
      <c r="F6" s="59">
        <f>'1号-2'!$F$7</f>
        <v>0</v>
      </c>
      <c r="G6" s="59">
        <f>'1号-2'!$F$8</f>
        <v>0</v>
      </c>
      <c r="H6" s="59">
        <f>'1号-2'!$E$9</f>
        <v>0</v>
      </c>
      <c r="I6" s="59">
        <f>'1号-2'!$E$10</f>
        <v>0</v>
      </c>
      <c r="J6" s="58">
        <f>'1号-2'!$D$11</f>
        <v>0</v>
      </c>
      <c r="K6" s="60">
        <f>'1号-2'!$D$13</f>
        <v>0</v>
      </c>
      <c r="L6" s="60">
        <f>'1号-2'!$D$14</f>
        <v>0</v>
      </c>
      <c r="M6" s="56">
        <f>'1号-2'!$E$22</f>
        <v>0</v>
      </c>
      <c r="N6" s="56">
        <f>'1号-2'!$E$23</f>
        <v>0</v>
      </c>
      <c r="O6" s="56">
        <f>'1号-2'!$E$24</f>
        <v>0</v>
      </c>
      <c r="P6" s="59">
        <f>'1号-2'!$E$25</f>
        <v>0</v>
      </c>
      <c r="Q6" s="56">
        <f>'1号-2'!$D$26</f>
        <v>0</v>
      </c>
      <c r="R6" s="122">
        <f>'1号-2'!$D$27</f>
        <v>0</v>
      </c>
      <c r="S6" s="110">
        <f>'1号-3'!$B$29</f>
        <v>0</v>
      </c>
      <c r="T6" s="100" t="str">
        <f>"R"&amp;'1号-3'!E3&amp;"."&amp;'1号-3'!G3</f>
        <v>R.</v>
      </c>
      <c r="U6" s="100" t="str">
        <f>"R"&amp;'1号-3'!M3&amp;"."&amp;'1号-3'!O3</f>
        <v>R.</v>
      </c>
      <c r="V6" s="110">
        <f>'1号-3'!$B$5</f>
        <v>0</v>
      </c>
      <c r="W6" s="110">
        <f>'1号-3'!$B$17</f>
        <v>0</v>
      </c>
      <c r="X6" s="110">
        <f>'1号-3'!$B$31</f>
        <v>0</v>
      </c>
      <c r="Y6" s="110">
        <f>'1号-3'!$B$41</f>
        <v>0</v>
      </c>
      <c r="Z6" s="48">
        <f>'1号-4・5'!J15</f>
        <v>0</v>
      </c>
      <c r="AA6" s="48">
        <f>'1号-4・5'!J25</f>
        <v>0</v>
      </c>
      <c r="AB6" s="68">
        <f>別紙4_経費明細!F23</f>
        <v>0</v>
      </c>
      <c r="AC6" s="113" t="str">
        <f>IF(Z6=AB6,"OK","エラー")</f>
        <v>OK</v>
      </c>
      <c r="AD6" s="65">
        <f>'1号-6 '!$C$14</f>
        <v>0</v>
      </c>
      <c r="AE6" s="112">
        <f>'1号-6 '!$C$15</f>
        <v>0</v>
      </c>
      <c r="AF6" s="112">
        <f>'1号-6 '!$C$17</f>
        <v>0</v>
      </c>
      <c r="AG6" s="112">
        <f>'1号-6 '!$C$18</f>
        <v>0</v>
      </c>
      <c r="AH6" s="112" t="str">
        <f>IF('1号-6 '!$C$26="","1",IF('1号-6 '!$C$27="","2",IF('1号-6 '!$C$28="","3",IF('1号-6 '!$C$29="","4","5以上"))))</f>
        <v>1</v>
      </c>
      <c r="AI6" s="95"/>
      <c r="AJ6" s="95"/>
      <c r="AK6" s="95"/>
      <c r="AL6" s="96"/>
      <c r="AM6" s="92">
        <f>SUM(AI6:AL6)</f>
        <v>0</v>
      </c>
      <c r="AN6" s="95"/>
      <c r="AO6" s="95"/>
      <c r="AP6" s="95"/>
      <c r="AQ6" s="96"/>
      <c r="AR6" s="92">
        <f>SUM(AN6:AQ6)</f>
        <v>0</v>
      </c>
      <c r="AS6" s="95"/>
      <c r="AT6" s="95"/>
      <c r="AU6" s="95"/>
      <c r="AV6" s="96"/>
      <c r="AW6" s="92">
        <f>SUM(AS6:AV6)</f>
        <v>0</v>
      </c>
      <c r="AX6" s="97">
        <f>SUM($AM$6,$AR$6,$AW$6)</f>
        <v>0</v>
      </c>
      <c r="AY6" s="98">
        <f>AX6/3</f>
        <v>0</v>
      </c>
      <c r="AZ6" s="91"/>
      <c r="BA6" s="91"/>
      <c r="BB6" s="91"/>
      <c r="BC6" s="91"/>
      <c r="BD6" s="91"/>
      <c r="BE6" s="91"/>
      <c r="BF6" s="91"/>
      <c r="BG6" s="91"/>
      <c r="BH6" s="91"/>
      <c r="BI6" s="84"/>
      <c r="BJ6" s="84"/>
      <c r="BK6" s="5"/>
      <c r="BL6" s="84"/>
      <c r="BM6" s="5"/>
      <c r="BN6" s="5"/>
    </row>
    <row r="7" spans="1:66" x14ac:dyDescent="0.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s="2" customFormat="1" x14ac:dyDescent="0.15">
      <c r="A8" s="2" t="s">
        <v>242</v>
      </c>
      <c r="B8" s="2" t="s">
        <v>241</v>
      </c>
      <c r="C8" s="2" t="s">
        <v>241</v>
      </c>
      <c r="D8" s="155" t="s">
        <v>242</v>
      </c>
      <c r="E8" s="2" t="s">
        <v>241</v>
      </c>
      <c r="F8" s="2" t="s">
        <v>241</v>
      </c>
      <c r="G8" s="2" t="s">
        <v>241</v>
      </c>
      <c r="H8" s="2" t="s">
        <v>241</v>
      </c>
      <c r="I8" s="2" t="s">
        <v>241</v>
      </c>
      <c r="J8" s="2" t="s">
        <v>241</v>
      </c>
      <c r="K8" s="2" t="s">
        <v>241</v>
      </c>
      <c r="L8" s="2" t="s">
        <v>241</v>
      </c>
      <c r="M8" s="2" t="s">
        <v>241</v>
      </c>
      <c r="N8" s="2" t="s">
        <v>241</v>
      </c>
      <c r="O8" s="2" t="s">
        <v>241</v>
      </c>
      <c r="P8" s="2" t="s">
        <v>241</v>
      </c>
      <c r="Q8" s="2" t="s">
        <v>241</v>
      </c>
      <c r="R8" s="2" t="s">
        <v>241</v>
      </c>
      <c r="S8" s="2" t="s">
        <v>240</v>
      </c>
      <c r="T8" s="2" t="s">
        <v>240</v>
      </c>
      <c r="U8" s="2" t="s">
        <v>240</v>
      </c>
      <c r="V8" s="2" t="s">
        <v>240</v>
      </c>
      <c r="X8" s="2" t="s">
        <v>240</v>
      </c>
      <c r="Y8" s="2" t="s">
        <v>240</v>
      </c>
      <c r="Z8" s="2" t="s">
        <v>408</v>
      </c>
      <c r="AA8" s="2" t="s">
        <v>408</v>
      </c>
      <c r="AB8" s="2" t="s">
        <v>245</v>
      </c>
      <c r="AC8" s="2" t="s">
        <v>245</v>
      </c>
      <c r="AD8" s="2" t="s">
        <v>405</v>
      </c>
      <c r="AE8" s="2" t="s">
        <v>405</v>
      </c>
      <c r="AF8" s="2" t="s">
        <v>405</v>
      </c>
      <c r="AG8" s="2" t="s">
        <v>405</v>
      </c>
      <c r="AH8" s="2" t="s">
        <v>405</v>
      </c>
      <c r="AI8" s="99" t="s">
        <v>272</v>
      </c>
      <c r="AJ8" s="99" t="s">
        <v>272</v>
      </c>
      <c r="AK8" s="99" t="s">
        <v>272</v>
      </c>
      <c r="AL8" s="99" t="s">
        <v>272</v>
      </c>
      <c r="AM8" s="99" t="s">
        <v>272</v>
      </c>
      <c r="AN8" s="99" t="s">
        <v>272</v>
      </c>
      <c r="AO8" s="99" t="s">
        <v>272</v>
      </c>
      <c r="AP8" s="99" t="s">
        <v>272</v>
      </c>
      <c r="AQ8" s="99" t="s">
        <v>272</v>
      </c>
      <c r="AR8" s="99" t="s">
        <v>272</v>
      </c>
      <c r="AS8" s="99" t="s">
        <v>272</v>
      </c>
      <c r="AT8" s="99" t="s">
        <v>272</v>
      </c>
      <c r="AU8" s="99" t="s">
        <v>272</v>
      </c>
      <c r="AV8" s="99" t="s">
        <v>272</v>
      </c>
      <c r="AW8" s="99" t="s">
        <v>272</v>
      </c>
      <c r="AX8" s="99" t="s">
        <v>272</v>
      </c>
      <c r="AY8" s="99" t="s">
        <v>272</v>
      </c>
      <c r="AZ8" s="99" t="s">
        <v>272</v>
      </c>
      <c r="BA8" s="99" t="s">
        <v>272</v>
      </c>
      <c r="BB8" s="99" t="s">
        <v>272</v>
      </c>
      <c r="BC8" s="99" t="s">
        <v>272</v>
      </c>
      <c r="BD8" s="99" t="s">
        <v>272</v>
      </c>
      <c r="BE8" s="99" t="s">
        <v>272</v>
      </c>
      <c r="BF8" s="99" t="s">
        <v>272</v>
      </c>
      <c r="BG8" s="99" t="s">
        <v>272</v>
      </c>
      <c r="BH8" s="99" t="s">
        <v>272</v>
      </c>
      <c r="BI8" s="5"/>
      <c r="BJ8" s="5"/>
      <c r="BK8" s="5"/>
      <c r="BL8" s="5"/>
      <c r="BM8" s="5"/>
      <c r="BN8" s="5"/>
    </row>
  </sheetData>
  <sheetProtection algorithmName="SHA-512" hashValue="yZUzfCpCDpT7ozCbClt9fAfodldw495e4BefBqDxQeFGUDmqpTqG3WV0GXfpABHS/Xz69cU4IBIRvwgifBAwRQ==" saltValue="IXgFYPN7x4o2r0Tu/7yulQ==" spinCount="100000" sheet="1" objects="1" scenarios="1"/>
  <mergeCells count="20">
    <mergeCell ref="A4:A5"/>
    <mergeCell ref="AA4:AA5"/>
    <mergeCell ref="S4:S5"/>
    <mergeCell ref="J4:J5"/>
    <mergeCell ref="K4:K5"/>
    <mergeCell ref="L4:L5"/>
    <mergeCell ref="U4:U5"/>
    <mergeCell ref="T4:T5"/>
    <mergeCell ref="Z4:Z5"/>
    <mergeCell ref="AH4:AH5"/>
    <mergeCell ref="V4:V5"/>
    <mergeCell ref="X4:X5"/>
    <mergeCell ref="Y4:Y5"/>
    <mergeCell ref="AE4:AE5"/>
    <mergeCell ref="AF4:AF5"/>
    <mergeCell ref="AC4:AC5"/>
    <mergeCell ref="AD4:AD5"/>
    <mergeCell ref="AB4:AB5"/>
    <mergeCell ref="AG4:AG5"/>
    <mergeCell ref="W4:W5"/>
  </mergeCells>
  <phoneticPr fontId="1"/>
  <dataValidations count="1">
    <dataValidation type="list" allowBlank="1" showInputMessage="1" showErrorMessage="1" sqref="AI6:AL6 AN6:AQ6 AS6:AV6" xr:uid="{00000000-0002-0000-0C00-000000000000}">
      <formula1>"10,8,5,3,0"</formula1>
    </dataValidation>
  </dataValidations>
  <pageMargins left="0.7" right="0.7" top="0.75" bottom="0.75" header="0.3" footer="0.3"/>
  <pageSetup paperSize="9" scale="1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A1:N15"/>
  <sheetViews>
    <sheetView topLeftCell="B1" workbookViewId="0">
      <selection activeCell="C39" sqref="C39"/>
    </sheetView>
  </sheetViews>
  <sheetFormatPr defaultColWidth="8.6640625" defaultRowHeight="13.5" x14ac:dyDescent="0.15"/>
  <cols>
    <col min="1" max="1" width="3.5" style="43" customWidth="1"/>
    <col min="2" max="2" width="31.4140625" style="43" bestFit="1" customWidth="1"/>
    <col min="3" max="3" width="20.1640625" style="44" customWidth="1"/>
    <col min="4" max="4" width="12.4140625" style="44" customWidth="1"/>
    <col min="5" max="5" width="11.1640625" style="44" customWidth="1"/>
    <col min="6" max="6" width="10.75" style="44" customWidth="1"/>
    <col min="7" max="8" width="3.83203125" style="44" customWidth="1"/>
    <col min="9" max="9" width="3.75" style="44" customWidth="1"/>
    <col min="10" max="10" width="3.5" style="44" customWidth="1"/>
    <col min="11" max="11" width="4" style="44" customWidth="1"/>
    <col min="12" max="12" width="5.1640625" style="43" customWidth="1"/>
    <col min="13" max="13" width="8.6640625" style="43"/>
    <col min="14" max="14" width="7.6640625" style="70" bestFit="1" customWidth="1"/>
    <col min="15" max="16384" width="8.6640625" style="43"/>
  </cols>
  <sheetData>
    <row r="1" spans="1:14" ht="4.5" customHeight="1" x14ac:dyDescent="0.15"/>
    <row r="2" spans="1:14" x14ac:dyDescent="0.15">
      <c r="A2" s="43" t="s">
        <v>246</v>
      </c>
    </row>
    <row r="4" spans="1:14" ht="13.5" customHeight="1" x14ac:dyDescent="0.15">
      <c r="A4" s="796" t="s">
        <v>247</v>
      </c>
      <c r="B4" s="797" t="s">
        <v>248</v>
      </c>
      <c r="C4" s="797" t="s">
        <v>249</v>
      </c>
      <c r="D4" s="797" t="s">
        <v>250</v>
      </c>
      <c r="E4" s="796" t="s">
        <v>251</v>
      </c>
      <c r="F4" s="796" t="s">
        <v>252</v>
      </c>
      <c r="G4" s="796" t="s">
        <v>253</v>
      </c>
      <c r="H4" s="796"/>
      <c r="I4" s="796"/>
      <c r="J4" s="796"/>
      <c r="K4" s="796" t="s">
        <v>254</v>
      </c>
      <c r="L4" s="796" t="s">
        <v>255</v>
      </c>
    </row>
    <row r="5" spans="1:14" x14ac:dyDescent="0.15">
      <c r="A5" s="796"/>
      <c r="B5" s="796"/>
      <c r="C5" s="796"/>
      <c r="D5" s="796"/>
      <c r="E5" s="796"/>
      <c r="F5" s="796"/>
      <c r="G5" s="45" t="s">
        <v>256</v>
      </c>
      <c r="H5" s="45" t="s">
        <v>257</v>
      </c>
      <c r="I5" s="45" t="s">
        <v>258</v>
      </c>
      <c r="J5" s="45" t="s">
        <v>259</v>
      </c>
      <c r="K5" s="796"/>
      <c r="L5" s="796"/>
    </row>
    <row r="6" spans="1:14" ht="32.25" customHeight="1" x14ac:dyDescent="0.15">
      <c r="A6" s="46">
        <v>1</v>
      </c>
      <c r="B6" s="45">
        <f>別紙3_役員等名簿!$M$11</f>
        <v>0</v>
      </c>
      <c r="C6" s="47">
        <f>別紙3_役員等名簿!P17</f>
        <v>0</v>
      </c>
      <c r="D6" s="47">
        <f>別紙3_役員等名簿!M17</f>
        <v>0</v>
      </c>
      <c r="E6" s="47">
        <f>別紙3_役員等名簿!B18</f>
        <v>0</v>
      </c>
      <c r="F6" s="47">
        <f>別紙3_役員等名簿!B17</f>
        <v>0</v>
      </c>
      <c r="G6" s="46" t="str">
        <f>TEXT(N6,"g")</f>
        <v>//</v>
      </c>
      <c r="H6" s="46" t="str">
        <f>TEXT(N6,"e")</f>
        <v>//</v>
      </c>
      <c r="I6" s="46" t="str">
        <f>TEXT(N6,"m")</f>
        <v>//</v>
      </c>
      <c r="J6" s="46" t="str">
        <f>TEXT(N6,"d")</f>
        <v>//</v>
      </c>
      <c r="K6" s="46">
        <f>別紙3_役員等名簿!K17</f>
        <v>0</v>
      </c>
      <c r="L6" s="46"/>
      <c r="N6" s="70" t="str">
        <f>別紙3_役員等名簿!H17&amp;"/"&amp;別紙3_役員等名簿!I17&amp;"/"&amp;別紙3_役員等名簿!J17</f>
        <v>//</v>
      </c>
    </row>
    <row r="7" spans="1:14" ht="32.25" customHeight="1" x14ac:dyDescent="0.15">
      <c r="A7" s="46">
        <v>2</v>
      </c>
      <c r="B7" s="45">
        <f>別紙3_役員等名簿!$M$11</f>
        <v>0</v>
      </c>
      <c r="C7" s="47">
        <f>別紙3_役員等名簿!P19</f>
        <v>0</v>
      </c>
      <c r="D7" s="47">
        <f>別紙3_役員等名簿!M19</f>
        <v>0</v>
      </c>
      <c r="E7" s="47">
        <f>別紙3_役員等名簿!B20</f>
        <v>0</v>
      </c>
      <c r="F7" s="47">
        <f>別紙3_役員等名簿!B19</f>
        <v>0</v>
      </c>
      <c r="G7" s="46" t="str">
        <f t="shared" ref="G7:G15" si="0">TEXT(N7,"g")</f>
        <v>//</v>
      </c>
      <c r="H7" s="46" t="str">
        <f t="shared" ref="H7:H15" si="1">TEXT(N7,"e")</f>
        <v>//</v>
      </c>
      <c r="I7" s="46" t="str">
        <f t="shared" ref="I7:I15" si="2">TEXT(N7,"m")</f>
        <v>//</v>
      </c>
      <c r="J7" s="46" t="str">
        <f t="shared" ref="J7:J15" si="3">TEXT(N7,"d")</f>
        <v>//</v>
      </c>
      <c r="K7" s="46">
        <f>別紙3_役員等名簿!K19</f>
        <v>0</v>
      </c>
      <c r="L7" s="46"/>
      <c r="N7" s="70" t="str">
        <f>別紙3_役員等名簿!H19&amp;"/"&amp;別紙3_役員等名簿!I19&amp;"/"&amp;別紙3_役員等名簿!J19</f>
        <v>//</v>
      </c>
    </row>
    <row r="8" spans="1:14" ht="32.25" customHeight="1" x14ac:dyDescent="0.15">
      <c r="A8" s="46">
        <v>3</v>
      </c>
      <c r="B8" s="45">
        <f>別紙3_役員等名簿!$M$11</f>
        <v>0</v>
      </c>
      <c r="C8" s="47">
        <f>別紙3_役員等名簿!P21</f>
        <v>0</v>
      </c>
      <c r="D8" s="47">
        <f>別紙3_役員等名簿!M21</f>
        <v>0</v>
      </c>
      <c r="E8" s="47">
        <f>別紙3_役員等名簿!B22</f>
        <v>0</v>
      </c>
      <c r="F8" s="47">
        <f>別紙3_役員等名簿!B21</f>
        <v>0</v>
      </c>
      <c r="G8" s="46" t="str">
        <f t="shared" si="0"/>
        <v>//</v>
      </c>
      <c r="H8" s="46" t="str">
        <f t="shared" si="1"/>
        <v>//</v>
      </c>
      <c r="I8" s="46" t="str">
        <f t="shared" si="2"/>
        <v>//</v>
      </c>
      <c r="J8" s="46" t="str">
        <f t="shared" si="3"/>
        <v>//</v>
      </c>
      <c r="K8" s="46">
        <f>別紙3_役員等名簿!K21</f>
        <v>0</v>
      </c>
      <c r="L8" s="46"/>
      <c r="N8" s="70" t="str">
        <f>別紙3_役員等名簿!H21&amp;"/"&amp;別紙3_役員等名簿!I21&amp;"/"&amp;別紙3_役員等名簿!J21</f>
        <v>//</v>
      </c>
    </row>
    <row r="9" spans="1:14" ht="32.25" customHeight="1" x14ac:dyDescent="0.15">
      <c r="A9" s="46">
        <v>4</v>
      </c>
      <c r="B9" s="45">
        <f>別紙3_役員等名簿!$M$11</f>
        <v>0</v>
      </c>
      <c r="C9" s="47">
        <f>別紙3_役員等名簿!P23</f>
        <v>0</v>
      </c>
      <c r="D9" s="47">
        <f>別紙3_役員等名簿!M23</f>
        <v>0</v>
      </c>
      <c r="E9" s="47">
        <f>別紙3_役員等名簿!B24</f>
        <v>0</v>
      </c>
      <c r="F9" s="47">
        <f>別紙3_役員等名簿!B23</f>
        <v>0</v>
      </c>
      <c r="G9" s="46" t="str">
        <f t="shared" si="0"/>
        <v>//</v>
      </c>
      <c r="H9" s="46" t="str">
        <f t="shared" si="1"/>
        <v>//</v>
      </c>
      <c r="I9" s="46" t="str">
        <f t="shared" si="2"/>
        <v>//</v>
      </c>
      <c r="J9" s="46" t="str">
        <f t="shared" si="3"/>
        <v>//</v>
      </c>
      <c r="K9" s="46">
        <f>別紙3_役員等名簿!K23</f>
        <v>0</v>
      </c>
      <c r="L9" s="46"/>
      <c r="N9" s="70" t="str">
        <f>別紙3_役員等名簿!H23&amp;"/"&amp;別紙3_役員等名簿!I23&amp;"/"&amp;別紙3_役員等名簿!J23</f>
        <v>//</v>
      </c>
    </row>
    <row r="10" spans="1:14" ht="32.25" customHeight="1" x14ac:dyDescent="0.15">
      <c r="A10" s="46">
        <v>5</v>
      </c>
      <c r="B10" s="45">
        <f>別紙3_役員等名簿!$M$11</f>
        <v>0</v>
      </c>
      <c r="C10" s="47">
        <f>別紙3_役員等名簿!P25</f>
        <v>0</v>
      </c>
      <c r="D10" s="47">
        <f>別紙3_役員等名簿!M25</f>
        <v>0</v>
      </c>
      <c r="E10" s="47">
        <f>別紙3_役員等名簿!B26</f>
        <v>0</v>
      </c>
      <c r="F10" s="47">
        <f>別紙3_役員等名簿!B25</f>
        <v>0</v>
      </c>
      <c r="G10" s="46" t="str">
        <f t="shared" si="0"/>
        <v>//</v>
      </c>
      <c r="H10" s="46" t="str">
        <f t="shared" si="1"/>
        <v>//</v>
      </c>
      <c r="I10" s="46" t="str">
        <f t="shared" si="2"/>
        <v>//</v>
      </c>
      <c r="J10" s="46" t="str">
        <f t="shared" si="3"/>
        <v>//</v>
      </c>
      <c r="K10" s="46">
        <f>別紙3_役員等名簿!K25</f>
        <v>0</v>
      </c>
      <c r="L10" s="46"/>
      <c r="N10" s="70" t="str">
        <f>別紙3_役員等名簿!H25&amp;"/"&amp;別紙3_役員等名簿!I25&amp;"/"&amp;別紙3_役員等名簿!J25</f>
        <v>//</v>
      </c>
    </row>
    <row r="11" spans="1:14" ht="32.25" customHeight="1" x14ac:dyDescent="0.15">
      <c r="A11" s="46">
        <v>6</v>
      </c>
      <c r="B11" s="45">
        <f>別紙3_役員等名簿!$M$11</f>
        <v>0</v>
      </c>
      <c r="C11" s="47">
        <f>別紙3_役員等名簿!P27</f>
        <v>0</v>
      </c>
      <c r="D11" s="47">
        <f>別紙3_役員等名簿!M27</f>
        <v>0</v>
      </c>
      <c r="E11" s="47">
        <f>別紙3_役員等名簿!B28</f>
        <v>0</v>
      </c>
      <c r="F11" s="47">
        <f>別紙3_役員等名簿!B27</f>
        <v>0</v>
      </c>
      <c r="G11" s="46" t="str">
        <f t="shared" si="0"/>
        <v>//</v>
      </c>
      <c r="H11" s="46" t="str">
        <f t="shared" si="1"/>
        <v>//</v>
      </c>
      <c r="I11" s="46" t="str">
        <f t="shared" si="2"/>
        <v>//</v>
      </c>
      <c r="J11" s="46" t="str">
        <f t="shared" si="3"/>
        <v>//</v>
      </c>
      <c r="K11" s="46">
        <f>別紙3_役員等名簿!K27</f>
        <v>0</v>
      </c>
      <c r="L11" s="46"/>
      <c r="N11" s="70" t="str">
        <f>別紙3_役員等名簿!H27&amp;"/"&amp;別紙3_役員等名簿!I27&amp;"/"&amp;別紙3_役員等名簿!J27</f>
        <v>//</v>
      </c>
    </row>
    <row r="12" spans="1:14" ht="32.25" customHeight="1" x14ac:dyDescent="0.15">
      <c r="A12" s="46">
        <v>7</v>
      </c>
      <c r="B12" s="45">
        <f>別紙3_役員等名簿!$M$11</f>
        <v>0</v>
      </c>
      <c r="C12" s="47">
        <f>別紙3_役員等名簿!P29</f>
        <v>0</v>
      </c>
      <c r="D12" s="47">
        <f>別紙3_役員等名簿!M29</f>
        <v>0</v>
      </c>
      <c r="E12" s="47">
        <f>別紙3_役員等名簿!B30</f>
        <v>0</v>
      </c>
      <c r="F12" s="47">
        <f>別紙3_役員等名簿!B29</f>
        <v>0</v>
      </c>
      <c r="G12" s="46" t="str">
        <f t="shared" si="0"/>
        <v>//</v>
      </c>
      <c r="H12" s="46" t="str">
        <f t="shared" si="1"/>
        <v>//</v>
      </c>
      <c r="I12" s="46" t="str">
        <f t="shared" si="2"/>
        <v>//</v>
      </c>
      <c r="J12" s="46" t="str">
        <f t="shared" si="3"/>
        <v>//</v>
      </c>
      <c r="K12" s="46">
        <f>別紙3_役員等名簿!K29</f>
        <v>0</v>
      </c>
      <c r="L12" s="46"/>
      <c r="N12" s="70" t="str">
        <f>別紙3_役員等名簿!H29&amp;"/"&amp;別紙3_役員等名簿!I29&amp;"/"&amp;別紙3_役員等名簿!J29</f>
        <v>//</v>
      </c>
    </row>
    <row r="13" spans="1:14" ht="32.25" customHeight="1" x14ac:dyDescent="0.15">
      <c r="A13" s="46">
        <v>8</v>
      </c>
      <c r="B13" s="45">
        <f>別紙3_役員等名簿!$M$11</f>
        <v>0</v>
      </c>
      <c r="C13" s="47">
        <f>別紙3_役員等名簿!P31</f>
        <v>0</v>
      </c>
      <c r="D13" s="47">
        <f>別紙3_役員等名簿!M31</f>
        <v>0</v>
      </c>
      <c r="E13" s="47">
        <f>別紙3_役員等名簿!B32</f>
        <v>0</v>
      </c>
      <c r="F13" s="47">
        <f>別紙3_役員等名簿!B31</f>
        <v>0</v>
      </c>
      <c r="G13" s="46" t="str">
        <f t="shared" si="0"/>
        <v>//</v>
      </c>
      <c r="H13" s="46" t="str">
        <f t="shared" si="1"/>
        <v>//</v>
      </c>
      <c r="I13" s="46" t="str">
        <f t="shared" si="2"/>
        <v>//</v>
      </c>
      <c r="J13" s="46" t="str">
        <f t="shared" si="3"/>
        <v>//</v>
      </c>
      <c r="K13" s="46">
        <f>別紙3_役員等名簿!K31</f>
        <v>0</v>
      </c>
      <c r="L13" s="46"/>
      <c r="N13" s="70" t="str">
        <f>別紙3_役員等名簿!H31&amp;"/"&amp;別紙3_役員等名簿!I31&amp;"/"&amp;別紙3_役員等名簿!J31</f>
        <v>//</v>
      </c>
    </row>
    <row r="14" spans="1:14" ht="32.25" customHeight="1" x14ac:dyDescent="0.15">
      <c r="A14" s="46">
        <v>9</v>
      </c>
      <c r="B14" s="45">
        <f>別紙3_役員等名簿!$M$11</f>
        <v>0</v>
      </c>
      <c r="C14" s="47">
        <f>別紙3_役員等名簿!P33</f>
        <v>0</v>
      </c>
      <c r="D14" s="47">
        <f>別紙3_役員等名簿!M33</f>
        <v>0</v>
      </c>
      <c r="E14" s="47">
        <f>別紙3_役員等名簿!B34</f>
        <v>0</v>
      </c>
      <c r="F14" s="47">
        <f>別紙3_役員等名簿!B33</f>
        <v>0</v>
      </c>
      <c r="G14" s="46" t="str">
        <f t="shared" si="0"/>
        <v>//</v>
      </c>
      <c r="H14" s="46" t="str">
        <f t="shared" si="1"/>
        <v>//</v>
      </c>
      <c r="I14" s="46" t="str">
        <f t="shared" si="2"/>
        <v>//</v>
      </c>
      <c r="J14" s="46" t="str">
        <f t="shared" si="3"/>
        <v>//</v>
      </c>
      <c r="K14" s="46">
        <f>別紙3_役員等名簿!K33</f>
        <v>0</v>
      </c>
      <c r="L14" s="46"/>
      <c r="N14" s="70" t="str">
        <f>別紙3_役員等名簿!H33&amp;"/"&amp;別紙3_役員等名簿!I33&amp;"/"&amp;別紙3_役員等名簿!J33</f>
        <v>//</v>
      </c>
    </row>
    <row r="15" spans="1:14" ht="32.25" customHeight="1" x14ac:dyDescent="0.15">
      <c r="A15" s="46">
        <v>10</v>
      </c>
      <c r="B15" s="45">
        <f>別紙3_役員等名簿!$M$11</f>
        <v>0</v>
      </c>
      <c r="C15" s="47">
        <f>別紙3_役員等名簿!P35</f>
        <v>0</v>
      </c>
      <c r="D15" s="47">
        <f>別紙3_役員等名簿!M35</f>
        <v>0</v>
      </c>
      <c r="E15" s="47">
        <f>別紙3_役員等名簿!B36</f>
        <v>0</v>
      </c>
      <c r="F15" s="47">
        <f>別紙3_役員等名簿!B35</f>
        <v>0</v>
      </c>
      <c r="G15" s="46" t="str">
        <f t="shared" si="0"/>
        <v>//</v>
      </c>
      <c r="H15" s="46" t="str">
        <f t="shared" si="1"/>
        <v>//</v>
      </c>
      <c r="I15" s="46" t="str">
        <f t="shared" si="2"/>
        <v>//</v>
      </c>
      <c r="J15" s="46" t="str">
        <f t="shared" si="3"/>
        <v>//</v>
      </c>
      <c r="K15" s="46">
        <f>別紙3_役員等名簿!K35</f>
        <v>0</v>
      </c>
      <c r="L15" s="46"/>
      <c r="N15" s="70" t="str">
        <f>別紙3_役員等名簿!H35&amp;"/"&amp;別紙3_役員等名簿!I35&amp;"/"&amp;別紙3_役員等名簿!J35</f>
        <v>//</v>
      </c>
    </row>
  </sheetData>
  <sheetProtection algorithmName="SHA-512" hashValue="/ki2XR/Sp7XWFZcz8hhxE240ONmuFB3yLL+yfJ/YKAt5qJrvlbM/S9gjPSSZQREhUkGvwinrLI1oiMlsOPMidQ==" saltValue="BUqtv1i4lZq5Y39Nx4sDCA==" spinCount="100000" sheet="1" objects="1" scenarios="1"/>
  <autoFilter ref="A5:L15" xr:uid="{00000000-0009-0000-0000-00000D000000}"/>
  <mergeCells count="9">
    <mergeCell ref="G4:J4"/>
    <mergeCell ref="K4:K5"/>
    <mergeCell ref="L4:L5"/>
    <mergeCell ref="A4:A5"/>
    <mergeCell ref="B4:B5"/>
    <mergeCell ref="C4:C5"/>
    <mergeCell ref="D4:D5"/>
    <mergeCell ref="E4:E5"/>
    <mergeCell ref="F4:F5"/>
  </mergeCells>
  <phoneticPr fontId="1"/>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A2:S116"/>
  <sheetViews>
    <sheetView workbookViewId="0">
      <selection activeCell="C39" sqref="C39"/>
    </sheetView>
  </sheetViews>
  <sheetFormatPr defaultColWidth="8.6640625" defaultRowHeight="14.25" x14ac:dyDescent="0.15"/>
  <cols>
    <col min="1" max="19" width="10.5" customWidth="1"/>
  </cols>
  <sheetData>
    <row r="2" spans="1:19" ht="12.75" customHeight="1" x14ac:dyDescent="0.15">
      <c r="A2" s="2"/>
    </row>
    <row r="3" spans="1:19" ht="18" x14ac:dyDescent="0.15">
      <c r="A3" s="71" t="s">
        <v>133</v>
      </c>
      <c r="B3" s="75" t="s">
        <v>134</v>
      </c>
      <c r="C3" s="75" t="s">
        <v>140</v>
      </c>
      <c r="D3" s="75" t="s">
        <v>135</v>
      </c>
      <c r="E3" s="75" t="s">
        <v>136</v>
      </c>
      <c r="F3" s="75" t="s">
        <v>137</v>
      </c>
      <c r="G3" s="75" t="s">
        <v>138</v>
      </c>
      <c r="H3" s="75" t="s">
        <v>141</v>
      </c>
      <c r="I3" s="75" t="s">
        <v>142</v>
      </c>
      <c r="J3" s="75" t="s">
        <v>143</v>
      </c>
      <c r="K3" s="75" t="s">
        <v>144</v>
      </c>
      <c r="L3" s="75" t="s">
        <v>145</v>
      </c>
      <c r="M3" s="75" t="s">
        <v>146</v>
      </c>
      <c r="N3" s="75" t="s">
        <v>147</v>
      </c>
      <c r="O3" s="75" t="s">
        <v>148</v>
      </c>
      <c r="P3" s="75" t="s">
        <v>149</v>
      </c>
      <c r="Q3" s="75" t="s">
        <v>139</v>
      </c>
      <c r="R3" s="75" t="s">
        <v>150</v>
      </c>
      <c r="S3" s="75" t="s">
        <v>151</v>
      </c>
    </row>
    <row r="4" spans="1:19" x14ac:dyDescent="0.15">
      <c r="A4" s="71" t="s">
        <v>22</v>
      </c>
      <c r="B4" s="73" t="s">
        <v>27</v>
      </c>
      <c r="C4" s="73" t="s">
        <v>32</v>
      </c>
      <c r="D4" s="73" t="s">
        <v>35</v>
      </c>
      <c r="E4" s="71" t="s">
        <v>42</v>
      </c>
      <c r="F4" s="71" t="s">
        <v>85</v>
      </c>
      <c r="G4" s="71" t="s">
        <v>93</v>
      </c>
      <c r="H4" s="71" t="s">
        <v>102</v>
      </c>
      <c r="I4" s="72" t="s">
        <v>23</v>
      </c>
      <c r="J4" s="74" t="s">
        <v>44</v>
      </c>
      <c r="K4" s="71" t="s">
        <v>57</v>
      </c>
      <c r="L4" s="71" t="s">
        <v>64</v>
      </c>
      <c r="M4" s="71" t="s">
        <v>73</v>
      </c>
      <c r="N4" s="71" t="s">
        <v>80</v>
      </c>
      <c r="O4" s="71" t="s">
        <v>86</v>
      </c>
      <c r="P4" s="71" t="s">
        <v>91</v>
      </c>
      <c r="Q4" s="71" t="s">
        <v>97</v>
      </c>
      <c r="R4" s="71" t="s">
        <v>101</v>
      </c>
      <c r="S4" s="71" t="s">
        <v>118</v>
      </c>
    </row>
    <row r="5" spans="1:19" x14ac:dyDescent="0.15">
      <c r="A5" s="71" t="s">
        <v>24</v>
      </c>
      <c r="B5" s="71" t="s">
        <v>29</v>
      </c>
      <c r="C5" s="33"/>
      <c r="D5" s="73" t="s">
        <v>37</v>
      </c>
      <c r="E5" s="71" t="s">
        <v>43</v>
      </c>
      <c r="F5" s="71" t="s">
        <v>87</v>
      </c>
      <c r="G5" s="71" t="s">
        <v>95</v>
      </c>
      <c r="H5" s="71" t="s">
        <v>104</v>
      </c>
      <c r="I5" s="72" t="s">
        <v>25</v>
      </c>
      <c r="J5" s="74" t="s">
        <v>46</v>
      </c>
      <c r="K5" s="71" t="s">
        <v>59</v>
      </c>
      <c r="L5" s="71" t="s">
        <v>66</v>
      </c>
      <c r="M5" s="71" t="s">
        <v>75</v>
      </c>
      <c r="N5" s="71" t="s">
        <v>82</v>
      </c>
      <c r="O5" s="71" t="s">
        <v>88</v>
      </c>
      <c r="P5" s="71" t="s">
        <v>92</v>
      </c>
      <c r="Q5" s="71" t="s">
        <v>99</v>
      </c>
      <c r="R5" s="71" t="s">
        <v>103</v>
      </c>
      <c r="S5" s="71" t="s">
        <v>119</v>
      </c>
    </row>
    <row r="6" spans="1:19" x14ac:dyDescent="0.15">
      <c r="A6" s="33"/>
      <c r="B6" s="33"/>
      <c r="C6" s="33"/>
      <c r="D6" s="73" t="s">
        <v>39</v>
      </c>
      <c r="E6" s="71" t="s">
        <v>45</v>
      </c>
      <c r="F6" s="71" t="s">
        <v>89</v>
      </c>
      <c r="G6" s="71" t="s">
        <v>96</v>
      </c>
      <c r="H6" s="71" t="s">
        <v>106</v>
      </c>
      <c r="I6" s="72" t="s">
        <v>26</v>
      </c>
      <c r="J6" s="74" t="s">
        <v>48</v>
      </c>
      <c r="K6" s="71" t="s">
        <v>61</v>
      </c>
      <c r="L6" s="71" t="s">
        <v>68</v>
      </c>
      <c r="M6" s="71" t="s">
        <v>77</v>
      </c>
      <c r="N6" s="71" t="s">
        <v>84</v>
      </c>
      <c r="O6" s="33"/>
      <c r="P6" s="71" t="s">
        <v>94</v>
      </c>
      <c r="Q6" s="33"/>
      <c r="R6" s="71" t="s">
        <v>105</v>
      </c>
      <c r="S6" s="33"/>
    </row>
    <row r="7" spans="1:19" x14ac:dyDescent="0.15">
      <c r="A7" s="33"/>
      <c r="B7" s="33"/>
      <c r="C7" s="33"/>
      <c r="D7" s="33"/>
      <c r="E7" s="71" t="s">
        <v>47</v>
      </c>
      <c r="F7" s="71" t="s">
        <v>90</v>
      </c>
      <c r="G7" s="71" t="s">
        <v>98</v>
      </c>
      <c r="H7" s="71" t="s">
        <v>108</v>
      </c>
      <c r="I7" s="72" t="s">
        <v>28</v>
      </c>
      <c r="J7" s="74" t="s">
        <v>50</v>
      </c>
      <c r="K7" s="33"/>
      <c r="L7" s="71" t="s">
        <v>70</v>
      </c>
      <c r="M7" s="33"/>
      <c r="N7" s="33"/>
      <c r="O7" s="33"/>
      <c r="P7" s="33"/>
      <c r="Q7" s="33"/>
      <c r="R7" s="71" t="s">
        <v>107</v>
      </c>
      <c r="S7" s="33"/>
    </row>
    <row r="8" spans="1:19" x14ac:dyDescent="0.15">
      <c r="A8" s="33"/>
      <c r="B8" s="33"/>
      <c r="C8" s="33"/>
      <c r="D8" s="33"/>
      <c r="E8" s="71" t="s">
        <v>49</v>
      </c>
      <c r="F8" s="33"/>
      <c r="G8" s="71" t="s">
        <v>100</v>
      </c>
      <c r="H8" s="71" t="s">
        <v>110</v>
      </c>
      <c r="I8" s="72" t="s">
        <v>30</v>
      </c>
      <c r="J8" s="74" t="s">
        <v>52</v>
      </c>
      <c r="K8" s="33"/>
      <c r="L8" s="33"/>
      <c r="M8" s="33"/>
      <c r="N8" s="33"/>
      <c r="O8" s="33"/>
      <c r="P8" s="33"/>
      <c r="Q8" s="33"/>
      <c r="R8" s="71" t="s">
        <v>109</v>
      </c>
      <c r="S8" s="33"/>
    </row>
    <row r="9" spans="1:19" x14ac:dyDescent="0.15">
      <c r="A9" s="33"/>
      <c r="B9" s="33"/>
      <c r="C9" s="33"/>
      <c r="D9" s="33"/>
      <c r="E9" s="71" t="s">
        <v>51</v>
      </c>
      <c r="F9" s="33"/>
      <c r="G9" s="33"/>
      <c r="H9" s="71" t="s">
        <v>112</v>
      </c>
      <c r="I9" s="72" t="s">
        <v>31</v>
      </c>
      <c r="J9" s="74" t="s">
        <v>54</v>
      </c>
      <c r="K9" s="33"/>
      <c r="L9" s="33"/>
      <c r="M9" s="33"/>
      <c r="N9" s="33"/>
      <c r="O9" s="33"/>
      <c r="P9" s="33"/>
      <c r="Q9" s="33"/>
      <c r="R9" s="71" t="s">
        <v>111</v>
      </c>
      <c r="S9" s="33"/>
    </row>
    <row r="10" spans="1:19" x14ac:dyDescent="0.15">
      <c r="A10" s="33"/>
      <c r="B10" s="33"/>
      <c r="C10" s="33"/>
      <c r="D10" s="33"/>
      <c r="E10" s="71" t="s">
        <v>53</v>
      </c>
      <c r="F10" s="33"/>
      <c r="G10" s="33"/>
      <c r="H10" s="71" t="s">
        <v>114</v>
      </c>
      <c r="I10" s="72" t="s">
        <v>33</v>
      </c>
      <c r="J10" s="33"/>
      <c r="K10" s="33"/>
      <c r="L10" s="33"/>
      <c r="M10" s="33"/>
      <c r="N10" s="33"/>
      <c r="O10" s="33"/>
      <c r="P10" s="33"/>
      <c r="Q10" s="33"/>
      <c r="R10" s="71" t="s">
        <v>113</v>
      </c>
      <c r="S10" s="33"/>
    </row>
    <row r="11" spans="1:19" x14ac:dyDescent="0.15">
      <c r="A11" s="33"/>
      <c r="B11" s="33"/>
      <c r="C11" s="33"/>
      <c r="D11" s="33"/>
      <c r="E11" s="71" t="s">
        <v>55</v>
      </c>
      <c r="F11" s="33"/>
      <c r="G11" s="33"/>
      <c r="H11" s="71" t="s">
        <v>116</v>
      </c>
      <c r="I11" s="72" t="s">
        <v>34</v>
      </c>
      <c r="J11" s="33"/>
      <c r="K11" s="33"/>
      <c r="L11" s="33"/>
      <c r="M11" s="33"/>
      <c r="N11" s="33"/>
      <c r="O11" s="33"/>
      <c r="P11" s="33"/>
      <c r="Q11" s="33"/>
      <c r="R11" s="71" t="s">
        <v>115</v>
      </c>
      <c r="S11" s="33"/>
    </row>
    <row r="12" spans="1:19" x14ac:dyDescent="0.15">
      <c r="A12" s="33"/>
      <c r="B12" s="33"/>
      <c r="C12" s="33"/>
      <c r="D12" s="33"/>
      <c r="E12" s="71" t="s">
        <v>56</v>
      </c>
      <c r="F12" s="33"/>
      <c r="G12" s="33"/>
      <c r="H12" s="33"/>
      <c r="I12" s="71" t="s">
        <v>36</v>
      </c>
      <c r="J12" s="33"/>
      <c r="K12" s="33"/>
      <c r="L12" s="33"/>
      <c r="M12" s="33"/>
      <c r="N12" s="33"/>
      <c r="O12" s="33"/>
      <c r="P12" s="33"/>
      <c r="Q12" s="33"/>
      <c r="R12" s="71" t="s">
        <v>117</v>
      </c>
      <c r="S12" s="33"/>
    </row>
    <row r="13" spans="1:19" x14ac:dyDescent="0.15">
      <c r="A13" s="33"/>
      <c r="B13" s="33"/>
      <c r="C13" s="33"/>
      <c r="D13" s="33"/>
      <c r="E13" s="71" t="s">
        <v>58</v>
      </c>
      <c r="F13" s="33"/>
      <c r="G13" s="33"/>
      <c r="H13" s="33"/>
      <c r="I13" s="71" t="s">
        <v>38</v>
      </c>
      <c r="J13" s="33"/>
      <c r="K13" s="33"/>
      <c r="L13" s="33"/>
      <c r="M13" s="33"/>
      <c r="N13" s="33"/>
      <c r="O13" s="33"/>
      <c r="P13" s="33"/>
      <c r="Q13" s="33"/>
      <c r="R13" s="33"/>
      <c r="S13" s="33"/>
    </row>
    <row r="14" spans="1:19" x14ac:dyDescent="0.15">
      <c r="A14" s="33"/>
      <c r="B14" s="33"/>
      <c r="C14" s="33"/>
      <c r="D14" s="33"/>
      <c r="E14" s="71" t="s">
        <v>60</v>
      </c>
      <c r="F14" s="33"/>
      <c r="G14" s="33"/>
      <c r="H14" s="33"/>
      <c r="I14" s="71" t="s">
        <v>40</v>
      </c>
      <c r="J14" s="33"/>
      <c r="K14" s="33"/>
      <c r="L14" s="33"/>
      <c r="M14" s="33"/>
      <c r="N14" s="33"/>
      <c r="O14" s="33"/>
      <c r="P14" s="33"/>
      <c r="Q14" s="33"/>
      <c r="R14" s="33"/>
      <c r="S14" s="33"/>
    </row>
    <row r="15" spans="1:19" x14ac:dyDescent="0.15">
      <c r="A15" s="33"/>
      <c r="B15" s="33"/>
      <c r="C15" s="33"/>
      <c r="D15" s="33"/>
      <c r="E15" s="71" t="s">
        <v>62</v>
      </c>
      <c r="F15" s="33"/>
      <c r="G15" s="33"/>
      <c r="H15" s="33"/>
      <c r="I15" s="71" t="s">
        <v>41</v>
      </c>
      <c r="J15" s="33"/>
      <c r="K15" s="33"/>
      <c r="L15" s="33"/>
      <c r="M15" s="33"/>
      <c r="N15" s="33"/>
      <c r="O15" s="33"/>
      <c r="P15" s="33"/>
      <c r="Q15" s="33"/>
      <c r="R15" s="33"/>
      <c r="S15" s="33"/>
    </row>
    <row r="16" spans="1:19" x14ac:dyDescent="0.15">
      <c r="A16" s="33"/>
      <c r="B16" s="33"/>
      <c r="C16" s="33"/>
      <c r="D16" s="33"/>
      <c r="E16" s="71" t="s">
        <v>63</v>
      </c>
      <c r="F16" s="33"/>
      <c r="G16" s="33"/>
      <c r="H16" s="33"/>
      <c r="I16" s="33"/>
      <c r="J16" s="33"/>
      <c r="K16" s="33"/>
      <c r="L16" s="33"/>
      <c r="M16" s="33"/>
      <c r="N16" s="33"/>
      <c r="O16" s="33"/>
      <c r="P16" s="33"/>
      <c r="Q16" s="33"/>
      <c r="R16" s="33"/>
      <c r="S16" s="33"/>
    </row>
    <row r="17" spans="1:19" x14ac:dyDescent="0.15">
      <c r="A17" s="33"/>
      <c r="B17" s="33"/>
      <c r="C17" s="33"/>
      <c r="D17" s="33"/>
      <c r="E17" s="71" t="s">
        <v>65</v>
      </c>
      <c r="F17" s="33"/>
      <c r="G17" s="33"/>
      <c r="H17" s="33"/>
      <c r="I17" s="33"/>
      <c r="J17" s="33"/>
      <c r="K17" s="33"/>
      <c r="L17" s="33"/>
      <c r="M17" s="33"/>
      <c r="N17" s="33"/>
      <c r="O17" s="33"/>
      <c r="P17" s="33"/>
      <c r="Q17" s="33"/>
      <c r="R17" s="33"/>
      <c r="S17" s="33"/>
    </row>
    <row r="18" spans="1:19" x14ac:dyDescent="0.15">
      <c r="A18" s="33"/>
      <c r="B18" s="33"/>
      <c r="C18" s="33"/>
      <c r="D18" s="33"/>
      <c r="E18" s="71" t="s">
        <v>67</v>
      </c>
      <c r="F18" s="33"/>
      <c r="G18" s="33"/>
      <c r="H18" s="33"/>
      <c r="I18" s="33"/>
      <c r="J18" s="33"/>
      <c r="K18" s="33"/>
      <c r="L18" s="33"/>
      <c r="M18" s="33"/>
      <c r="N18" s="33"/>
      <c r="O18" s="33"/>
      <c r="P18" s="33"/>
      <c r="Q18" s="33"/>
      <c r="R18" s="33"/>
      <c r="S18" s="33"/>
    </row>
    <row r="19" spans="1:19" x14ac:dyDescent="0.15">
      <c r="A19" s="33"/>
      <c r="B19" s="33"/>
      <c r="C19" s="33"/>
      <c r="D19" s="33"/>
      <c r="E19" s="71" t="s">
        <v>69</v>
      </c>
      <c r="F19" s="33"/>
      <c r="G19" s="33"/>
      <c r="H19" s="33"/>
      <c r="I19" s="33"/>
      <c r="J19" s="33"/>
      <c r="K19" s="33"/>
      <c r="L19" s="33"/>
      <c r="M19" s="33"/>
      <c r="N19" s="33"/>
      <c r="O19" s="33"/>
      <c r="P19" s="33"/>
      <c r="Q19" s="33"/>
      <c r="R19" s="33"/>
      <c r="S19" s="33"/>
    </row>
    <row r="20" spans="1:19" x14ac:dyDescent="0.15">
      <c r="A20" s="33"/>
      <c r="B20" s="33"/>
      <c r="C20" s="33"/>
      <c r="D20" s="33"/>
      <c r="E20" s="71" t="s">
        <v>71</v>
      </c>
      <c r="F20" s="33"/>
      <c r="G20" s="33"/>
      <c r="H20" s="33"/>
      <c r="I20" s="33"/>
      <c r="J20" s="33"/>
      <c r="K20" s="33"/>
      <c r="L20" s="33"/>
      <c r="M20" s="33"/>
      <c r="N20" s="33"/>
      <c r="O20" s="33"/>
      <c r="P20" s="33"/>
      <c r="Q20" s="33"/>
      <c r="R20" s="33"/>
      <c r="S20" s="33"/>
    </row>
    <row r="21" spans="1:19" x14ac:dyDescent="0.15">
      <c r="A21" s="33"/>
      <c r="B21" s="33"/>
      <c r="C21" s="33"/>
      <c r="D21" s="33"/>
      <c r="E21" s="71" t="s">
        <v>72</v>
      </c>
      <c r="F21" s="33"/>
      <c r="G21" s="33"/>
      <c r="H21" s="33"/>
      <c r="I21" s="33"/>
      <c r="J21" s="33"/>
      <c r="K21" s="33"/>
      <c r="L21" s="33"/>
      <c r="M21" s="33"/>
      <c r="N21" s="33"/>
      <c r="O21" s="33"/>
      <c r="P21" s="33"/>
      <c r="Q21" s="33"/>
      <c r="R21" s="33"/>
      <c r="S21" s="33"/>
    </row>
    <row r="22" spans="1:19" x14ac:dyDescent="0.15">
      <c r="A22" s="33"/>
      <c r="B22" s="33"/>
      <c r="C22" s="33"/>
      <c r="D22" s="33"/>
      <c r="E22" s="71" t="s">
        <v>74</v>
      </c>
      <c r="F22" s="33"/>
      <c r="G22" s="33"/>
      <c r="H22" s="33"/>
      <c r="I22" s="33"/>
      <c r="J22" s="33"/>
      <c r="K22" s="33"/>
      <c r="L22" s="33"/>
      <c r="M22" s="33"/>
      <c r="N22" s="33"/>
      <c r="O22" s="33"/>
      <c r="P22" s="33"/>
      <c r="Q22" s="33"/>
      <c r="R22" s="33"/>
      <c r="S22" s="33"/>
    </row>
    <row r="23" spans="1:19" x14ac:dyDescent="0.15">
      <c r="A23" s="33"/>
      <c r="B23" s="33"/>
      <c r="C23" s="33"/>
      <c r="D23" s="33"/>
      <c r="E23" s="71" t="s">
        <v>76</v>
      </c>
      <c r="F23" s="33"/>
      <c r="G23" s="33"/>
      <c r="H23" s="33"/>
      <c r="I23" s="33"/>
      <c r="J23" s="33"/>
      <c r="K23" s="33"/>
      <c r="L23" s="33"/>
      <c r="M23" s="33"/>
      <c r="N23" s="33"/>
      <c r="O23" s="33"/>
      <c r="P23" s="33"/>
      <c r="Q23" s="33"/>
      <c r="R23" s="33"/>
      <c r="S23" s="33"/>
    </row>
    <row r="24" spans="1:19" x14ac:dyDescent="0.15">
      <c r="A24" s="33"/>
      <c r="B24" s="33"/>
      <c r="C24" s="33"/>
      <c r="D24" s="33"/>
      <c r="E24" s="71" t="s">
        <v>78</v>
      </c>
      <c r="F24" s="33"/>
      <c r="G24" s="33"/>
      <c r="H24" s="33"/>
      <c r="I24" s="33"/>
      <c r="J24" s="33"/>
      <c r="K24" s="33"/>
      <c r="L24" s="33"/>
      <c r="M24" s="33"/>
      <c r="N24" s="33"/>
      <c r="O24" s="33"/>
      <c r="P24" s="33"/>
      <c r="Q24" s="33"/>
      <c r="R24" s="33"/>
      <c r="S24" s="33"/>
    </row>
    <row r="25" spans="1:19" x14ac:dyDescent="0.15">
      <c r="A25" s="33"/>
      <c r="B25" s="33"/>
      <c r="C25" s="33"/>
      <c r="D25" s="33"/>
      <c r="E25" s="71" t="s">
        <v>79</v>
      </c>
      <c r="F25" s="33"/>
      <c r="G25" s="33"/>
      <c r="H25" s="33"/>
      <c r="I25" s="33"/>
      <c r="J25" s="33"/>
      <c r="K25" s="33"/>
      <c r="L25" s="33"/>
      <c r="M25" s="33"/>
      <c r="N25" s="33"/>
      <c r="O25" s="33"/>
      <c r="P25" s="33"/>
      <c r="Q25" s="33"/>
      <c r="R25" s="33"/>
      <c r="S25" s="33"/>
    </row>
    <row r="26" spans="1:19" x14ac:dyDescent="0.15">
      <c r="A26" s="33"/>
      <c r="B26" s="33"/>
      <c r="C26" s="33"/>
      <c r="D26" s="33"/>
      <c r="E26" s="71" t="s">
        <v>81</v>
      </c>
      <c r="F26" s="33"/>
      <c r="G26" s="33"/>
      <c r="H26" s="33"/>
      <c r="I26" s="33"/>
      <c r="J26" s="33"/>
      <c r="K26" s="33"/>
      <c r="L26" s="33"/>
      <c r="M26" s="33"/>
      <c r="N26" s="33"/>
      <c r="O26" s="33"/>
      <c r="P26" s="33"/>
      <c r="Q26" s="33"/>
      <c r="R26" s="33"/>
      <c r="S26" s="33"/>
    </row>
    <row r="27" spans="1:19" x14ac:dyDescent="0.15">
      <c r="A27" s="33"/>
      <c r="B27" s="33"/>
      <c r="C27" s="33"/>
      <c r="D27" s="33"/>
      <c r="E27" s="71" t="s">
        <v>83</v>
      </c>
      <c r="F27" s="33"/>
      <c r="G27" s="33"/>
      <c r="H27" s="33"/>
      <c r="I27" s="33"/>
      <c r="J27" s="33"/>
      <c r="K27" s="33"/>
      <c r="L27" s="33"/>
      <c r="M27" s="33"/>
      <c r="N27" s="33"/>
      <c r="O27" s="33"/>
      <c r="P27" s="33"/>
      <c r="Q27" s="33"/>
      <c r="R27" s="33"/>
      <c r="S27" s="33"/>
    </row>
    <row r="115" spans="1:1" ht="18" x14ac:dyDescent="0.15">
      <c r="A115" s="7" t="s">
        <v>120</v>
      </c>
    </row>
    <row r="116" spans="1:1" x14ac:dyDescent="0.15">
      <c r="A116" s="6" t="s">
        <v>121</v>
      </c>
    </row>
  </sheetData>
  <sheetProtection algorithmName="SHA-512" hashValue="Njvmd7P8zGJNmWHtOgHsEByLj5w8kjrFEeiPNJeDZutELTZjqciJ3G/9vTwD+t/IyIKZq37Jm6PtSJaMXdeOEQ==" saltValue="uB1/EoniEBsJqHfXpztfqw==" spinCount="100000" sheet="1" objects="1" scenarios="1"/>
  <phoneticPr fontId="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sheetPr>
  <dimension ref="A3:B30"/>
  <sheetViews>
    <sheetView topLeftCell="A2" workbookViewId="0">
      <selection activeCell="C39" sqref="C39"/>
    </sheetView>
  </sheetViews>
  <sheetFormatPr defaultColWidth="8.6640625" defaultRowHeight="14.25" x14ac:dyDescent="0.15"/>
  <cols>
    <col min="1" max="1" width="8.6640625" style="28"/>
    <col min="2" max="2" width="14.1640625" style="28" bestFit="1" customWidth="1"/>
    <col min="3" max="16384" width="8.6640625" style="28"/>
  </cols>
  <sheetData>
    <row r="3" spans="1:2" x14ac:dyDescent="0.15">
      <c r="B3" s="107" t="s">
        <v>234</v>
      </c>
    </row>
    <row r="4" spans="1:2" ht="16.5" x14ac:dyDescent="0.15">
      <c r="A4" s="101" t="s">
        <v>304</v>
      </c>
      <c r="B4" s="102" t="s">
        <v>275</v>
      </c>
    </row>
    <row r="5" spans="1:2" ht="16.5" x14ac:dyDescent="0.15">
      <c r="A5" s="103" t="s">
        <v>304</v>
      </c>
      <c r="B5" s="104" t="s">
        <v>276</v>
      </c>
    </row>
    <row r="6" spans="1:2" ht="16.5" x14ac:dyDescent="0.15">
      <c r="A6" s="103" t="s">
        <v>304</v>
      </c>
      <c r="B6" s="104" t="s">
        <v>277</v>
      </c>
    </row>
    <row r="7" spans="1:2" ht="16.5" x14ac:dyDescent="0.15">
      <c r="A7" s="103" t="s">
        <v>304</v>
      </c>
      <c r="B7" s="104" t="s">
        <v>278</v>
      </c>
    </row>
    <row r="8" spans="1:2" ht="16.5" x14ac:dyDescent="0.15">
      <c r="A8" s="103" t="s">
        <v>304</v>
      </c>
      <c r="B8" s="104" t="s">
        <v>279</v>
      </c>
    </row>
    <row r="9" spans="1:2" ht="16.5" x14ac:dyDescent="0.15">
      <c r="A9" s="103" t="s">
        <v>304</v>
      </c>
      <c r="B9" s="104" t="s">
        <v>280</v>
      </c>
    </row>
    <row r="10" spans="1:2" ht="16.5" x14ac:dyDescent="0.15">
      <c r="A10" s="103" t="s">
        <v>304</v>
      </c>
      <c r="B10" s="104" t="s">
        <v>281</v>
      </c>
    </row>
    <row r="11" spans="1:2" ht="16.5" x14ac:dyDescent="0.15">
      <c r="A11" s="103" t="s">
        <v>305</v>
      </c>
      <c r="B11" s="104" t="s">
        <v>284</v>
      </c>
    </row>
    <row r="12" spans="1:2" ht="16.5" x14ac:dyDescent="0.15">
      <c r="A12" s="103" t="s">
        <v>305</v>
      </c>
      <c r="B12" s="104" t="s">
        <v>285</v>
      </c>
    </row>
    <row r="13" spans="1:2" ht="16.5" x14ac:dyDescent="0.15">
      <c r="A13" s="103" t="s">
        <v>305</v>
      </c>
      <c r="B13" s="104" t="s">
        <v>286</v>
      </c>
    </row>
    <row r="14" spans="1:2" ht="16.5" x14ac:dyDescent="0.15">
      <c r="A14" s="103" t="s">
        <v>305</v>
      </c>
      <c r="B14" s="104" t="s">
        <v>287</v>
      </c>
    </row>
    <row r="15" spans="1:2" ht="16.5" x14ac:dyDescent="0.15">
      <c r="A15" s="103" t="s">
        <v>305</v>
      </c>
      <c r="B15" s="104" t="s">
        <v>288</v>
      </c>
    </row>
    <row r="16" spans="1:2" ht="16.5" x14ac:dyDescent="0.15">
      <c r="A16" s="103" t="s">
        <v>305</v>
      </c>
      <c r="B16" s="104" t="s">
        <v>289</v>
      </c>
    </row>
    <row r="17" spans="1:2" ht="16.5" x14ac:dyDescent="0.15">
      <c r="A17" s="103" t="s">
        <v>305</v>
      </c>
      <c r="B17" s="104" t="s">
        <v>290</v>
      </c>
    </row>
    <row r="18" spans="1:2" ht="16.5" x14ac:dyDescent="0.15">
      <c r="A18" s="103" t="s">
        <v>305</v>
      </c>
      <c r="B18" s="104" t="s">
        <v>291</v>
      </c>
    </row>
    <row r="19" spans="1:2" ht="16.5" x14ac:dyDescent="0.15">
      <c r="A19" s="103" t="s">
        <v>305</v>
      </c>
      <c r="B19" s="104" t="s">
        <v>292</v>
      </c>
    </row>
    <row r="20" spans="1:2" ht="16.5" x14ac:dyDescent="0.15">
      <c r="A20" s="103" t="s">
        <v>305</v>
      </c>
      <c r="B20" s="104" t="s">
        <v>293</v>
      </c>
    </row>
    <row r="21" spans="1:2" ht="16.5" x14ac:dyDescent="0.15">
      <c r="A21" s="103" t="s">
        <v>305</v>
      </c>
      <c r="B21" s="104" t="s">
        <v>294</v>
      </c>
    </row>
    <row r="22" spans="1:2" ht="16.5" x14ac:dyDescent="0.15">
      <c r="A22" s="103" t="s">
        <v>305</v>
      </c>
      <c r="B22" s="104" t="s">
        <v>295</v>
      </c>
    </row>
    <row r="23" spans="1:2" ht="16.5" x14ac:dyDescent="0.15">
      <c r="A23" s="103" t="s">
        <v>305</v>
      </c>
      <c r="B23" s="104" t="s">
        <v>296</v>
      </c>
    </row>
    <row r="24" spans="1:2" ht="16.5" x14ac:dyDescent="0.15">
      <c r="A24" s="103" t="s">
        <v>305</v>
      </c>
      <c r="B24" s="104" t="s">
        <v>297</v>
      </c>
    </row>
    <row r="25" spans="1:2" ht="16.5" x14ac:dyDescent="0.15">
      <c r="A25" s="103" t="s">
        <v>305</v>
      </c>
      <c r="B25" s="104" t="s">
        <v>298</v>
      </c>
    </row>
    <row r="26" spans="1:2" ht="16.5" x14ac:dyDescent="0.15">
      <c r="A26" s="103" t="s">
        <v>305</v>
      </c>
      <c r="B26" s="104" t="s">
        <v>299</v>
      </c>
    </row>
    <row r="27" spans="1:2" ht="16.5" x14ac:dyDescent="0.15">
      <c r="A27" s="103" t="s">
        <v>305</v>
      </c>
      <c r="B27" s="104" t="s">
        <v>300</v>
      </c>
    </row>
    <row r="28" spans="1:2" ht="16.5" x14ac:dyDescent="0.15">
      <c r="A28" s="103" t="s">
        <v>305</v>
      </c>
      <c r="B28" s="104" t="s">
        <v>301</v>
      </c>
    </row>
    <row r="29" spans="1:2" ht="16.5" x14ac:dyDescent="0.15">
      <c r="A29" s="103" t="s">
        <v>305</v>
      </c>
      <c r="B29" s="104" t="s">
        <v>302</v>
      </c>
    </row>
    <row r="30" spans="1:2" ht="16.5" x14ac:dyDescent="0.15">
      <c r="A30" s="105" t="s">
        <v>305</v>
      </c>
      <c r="B30" s="106" t="s">
        <v>303</v>
      </c>
    </row>
  </sheetData>
  <sheetProtection algorithmName="SHA-512" hashValue="g18bhJDRotTmP/97w0KoeNUDXCnhYHMGW/jOslY/qKrA4qDTNSw0Xt2FKFrsUMVydpg5JEjU9/T8D3hCCR3eAg==" saltValue="r6Gxu2PvFpN6spRkIl6Oag==" spinCount="100000" sheet="1" objects="1" scenarios="1"/>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5392-9832-420C-85F2-502F2948FF21}">
  <sheetPr>
    <tabColor rgb="FF00FF00"/>
  </sheetPr>
  <dimension ref="A4:D35"/>
  <sheetViews>
    <sheetView workbookViewId="0">
      <selection activeCell="D5" sqref="D5"/>
    </sheetView>
  </sheetViews>
  <sheetFormatPr defaultRowHeight="14.25" x14ac:dyDescent="0.15"/>
  <cols>
    <col min="4" max="4" width="35.25" customWidth="1"/>
    <col min="5" max="5" width="10.1640625" customWidth="1"/>
  </cols>
  <sheetData>
    <row r="4" spans="1:4" x14ac:dyDescent="0.15">
      <c r="A4">
        <v>5</v>
      </c>
      <c r="D4" t="s">
        <v>573</v>
      </c>
    </row>
    <row r="5" spans="1:4" x14ac:dyDescent="0.15">
      <c r="A5">
        <v>6</v>
      </c>
      <c r="B5">
        <v>12</v>
      </c>
      <c r="C5">
        <v>1</v>
      </c>
      <c r="D5" t="s">
        <v>540</v>
      </c>
    </row>
    <row r="6" spans="1:4" x14ac:dyDescent="0.15">
      <c r="A6">
        <v>7</v>
      </c>
      <c r="B6">
        <v>1</v>
      </c>
      <c r="C6">
        <v>2</v>
      </c>
      <c r="D6" t="s">
        <v>541</v>
      </c>
    </row>
    <row r="7" spans="1:4" x14ac:dyDescent="0.15">
      <c r="A7">
        <v>8</v>
      </c>
      <c r="B7">
        <v>2</v>
      </c>
      <c r="C7">
        <v>3</v>
      </c>
      <c r="D7" t="s">
        <v>542</v>
      </c>
    </row>
    <row r="8" spans="1:4" x14ac:dyDescent="0.15">
      <c r="B8">
        <v>3</v>
      </c>
      <c r="C8">
        <v>4</v>
      </c>
      <c r="D8" t="s">
        <v>543</v>
      </c>
    </row>
    <row r="9" spans="1:4" x14ac:dyDescent="0.15">
      <c r="B9">
        <v>4</v>
      </c>
      <c r="C9">
        <v>5</v>
      </c>
    </row>
    <row r="10" spans="1:4" x14ac:dyDescent="0.15">
      <c r="B10">
        <v>5</v>
      </c>
      <c r="C10">
        <v>6</v>
      </c>
    </row>
    <row r="11" spans="1:4" x14ac:dyDescent="0.15">
      <c r="B11">
        <v>6</v>
      </c>
      <c r="C11">
        <v>7</v>
      </c>
    </row>
    <row r="12" spans="1:4" x14ac:dyDescent="0.15">
      <c r="B12">
        <v>7</v>
      </c>
      <c r="C12">
        <v>8</v>
      </c>
    </row>
    <row r="13" spans="1:4" x14ac:dyDescent="0.15">
      <c r="B13">
        <v>8</v>
      </c>
      <c r="C13">
        <v>9</v>
      </c>
    </row>
    <row r="14" spans="1:4" x14ac:dyDescent="0.15">
      <c r="B14">
        <v>9</v>
      </c>
      <c r="C14">
        <v>10</v>
      </c>
    </row>
    <row r="15" spans="1:4" x14ac:dyDescent="0.15">
      <c r="B15">
        <v>10</v>
      </c>
      <c r="C15">
        <v>11</v>
      </c>
    </row>
    <row r="16" spans="1:4" x14ac:dyDescent="0.15">
      <c r="B16">
        <v>11</v>
      </c>
      <c r="C16">
        <v>12</v>
      </c>
    </row>
    <row r="17" spans="3:3" x14ac:dyDescent="0.15">
      <c r="C17">
        <v>13</v>
      </c>
    </row>
    <row r="18" spans="3:3" x14ac:dyDescent="0.15">
      <c r="C18">
        <v>14</v>
      </c>
    </row>
    <row r="19" spans="3:3" x14ac:dyDescent="0.15">
      <c r="C19">
        <v>15</v>
      </c>
    </row>
    <row r="20" spans="3:3" x14ac:dyDescent="0.15">
      <c r="C20">
        <v>16</v>
      </c>
    </row>
    <row r="21" spans="3:3" x14ac:dyDescent="0.15">
      <c r="C21">
        <v>17</v>
      </c>
    </row>
    <row r="22" spans="3:3" x14ac:dyDescent="0.15">
      <c r="C22">
        <v>18</v>
      </c>
    </row>
    <row r="23" spans="3:3" x14ac:dyDescent="0.15">
      <c r="C23">
        <v>19</v>
      </c>
    </row>
    <row r="24" spans="3:3" x14ac:dyDescent="0.15">
      <c r="C24">
        <v>20</v>
      </c>
    </row>
    <row r="25" spans="3:3" x14ac:dyDescent="0.15">
      <c r="C25">
        <v>21</v>
      </c>
    </row>
    <row r="26" spans="3:3" x14ac:dyDescent="0.15">
      <c r="C26">
        <v>22</v>
      </c>
    </row>
    <row r="27" spans="3:3" x14ac:dyDescent="0.15">
      <c r="C27">
        <v>23</v>
      </c>
    </row>
    <row r="28" spans="3:3" x14ac:dyDescent="0.15">
      <c r="C28">
        <v>24</v>
      </c>
    </row>
    <row r="29" spans="3:3" x14ac:dyDescent="0.15">
      <c r="C29">
        <v>25</v>
      </c>
    </row>
    <row r="30" spans="3:3" x14ac:dyDescent="0.15">
      <c r="C30">
        <v>26</v>
      </c>
    </row>
    <row r="31" spans="3:3" x14ac:dyDescent="0.15">
      <c r="C31">
        <v>27</v>
      </c>
    </row>
    <row r="32" spans="3:3" x14ac:dyDescent="0.15">
      <c r="C32">
        <v>28</v>
      </c>
    </row>
    <row r="33" spans="3:3" x14ac:dyDescent="0.15">
      <c r="C33">
        <v>29</v>
      </c>
    </row>
    <row r="34" spans="3:3" x14ac:dyDescent="0.15">
      <c r="C34">
        <v>30</v>
      </c>
    </row>
    <row r="35" spans="3:3" x14ac:dyDescent="0.15">
      <c r="C35">
        <v>31</v>
      </c>
    </row>
  </sheetData>
  <sheetProtection algorithmName="SHA-512" hashValue="gVzwfTZopIVJbj+71TIm3diuSn4C5xfTqBEN5Xxe0hfTnVXxWcNGvnpdgoXmIv60cY8kuP5BzWBhcj7pvBZluQ==" saltValue="m5VKt30b9p1x55RMWbM5q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N27"/>
  <sheetViews>
    <sheetView showGridLines="0" view="pageBreakPreview" zoomScale="70" zoomScaleNormal="100" zoomScaleSheetLayoutView="70" workbookViewId="0">
      <selection activeCell="O21" sqref="O21"/>
    </sheetView>
  </sheetViews>
  <sheetFormatPr defaultRowHeight="14.25" x14ac:dyDescent="0.15"/>
  <cols>
    <col min="1" max="1" width="0.9140625" customWidth="1"/>
    <col min="2" max="2" width="2.58203125" style="2" customWidth="1"/>
    <col min="3" max="3" width="17.1640625" style="5" customWidth="1"/>
    <col min="4" max="4" width="6.5" customWidth="1"/>
    <col min="5" max="5" width="7.5" customWidth="1"/>
    <col min="6" max="6" width="6.5" customWidth="1"/>
    <col min="7" max="7" width="5.5" customWidth="1"/>
    <col min="8" max="8" width="6.5" customWidth="1"/>
    <col min="9" max="12" width="2.5" customWidth="1"/>
    <col min="13" max="13" width="2.5" style="40" customWidth="1"/>
  </cols>
  <sheetData>
    <row r="1" spans="1:14" x14ac:dyDescent="0.15">
      <c r="A1" s="414"/>
      <c r="B1" s="414"/>
      <c r="C1" s="414"/>
      <c r="D1" s="414"/>
      <c r="E1" s="414"/>
      <c r="F1" s="414"/>
      <c r="G1" s="414"/>
      <c r="H1" s="414"/>
      <c r="M1" s="463" t="s">
        <v>601</v>
      </c>
      <c r="N1" s="463"/>
    </row>
    <row r="2" spans="1:14" ht="15" x14ac:dyDescent="0.15">
      <c r="A2" s="380" t="s">
        <v>590</v>
      </c>
      <c r="B2" s="378"/>
      <c r="C2" s="379"/>
      <c r="M2" s="463"/>
      <c r="N2" s="463"/>
    </row>
    <row r="3" spans="1:14" ht="9" customHeight="1" x14ac:dyDescent="0.15"/>
    <row r="4" spans="1:14" ht="36" customHeight="1" x14ac:dyDescent="0.15">
      <c r="B4" s="424">
        <v>1</v>
      </c>
      <c r="C4" s="431" t="s">
        <v>416</v>
      </c>
      <c r="D4" s="242" t="s">
        <v>205</v>
      </c>
      <c r="E4" s="432"/>
      <c r="F4" s="433"/>
      <c r="G4" s="433"/>
      <c r="H4" s="433"/>
      <c r="I4" s="433"/>
      <c r="J4" s="433"/>
      <c r="K4" s="433"/>
      <c r="L4" s="434"/>
    </row>
    <row r="5" spans="1:14" ht="36" customHeight="1" x14ac:dyDescent="0.15">
      <c r="B5" s="424"/>
      <c r="C5" s="431"/>
      <c r="D5" s="243" t="s">
        <v>183</v>
      </c>
      <c r="E5" s="435">
        <f>IF(ISERROR('1号-1'!F20),"",'1号-1'!F20)</f>
        <v>0</v>
      </c>
      <c r="F5" s="436"/>
      <c r="G5" s="436"/>
      <c r="H5" s="436"/>
      <c r="I5" s="436"/>
      <c r="J5" s="436"/>
      <c r="K5" s="436"/>
      <c r="L5" s="437"/>
      <c r="M5" s="40" t="s">
        <v>309</v>
      </c>
    </row>
    <row r="6" spans="1:14" ht="36" customHeight="1" x14ac:dyDescent="0.15">
      <c r="B6" s="425">
        <v>2</v>
      </c>
      <c r="C6" s="428" t="s">
        <v>202</v>
      </c>
      <c r="D6" s="244" t="s">
        <v>7</v>
      </c>
      <c r="E6" s="438">
        <f>IF(ISERROR('1号-1'!F22),"",'1号-1'!F22)</f>
        <v>0</v>
      </c>
      <c r="F6" s="439"/>
      <c r="G6" s="439"/>
      <c r="H6" s="439"/>
      <c r="I6" s="439"/>
      <c r="J6" s="439"/>
      <c r="K6" s="439"/>
      <c r="L6" s="440"/>
      <c r="M6" s="40" t="s">
        <v>309</v>
      </c>
    </row>
    <row r="7" spans="1:14" ht="36" customHeight="1" x14ac:dyDescent="0.15">
      <c r="B7" s="426"/>
      <c r="C7" s="429"/>
      <c r="D7" s="473" t="s">
        <v>8</v>
      </c>
      <c r="E7" s="245" t="s">
        <v>205</v>
      </c>
      <c r="F7" s="432"/>
      <c r="G7" s="433"/>
      <c r="H7" s="433"/>
      <c r="I7" s="433"/>
      <c r="J7" s="433"/>
      <c r="K7" s="433"/>
      <c r="L7" s="434"/>
      <c r="M7" s="41"/>
    </row>
    <row r="8" spans="1:14" ht="36" customHeight="1" x14ac:dyDescent="0.15">
      <c r="B8" s="427"/>
      <c r="C8" s="430"/>
      <c r="D8" s="474"/>
      <c r="E8" s="246" t="s">
        <v>183</v>
      </c>
      <c r="F8" s="475">
        <f>IF(ISERROR('1号-1'!J22),"",'1号-1'!J22)</f>
        <v>0</v>
      </c>
      <c r="G8" s="476"/>
      <c r="H8" s="476"/>
      <c r="I8" s="476"/>
      <c r="J8" s="476"/>
      <c r="K8" s="476"/>
      <c r="L8" s="477"/>
      <c r="M8" s="41" t="s">
        <v>309</v>
      </c>
    </row>
    <row r="9" spans="1:14" ht="36" customHeight="1" x14ac:dyDescent="0.15">
      <c r="B9" s="426">
        <v>3</v>
      </c>
      <c r="C9" s="456" t="s">
        <v>9</v>
      </c>
      <c r="D9" s="247" t="s">
        <v>209</v>
      </c>
      <c r="E9" s="441"/>
      <c r="F9" s="442"/>
      <c r="G9" s="442"/>
      <c r="H9" s="442"/>
      <c r="I9" s="442"/>
      <c r="J9" s="442"/>
      <c r="K9" s="442"/>
      <c r="L9" s="443"/>
      <c r="M9" s="41" t="s">
        <v>206</v>
      </c>
    </row>
    <row r="10" spans="1:14" ht="36" customHeight="1" x14ac:dyDescent="0.15">
      <c r="B10" s="427"/>
      <c r="C10" s="457"/>
      <c r="D10" s="111" t="s">
        <v>210</v>
      </c>
      <c r="E10" s="446"/>
      <c r="F10" s="406"/>
      <c r="G10" s="406"/>
      <c r="H10" s="406"/>
      <c r="I10" s="406"/>
      <c r="J10" s="406"/>
      <c r="K10" s="406"/>
      <c r="L10" s="447"/>
      <c r="M10" s="41" t="s">
        <v>206</v>
      </c>
    </row>
    <row r="11" spans="1:14" ht="36" customHeight="1" x14ac:dyDescent="0.15">
      <c r="B11" s="30">
        <v>4</v>
      </c>
      <c r="C11" s="248" t="s">
        <v>362</v>
      </c>
      <c r="D11" s="444"/>
      <c r="E11" s="445"/>
      <c r="F11" s="31" t="s">
        <v>14</v>
      </c>
      <c r="G11" s="458"/>
      <c r="H11" s="459"/>
      <c r="I11" s="459"/>
      <c r="J11" s="459"/>
      <c r="K11" s="459"/>
      <c r="L11" s="460"/>
    </row>
    <row r="12" spans="1:14" ht="36" customHeight="1" x14ac:dyDescent="0.15">
      <c r="B12" s="30">
        <v>5</v>
      </c>
      <c r="C12" s="241" t="s">
        <v>132</v>
      </c>
      <c r="D12" s="444"/>
      <c r="E12" s="445"/>
      <c r="F12" s="445"/>
      <c r="G12" s="31" t="s">
        <v>3</v>
      </c>
      <c r="H12" s="452"/>
      <c r="I12" s="452"/>
      <c r="J12" s="452"/>
      <c r="K12" s="452"/>
      <c r="L12" s="453"/>
    </row>
    <row r="13" spans="1:14" ht="36" customHeight="1" x14ac:dyDescent="0.15">
      <c r="B13" s="30">
        <v>6</v>
      </c>
      <c r="C13" s="241" t="s">
        <v>12</v>
      </c>
      <c r="D13" s="466"/>
      <c r="E13" s="467"/>
      <c r="F13" s="31" t="s">
        <v>13</v>
      </c>
      <c r="G13" s="458"/>
      <c r="H13" s="459"/>
      <c r="I13" s="459"/>
      <c r="J13" s="459"/>
      <c r="K13" s="459"/>
      <c r="L13" s="460"/>
    </row>
    <row r="14" spans="1:14" ht="36" customHeight="1" x14ac:dyDescent="0.15">
      <c r="B14" s="30">
        <v>7</v>
      </c>
      <c r="C14" s="249" t="s">
        <v>212</v>
      </c>
      <c r="D14" s="466"/>
      <c r="E14" s="467"/>
      <c r="F14" s="31" t="s">
        <v>219</v>
      </c>
      <c r="G14" s="250" t="s">
        <v>203</v>
      </c>
      <c r="H14" s="157"/>
      <c r="I14" s="227" t="s">
        <v>3</v>
      </c>
      <c r="J14" s="157"/>
      <c r="K14" s="251" t="s">
        <v>21</v>
      </c>
      <c r="L14" s="6"/>
    </row>
    <row r="15" spans="1:14" ht="36" customHeight="1" x14ac:dyDescent="0.15">
      <c r="B15" s="382" t="s">
        <v>15</v>
      </c>
      <c r="C15" s="252"/>
      <c r="D15" s="227"/>
      <c r="E15" s="227"/>
      <c r="F15" s="227"/>
      <c r="G15" s="227"/>
      <c r="H15" s="227"/>
      <c r="I15" s="227"/>
      <c r="J15" s="227"/>
      <c r="K15" s="227"/>
      <c r="L15" s="251"/>
      <c r="M15" s="41"/>
    </row>
    <row r="16" spans="1:14" ht="36" customHeight="1" x14ac:dyDescent="0.15">
      <c r="B16" s="425">
        <v>8</v>
      </c>
      <c r="C16" s="456" t="s">
        <v>16</v>
      </c>
      <c r="D16" s="244" t="s">
        <v>10</v>
      </c>
      <c r="E16" s="422"/>
      <c r="F16" s="418"/>
      <c r="G16" s="418"/>
      <c r="H16" s="418"/>
      <c r="I16" s="415" t="s">
        <v>177</v>
      </c>
      <c r="J16" s="415"/>
      <c r="K16" s="415"/>
      <c r="L16" s="468"/>
      <c r="M16" s="40" t="s">
        <v>192</v>
      </c>
    </row>
    <row r="17" spans="2:13" ht="36" customHeight="1" x14ac:dyDescent="0.15">
      <c r="B17" s="427"/>
      <c r="C17" s="457"/>
      <c r="D17" s="244" t="s">
        <v>11</v>
      </c>
      <c r="E17" s="422"/>
      <c r="F17" s="418"/>
      <c r="G17" s="418"/>
      <c r="H17" s="418"/>
      <c r="I17" s="418"/>
      <c r="J17" s="418"/>
      <c r="K17" s="418"/>
      <c r="L17" s="469"/>
      <c r="M17" s="41" t="s">
        <v>197</v>
      </c>
    </row>
    <row r="18" spans="2:13" ht="36" customHeight="1" x14ac:dyDescent="0.15">
      <c r="B18" s="30">
        <v>9</v>
      </c>
      <c r="C18" s="253" t="s">
        <v>395</v>
      </c>
      <c r="D18" s="417"/>
      <c r="E18" s="418"/>
      <c r="F18" s="418"/>
      <c r="G18" s="418"/>
      <c r="H18" s="418"/>
      <c r="I18" s="418"/>
      <c r="J18" s="418"/>
      <c r="K18" s="418"/>
      <c r="L18" s="469"/>
    </row>
    <row r="19" spans="2:13" ht="36" customHeight="1" thickBot="1" x14ac:dyDescent="0.2">
      <c r="B19" s="254">
        <v>10</v>
      </c>
      <c r="C19" s="255" t="s">
        <v>17</v>
      </c>
      <c r="D19" s="450"/>
      <c r="E19" s="451"/>
      <c r="F19" s="451"/>
      <c r="G19" s="451"/>
      <c r="H19" s="451"/>
      <c r="I19" s="454" t="s">
        <v>180</v>
      </c>
      <c r="J19" s="454"/>
      <c r="K19" s="454"/>
      <c r="L19" s="455"/>
      <c r="M19" s="40" t="s">
        <v>192</v>
      </c>
    </row>
    <row r="20" spans="2:13" ht="36" customHeight="1" x14ac:dyDescent="0.15">
      <c r="B20" s="381" t="s">
        <v>591</v>
      </c>
      <c r="C20" s="256"/>
      <c r="D20" s="257"/>
      <c r="E20" s="257"/>
      <c r="F20" s="257"/>
      <c r="G20" s="257"/>
      <c r="H20" s="257"/>
      <c r="I20" s="257"/>
      <c r="J20" s="257"/>
      <c r="K20" s="257"/>
      <c r="L20" s="258"/>
      <c r="M20" s="41"/>
    </row>
    <row r="21" spans="2:13" ht="36" customHeight="1" x14ac:dyDescent="0.15">
      <c r="B21" s="259"/>
      <c r="C21" s="461" t="s">
        <v>602</v>
      </c>
      <c r="D21" s="461"/>
      <c r="E21" s="461"/>
      <c r="F21" s="461"/>
      <c r="G21" s="461"/>
      <c r="H21" s="461"/>
      <c r="I21" s="461"/>
      <c r="J21" s="461"/>
      <c r="K21" s="461"/>
      <c r="L21" s="462"/>
      <c r="M21" s="41"/>
    </row>
    <row r="22" spans="2:13" ht="36" customHeight="1" x14ac:dyDescent="0.15">
      <c r="B22" s="464">
        <v>11</v>
      </c>
      <c r="C22" s="448" t="s">
        <v>18</v>
      </c>
      <c r="D22" s="244" t="s">
        <v>7</v>
      </c>
      <c r="E22" s="470"/>
      <c r="F22" s="471"/>
      <c r="G22" s="471"/>
      <c r="H22" s="471"/>
      <c r="I22" s="471"/>
      <c r="J22" s="471"/>
      <c r="K22" s="471"/>
      <c r="L22" s="472"/>
      <c r="M22" s="41"/>
    </row>
    <row r="23" spans="2:13" ht="36" customHeight="1" x14ac:dyDescent="0.15">
      <c r="B23" s="465"/>
      <c r="C23" s="449"/>
      <c r="D23" s="244" t="s">
        <v>8</v>
      </c>
      <c r="E23" s="470"/>
      <c r="F23" s="471"/>
      <c r="G23" s="471"/>
      <c r="H23" s="471"/>
      <c r="I23" s="471"/>
      <c r="J23" s="471"/>
      <c r="K23" s="471"/>
      <c r="L23" s="472"/>
      <c r="M23" s="41" t="s">
        <v>189</v>
      </c>
    </row>
    <row r="24" spans="2:13" ht="36" customHeight="1" x14ac:dyDescent="0.15">
      <c r="B24" s="464">
        <v>12</v>
      </c>
      <c r="C24" s="448" t="s">
        <v>19</v>
      </c>
      <c r="D24" s="244" t="s">
        <v>10</v>
      </c>
      <c r="E24" s="422"/>
      <c r="F24" s="418"/>
      <c r="G24" s="418"/>
      <c r="H24" s="418"/>
      <c r="I24" s="415" t="s">
        <v>180</v>
      </c>
      <c r="J24" s="415"/>
      <c r="K24" s="415"/>
      <c r="L24" s="416"/>
      <c r="M24" s="40" t="s">
        <v>192</v>
      </c>
    </row>
    <row r="25" spans="2:13" ht="36" customHeight="1" x14ac:dyDescent="0.15">
      <c r="B25" s="465"/>
      <c r="C25" s="449"/>
      <c r="D25" s="244" t="s">
        <v>11</v>
      </c>
      <c r="E25" s="422"/>
      <c r="F25" s="418"/>
      <c r="G25" s="418"/>
      <c r="H25" s="418"/>
      <c r="I25" s="418"/>
      <c r="J25" s="418"/>
      <c r="K25" s="418"/>
      <c r="L25" s="423"/>
      <c r="M25" s="41" t="s">
        <v>197</v>
      </c>
    </row>
    <row r="26" spans="2:13" ht="36" customHeight="1" x14ac:dyDescent="0.15">
      <c r="B26" s="260">
        <v>13</v>
      </c>
      <c r="C26" s="261" t="s">
        <v>176</v>
      </c>
      <c r="D26" s="417"/>
      <c r="E26" s="418"/>
      <c r="F26" s="418"/>
      <c r="G26" s="418"/>
      <c r="H26" s="418"/>
      <c r="I26" s="415" t="s">
        <v>180</v>
      </c>
      <c r="J26" s="415"/>
      <c r="K26" s="415"/>
      <c r="L26" s="416"/>
      <c r="M26" s="40" t="s">
        <v>192</v>
      </c>
    </row>
    <row r="27" spans="2:13" ht="36" customHeight="1" thickBot="1" x14ac:dyDescent="0.2">
      <c r="B27" s="262">
        <v>14</v>
      </c>
      <c r="C27" s="263" t="s">
        <v>20</v>
      </c>
      <c r="D27" s="419"/>
      <c r="E27" s="420"/>
      <c r="F27" s="420"/>
      <c r="G27" s="420"/>
      <c r="H27" s="420"/>
      <c r="I27" s="420"/>
      <c r="J27" s="420"/>
      <c r="K27" s="420"/>
      <c r="L27" s="421"/>
      <c r="M27" s="40" t="s">
        <v>193</v>
      </c>
    </row>
  </sheetData>
  <sheetProtection algorithmName="SHA-512" hashValue="uMMJx4jYNpari2KZ/CN9aLJ4suQrPknnV5AossAcI1306KrtDEqaWsqT20kCnxAIGDdB1qCrmwwtUaCUd7o+8w==" saltValue="uJfU3Jp7UtoaweWV3m3Qrg==" spinCount="100000" sheet="1" formatCells="0"/>
  <mergeCells count="44">
    <mergeCell ref="M1:N2"/>
    <mergeCell ref="B22:B23"/>
    <mergeCell ref="D13:E13"/>
    <mergeCell ref="B24:B25"/>
    <mergeCell ref="G13:L13"/>
    <mergeCell ref="I16:L16"/>
    <mergeCell ref="D18:L18"/>
    <mergeCell ref="E24:H24"/>
    <mergeCell ref="E23:L23"/>
    <mergeCell ref="C16:C17"/>
    <mergeCell ref="B16:B17"/>
    <mergeCell ref="D14:E14"/>
    <mergeCell ref="E17:L17"/>
    <mergeCell ref="E22:L22"/>
    <mergeCell ref="D7:D8"/>
    <mergeCell ref="F8:L8"/>
    <mergeCell ref="B9:B10"/>
    <mergeCell ref="E10:L10"/>
    <mergeCell ref="C24:C25"/>
    <mergeCell ref="C22:C23"/>
    <mergeCell ref="E16:H16"/>
    <mergeCell ref="D19:H19"/>
    <mergeCell ref="H12:L12"/>
    <mergeCell ref="I19:L19"/>
    <mergeCell ref="C9:C10"/>
    <mergeCell ref="G11:L11"/>
    <mergeCell ref="D11:E11"/>
    <mergeCell ref="C21:L21"/>
    <mergeCell ref="A1:H1"/>
    <mergeCell ref="I26:L26"/>
    <mergeCell ref="D26:H26"/>
    <mergeCell ref="D27:L27"/>
    <mergeCell ref="E25:L25"/>
    <mergeCell ref="B4:B5"/>
    <mergeCell ref="B6:B8"/>
    <mergeCell ref="C6:C8"/>
    <mergeCell ref="C4:C5"/>
    <mergeCell ref="E4:L4"/>
    <mergeCell ref="E5:L5"/>
    <mergeCell ref="I24:L24"/>
    <mergeCell ref="E6:L6"/>
    <mergeCell ref="E9:L9"/>
    <mergeCell ref="D12:F12"/>
    <mergeCell ref="F7:L7"/>
  </mergeCells>
  <phoneticPr fontId="1"/>
  <dataValidations count="4">
    <dataValidation type="list" allowBlank="1" showInputMessage="1" showErrorMessage="1" sqref="E10:L10" xr:uid="{00000000-0002-0000-0100-000000000000}">
      <formula1>INDIRECT(E9)</formula1>
    </dataValidation>
    <dataValidation imeMode="fullKatakana" allowBlank="1" showInputMessage="1" showErrorMessage="1" sqref="E4:L4 F7:L7" xr:uid="{00000000-0002-0000-0100-000001000000}"/>
    <dataValidation imeMode="halfAlpha" allowBlank="1" showInputMessage="1" showErrorMessage="1" sqref="D27:L27 D26:H26 E24:H24 D19:H19 E16:H16 D11:E11 D12:F12 D13:E13 D14:E14" xr:uid="{00000000-0002-0000-0100-000002000000}"/>
    <dataValidation type="list" allowBlank="1" showInputMessage="1" showErrorMessage="1" sqref="J14" xr:uid="{00000000-0002-0000-0100-000003000000}">
      <formula1>"1,2,3,4,5,6,7,8,9,10,11,12"</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U55"/>
  <sheetViews>
    <sheetView showGridLines="0" view="pageBreakPreview" zoomScale="70" zoomScaleNormal="100" zoomScaleSheetLayoutView="70" workbookViewId="0">
      <selection activeCell="A35" sqref="A35:XFD35"/>
    </sheetView>
  </sheetViews>
  <sheetFormatPr defaultColWidth="8.9140625" defaultRowHeight="14.25" x14ac:dyDescent="0.15"/>
  <cols>
    <col min="1" max="1" width="0.58203125" customWidth="1"/>
    <col min="2" max="2" width="2.08203125" customWidth="1"/>
    <col min="3" max="3" width="12.75" customWidth="1"/>
    <col min="4" max="6" width="2.4140625" style="2" customWidth="1"/>
    <col min="7" max="7" width="2.6640625" style="2" customWidth="1"/>
    <col min="8" max="8" width="2.4140625" style="2" customWidth="1"/>
    <col min="9" max="9" width="2.75" style="2" customWidth="1"/>
    <col min="10" max="11" width="2.4140625" style="2" customWidth="1"/>
    <col min="12" max="12" width="2.582031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83203125" customWidth="1"/>
    <col min="20" max="20" width="5.33203125" customWidth="1"/>
    <col min="21" max="21" width="4.1640625" customWidth="1"/>
  </cols>
  <sheetData>
    <row r="1" spans="1:21" ht="16.5" customHeight="1" x14ac:dyDescent="0.15">
      <c r="A1" s="133"/>
      <c r="B1" s="133"/>
      <c r="C1" s="133"/>
      <c r="D1" s="177"/>
      <c r="E1" s="177"/>
      <c r="F1" s="177"/>
      <c r="G1" s="177"/>
      <c r="H1" s="177"/>
      <c r="I1" s="177"/>
      <c r="J1" s="177"/>
      <c r="K1" s="177"/>
      <c r="L1" s="177"/>
      <c r="M1" s="177"/>
      <c r="N1" s="177"/>
      <c r="O1" s="177"/>
      <c r="P1" s="177"/>
      <c r="Q1" s="177"/>
      <c r="R1" s="177"/>
      <c r="S1" s="133"/>
      <c r="T1" s="463" t="s">
        <v>601</v>
      </c>
      <c r="U1" s="463"/>
    </row>
    <row r="2" spans="1:21" ht="19.5" customHeight="1" x14ac:dyDescent="0.15">
      <c r="A2" s="133"/>
      <c r="B2" s="383" t="s">
        <v>393</v>
      </c>
      <c r="C2" s="264"/>
      <c r="D2" s="177"/>
      <c r="E2" s="177"/>
      <c r="F2" s="177"/>
      <c r="G2" s="177"/>
      <c r="H2" s="177"/>
      <c r="I2" s="177"/>
      <c r="J2" s="177"/>
      <c r="K2" s="177"/>
      <c r="L2" s="177"/>
      <c r="M2" s="177"/>
      <c r="N2" s="177"/>
      <c r="O2" s="177"/>
      <c r="P2" s="177"/>
      <c r="Q2" s="177"/>
      <c r="R2" s="177"/>
      <c r="S2" s="133"/>
    </row>
    <row r="3" spans="1:21" ht="20.100000000000001" customHeight="1" x14ac:dyDescent="0.15">
      <c r="A3" s="133"/>
      <c r="B3" s="486" t="s">
        <v>122</v>
      </c>
      <c r="C3" s="487"/>
      <c r="D3" s="265" t="s">
        <v>2</v>
      </c>
      <c r="E3" s="157"/>
      <c r="F3" s="266" t="s">
        <v>3</v>
      </c>
      <c r="G3" s="157"/>
      <c r="H3" s="266" t="s">
        <v>4</v>
      </c>
      <c r="I3" s="157"/>
      <c r="J3" s="266" t="s">
        <v>5</v>
      </c>
      <c r="K3" s="266" t="s">
        <v>123</v>
      </c>
      <c r="L3" s="267" t="s">
        <v>2</v>
      </c>
      <c r="M3" s="157"/>
      <c r="N3" s="266" t="s">
        <v>3</v>
      </c>
      <c r="O3" s="157"/>
      <c r="P3" s="266" t="s">
        <v>4</v>
      </c>
      <c r="Q3" s="157"/>
      <c r="R3" s="266" t="s">
        <v>5</v>
      </c>
      <c r="S3" s="31"/>
    </row>
    <row r="4" spans="1:21" ht="18.75" customHeight="1" x14ac:dyDescent="0.15">
      <c r="A4" s="133"/>
      <c r="B4" s="493" t="s">
        <v>594</v>
      </c>
      <c r="C4" s="494"/>
      <c r="D4" s="494"/>
      <c r="E4" s="494"/>
      <c r="F4" s="494"/>
      <c r="G4" s="494"/>
      <c r="H4" s="494"/>
      <c r="I4" s="494"/>
      <c r="J4" s="494"/>
      <c r="K4" s="494"/>
      <c r="L4" s="494"/>
      <c r="M4" s="494"/>
      <c r="N4" s="494"/>
      <c r="O4" s="494"/>
      <c r="P4" s="494"/>
      <c r="Q4" s="494"/>
      <c r="R4" s="494"/>
      <c r="S4" s="495"/>
      <c r="T4" t="s">
        <v>398</v>
      </c>
      <c r="U4" s="268">
        <f>LENB(SUBSTITUTE(SUBSTITUTE(B5,"　","")," ",""))/2</f>
        <v>0</v>
      </c>
    </row>
    <row r="5" spans="1:21" s="376" customFormat="1" ht="14.1" customHeight="1" x14ac:dyDescent="0.15">
      <c r="A5" s="384"/>
      <c r="B5" s="510"/>
      <c r="C5" s="481"/>
      <c r="D5" s="481"/>
      <c r="E5" s="481"/>
      <c r="F5" s="481"/>
      <c r="G5" s="481"/>
      <c r="H5" s="481"/>
      <c r="I5" s="481"/>
      <c r="J5" s="481"/>
      <c r="K5" s="481"/>
      <c r="L5" s="481"/>
      <c r="M5" s="481"/>
      <c r="N5" s="481"/>
      <c r="O5" s="481"/>
      <c r="P5" s="481"/>
      <c r="Q5" s="481"/>
      <c r="R5" s="481"/>
      <c r="S5" s="482"/>
      <c r="U5" s="385"/>
    </row>
    <row r="6" spans="1:21" s="376" customFormat="1" ht="14.1" customHeight="1" x14ac:dyDescent="0.15">
      <c r="A6" s="384"/>
      <c r="B6" s="510"/>
      <c r="C6" s="481"/>
      <c r="D6" s="481"/>
      <c r="E6" s="481"/>
      <c r="F6" s="481"/>
      <c r="G6" s="481"/>
      <c r="H6" s="481"/>
      <c r="I6" s="481"/>
      <c r="J6" s="481"/>
      <c r="K6" s="481"/>
      <c r="L6" s="481"/>
      <c r="M6" s="481"/>
      <c r="N6" s="481"/>
      <c r="O6" s="481"/>
      <c r="P6" s="481"/>
      <c r="Q6" s="481"/>
      <c r="R6" s="481"/>
      <c r="S6" s="482"/>
      <c r="U6" s="385"/>
    </row>
    <row r="7" spans="1:21" s="376" customFormat="1" ht="14.1" customHeight="1" x14ac:dyDescent="0.15">
      <c r="A7" s="384"/>
      <c r="B7" s="510"/>
      <c r="C7" s="481"/>
      <c r="D7" s="481"/>
      <c r="E7" s="481"/>
      <c r="F7" s="481"/>
      <c r="G7" s="481"/>
      <c r="H7" s="481"/>
      <c r="I7" s="481"/>
      <c r="J7" s="481"/>
      <c r="K7" s="481"/>
      <c r="L7" s="481"/>
      <c r="M7" s="481"/>
      <c r="N7" s="481"/>
      <c r="O7" s="481"/>
      <c r="P7" s="481"/>
      <c r="Q7" s="481"/>
      <c r="R7" s="481"/>
      <c r="S7" s="482"/>
      <c r="U7" s="385"/>
    </row>
    <row r="8" spans="1:21" s="376" customFormat="1" ht="14.1" customHeight="1" x14ac:dyDescent="0.15">
      <c r="A8" s="384"/>
      <c r="B8" s="510"/>
      <c r="C8" s="481"/>
      <c r="D8" s="481"/>
      <c r="E8" s="481"/>
      <c r="F8" s="481"/>
      <c r="G8" s="481"/>
      <c r="H8" s="481"/>
      <c r="I8" s="481"/>
      <c r="J8" s="481"/>
      <c r="K8" s="481"/>
      <c r="L8" s="481"/>
      <c r="M8" s="481"/>
      <c r="N8" s="481"/>
      <c r="O8" s="481"/>
      <c r="P8" s="481"/>
      <c r="Q8" s="481"/>
      <c r="R8" s="481"/>
      <c r="S8" s="482"/>
      <c r="U8" s="385"/>
    </row>
    <row r="9" spans="1:21" s="376" customFormat="1" ht="14.1" customHeight="1" x14ac:dyDescent="0.15">
      <c r="A9" s="384"/>
      <c r="B9" s="510"/>
      <c r="C9" s="481"/>
      <c r="D9" s="481"/>
      <c r="E9" s="481"/>
      <c r="F9" s="481"/>
      <c r="G9" s="481"/>
      <c r="H9" s="481"/>
      <c r="I9" s="481"/>
      <c r="J9" s="481"/>
      <c r="K9" s="481"/>
      <c r="L9" s="481"/>
      <c r="M9" s="481"/>
      <c r="N9" s="481"/>
      <c r="O9" s="481"/>
      <c r="P9" s="481"/>
      <c r="Q9" s="481"/>
      <c r="R9" s="481"/>
      <c r="S9" s="482"/>
      <c r="U9" s="385"/>
    </row>
    <row r="10" spans="1:21" s="376" customFormat="1" ht="14.1" customHeight="1" x14ac:dyDescent="0.15">
      <c r="A10" s="384"/>
      <c r="B10" s="510"/>
      <c r="C10" s="481"/>
      <c r="D10" s="481"/>
      <c r="E10" s="481"/>
      <c r="F10" s="481"/>
      <c r="G10" s="481"/>
      <c r="H10" s="481"/>
      <c r="I10" s="481"/>
      <c r="J10" s="481"/>
      <c r="K10" s="481"/>
      <c r="L10" s="481"/>
      <c r="M10" s="481"/>
      <c r="N10" s="481"/>
      <c r="O10" s="481"/>
      <c r="P10" s="481"/>
      <c r="Q10" s="481"/>
      <c r="R10" s="481"/>
      <c r="S10" s="482"/>
      <c r="U10" s="385"/>
    </row>
    <row r="11" spans="1:21" s="376" customFormat="1" ht="14.1" customHeight="1" x14ac:dyDescent="0.15">
      <c r="A11" s="384"/>
      <c r="B11" s="480"/>
      <c r="C11" s="481"/>
      <c r="D11" s="481"/>
      <c r="E11" s="481"/>
      <c r="F11" s="481"/>
      <c r="G11" s="481"/>
      <c r="H11" s="481"/>
      <c r="I11" s="481"/>
      <c r="J11" s="481"/>
      <c r="K11" s="481"/>
      <c r="L11" s="481"/>
      <c r="M11" s="481"/>
      <c r="N11" s="481"/>
      <c r="O11" s="481"/>
      <c r="P11" s="481"/>
      <c r="Q11" s="481"/>
      <c r="R11" s="481"/>
      <c r="S11" s="482"/>
    </row>
    <row r="12" spans="1:21" s="376" customFormat="1" ht="14.1" customHeight="1" x14ac:dyDescent="0.15">
      <c r="A12" s="384"/>
      <c r="B12" s="511"/>
      <c r="C12" s="512"/>
      <c r="D12" s="512"/>
      <c r="E12" s="512"/>
      <c r="F12" s="512"/>
      <c r="G12" s="512"/>
      <c r="H12" s="512"/>
      <c r="I12" s="512"/>
      <c r="J12" s="512"/>
      <c r="K12" s="512"/>
      <c r="L12" s="512"/>
      <c r="M12" s="512"/>
      <c r="N12" s="512"/>
      <c r="O12" s="512"/>
      <c r="P12" s="512"/>
      <c r="Q12" s="512"/>
      <c r="R12" s="512"/>
      <c r="S12" s="513"/>
    </row>
    <row r="13" spans="1:21" ht="18.95" customHeight="1" x14ac:dyDescent="0.15">
      <c r="A13" s="133"/>
      <c r="B13" s="493" t="s">
        <v>595</v>
      </c>
      <c r="C13" s="499"/>
      <c r="D13" s="499"/>
      <c r="E13" s="499"/>
      <c r="F13" s="499"/>
      <c r="G13" s="499"/>
      <c r="H13" s="499"/>
      <c r="I13" s="499"/>
      <c r="J13" s="499"/>
      <c r="K13" s="499"/>
      <c r="L13" s="499"/>
      <c r="M13" s="499"/>
      <c r="N13" s="499"/>
      <c r="O13" s="499"/>
      <c r="P13" s="499"/>
      <c r="Q13" s="499"/>
      <c r="R13" s="499"/>
      <c r="S13" s="500"/>
    </row>
    <row r="14" spans="1:21" s="270" customFormat="1" ht="13.5" customHeight="1" x14ac:dyDescent="0.15">
      <c r="A14" s="269"/>
      <c r="B14" s="272"/>
      <c r="C14" s="488" t="s">
        <v>546</v>
      </c>
      <c r="D14" s="488"/>
      <c r="E14" s="488"/>
      <c r="F14" s="488"/>
      <c r="G14" s="488"/>
      <c r="H14" s="488"/>
      <c r="I14" s="488"/>
      <c r="J14" s="488"/>
      <c r="K14" s="488"/>
      <c r="L14" s="488"/>
      <c r="M14" s="488"/>
      <c r="N14" s="488"/>
      <c r="O14" s="488"/>
      <c r="P14" s="488"/>
      <c r="Q14" s="488"/>
      <c r="R14" s="488"/>
      <c r="S14" s="489"/>
    </row>
    <row r="15" spans="1:21" s="270" customFormat="1" ht="16.5" x14ac:dyDescent="0.15">
      <c r="A15" s="269"/>
      <c r="B15" s="516" t="s">
        <v>572</v>
      </c>
      <c r="C15" s="517"/>
      <c r="D15" s="517"/>
      <c r="E15" s="517"/>
      <c r="F15" s="517"/>
      <c r="G15" s="517"/>
      <c r="H15" s="517"/>
      <c r="I15" s="517"/>
      <c r="J15" s="517"/>
      <c r="K15" s="517"/>
      <c r="L15" s="517"/>
      <c r="M15" s="517"/>
      <c r="N15" s="517"/>
      <c r="O15" s="517"/>
      <c r="P15" s="517"/>
      <c r="Q15" s="517"/>
      <c r="R15" s="517"/>
      <c r="S15" s="518"/>
      <c r="T15" s="273"/>
      <c r="U15" s="268"/>
    </row>
    <row r="16" spans="1:21" ht="18.95" customHeight="1" x14ac:dyDescent="0.15">
      <c r="A16" s="133"/>
      <c r="B16" s="352"/>
      <c r="C16" s="5" t="s">
        <v>539</v>
      </c>
      <c r="D16" s="5"/>
      <c r="E16" s="5"/>
      <c r="F16" s="5"/>
      <c r="G16" s="5"/>
      <c r="H16" s="5"/>
      <c r="I16" s="5"/>
      <c r="J16" s="5"/>
      <c r="K16" s="5"/>
      <c r="L16" s="5"/>
      <c r="M16" s="5"/>
      <c r="N16" s="5"/>
      <c r="O16" s="5"/>
      <c r="P16" s="5"/>
      <c r="Q16" s="5"/>
      <c r="R16" s="5"/>
      <c r="S16" s="350"/>
      <c r="T16" s="376" t="s">
        <v>398</v>
      </c>
      <c r="U16" s="385">
        <f>LENB(SUBSTITUTE(SUBSTITUTE(B17,"　","")," ",""))/2</f>
        <v>0</v>
      </c>
    </row>
    <row r="17" spans="1:21" s="376" customFormat="1" ht="14.1" customHeight="1" x14ac:dyDescent="0.15">
      <c r="A17" s="384"/>
      <c r="B17" s="510"/>
      <c r="C17" s="481"/>
      <c r="D17" s="481"/>
      <c r="E17" s="481"/>
      <c r="F17" s="481"/>
      <c r="G17" s="481"/>
      <c r="H17" s="481"/>
      <c r="I17" s="481"/>
      <c r="J17" s="481"/>
      <c r="K17" s="481"/>
      <c r="L17" s="481"/>
      <c r="M17" s="481"/>
      <c r="N17" s="481"/>
      <c r="O17" s="481"/>
      <c r="P17" s="481"/>
      <c r="Q17" s="481"/>
      <c r="R17" s="481"/>
      <c r="S17" s="482"/>
    </row>
    <row r="18" spans="1:21" s="376" customFormat="1" ht="14.1" customHeight="1" x14ac:dyDescent="0.15">
      <c r="A18" s="384"/>
      <c r="B18" s="480"/>
      <c r="C18" s="481"/>
      <c r="D18" s="481"/>
      <c r="E18" s="481"/>
      <c r="F18" s="481"/>
      <c r="G18" s="481"/>
      <c r="H18" s="481"/>
      <c r="I18" s="481"/>
      <c r="J18" s="481"/>
      <c r="K18" s="481"/>
      <c r="L18" s="481"/>
      <c r="M18" s="481"/>
      <c r="N18" s="481"/>
      <c r="O18" s="481"/>
      <c r="P18" s="481"/>
      <c r="Q18" s="481"/>
      <c r="R18" s="481"/>
      <c r="S18" s="482"/>
    </row>
    <row r="19" spans="1:21" s="376" customFormat="1" ht="13.5" customHeight="1" x14ac:dyDescent="0.15">
      <c r="A19" s="384"/>
      <c r="B19" s="480"/>
      <c r="C19" s="481"/>
      <c r="D19" s="481"/>
      <c r="E19" s="481"/>
      <c r="F19" s="481"/>
      <c r="G19" s="481"/>
      <c r="H19" s="481"/>
      <c r="I19" s="481"/>
      <c r="J19" s="481"/>
      <c r="K19" s="481"/>
      <c r="L19" s="481"/>
      <c r="M19" s="481"/>
      <c r="N19" s="481"/>
      <c r="O19" s="481"/>
      <c r="P19" s="481"/>
      <c r="Q19" s="481"/>
      <c r="R19" s="481"/>
      <c r="S19" s="482"/>
    </row>
    <row r="20" spans="1:21" s="376" customFormat="1" ht="13.5" customHeight="1" x14ac:dyDescent="0.15">
      <c r="A20" s="384"/>
      <c r="B20" s="480"/>
      <c r="C20" s="481"/>
      <c r="D20" s="481"/>
      <c r="E20" s="481"/>
      <c r="F20" s="481"/>
      <c r="G20" s="481"/>
      <c r="H20" s="481"/>
      <c r="I20" s="481"/>
      <c r="J20" s="481"/>
      <c r="K20" s="481"/>
      <c r="L20" s="481"/>
      <c r="M20" s="481"/>
      <c r="N20" s="481"/>
      <c r="O20" s="481"/>
      <c r="P20" s="481"/>
      <c r="Q20" s="481"/>
      <c r="R20" s="481"/>
      <c r="S20" s="482"/>
    </row>
    <row r="21" spans="1:21" s="376" customFormat="1" ht="14.1" customHeight="1" x14ac:dyDescent="0.15">
      <c r="A21" s="384"/>
      <c r="B21" s="480"/>
      <c r="C21" s="481"/>
      <c r="D21" s="481"/>
      <c r="E21" s="481"/>
      <c r="F21" s="481"/>
      <c r="G21" s="481"/>
      <c r="H21" s="481"/>
      <c r="I21" s="481"/>
      <c r="J21" s="481"/>
      <c r="K21" s="481"/>
      <c r="L21" s="481"/>
      <c r="M21" s="481"/>
      <c r="N21" s="481"/>
      <c r="O21" s="481"/>
      <c r="P21" s="481"/>
      <c r="Q21" s="481"/>
      <c r="R21" s="481"/>
      <c r="S21" s="482"/>
    </row>
    <row r="22" spans="1:21" s="376" customFormat="1" ht="14.1" customHeight="1" x14ac:dyDescent="0.15">
      <c r="A22" s="384"/>
      <c r="B22" s="480"/>
      <c r="C22" s="481"/>
      <c r="D22" s="481"/>
      <c r="E22" s="481"/>
      <c r="F22" s="481"/>
      <c r="G22" s="481"/>
      <c r="H22" s="481"/>
      <c r="I22" s="481"/>
      <c r="J22" s="481"/>
      <c r="K22" s="481"/>
      <c r="L22" s="481"/>
      <c r="M22" s="481"/>
      <c r="N22" s="481"/>
      <c r="O22" s="481"/>
      <c r="P22" s="481"/>
      <c r="Q22" s="481"/>
      <c r="R22" s="481"/>
      <c r="S22" s="482"/>
    </row>
    <row r="23" spans="1:21" s="376" customFormat="1" ht="14.1" customHeight="1" x14ac:dyDescent="0.15">
      <c r="A23" s="384"/>
      <c r="B23" s="480"/>
      <c r="C23" s="481"/>
      <c r="D23" s="481"/>
      <c r="E23" s="481"/>
      <c r="F23" s="481"/>
      <c r="G23" s="481"/>
      <c r="H23" s="481"/>
      <c r="I23" s="481"/>
      <c r="J23" s="481"/>
      <c r="K23" s="481"/>
      <c r="L23" s="481"/>
      <c r="M23" s="481"/>
      <c r="N23" s="481"/>
      <c r="O23" s="481"/>
      <c r="P23" s="481"/>
      <c r="Q23" s="481"/>
      <c r="R23" s="481"/>
      <c r="S23" s="482"/>
    </row>
    <row r="24" spans="1:21" s="376" customFormat="1" ht="14.1" customHeight="1" x14ac:dyDescent="0.15">
      <c r="A24" s="384"/>
      <c r="B24" s="480"/>
      <c r="C24" s="481"/>
      <c r="D24" s="481"/>
      <c r="E24" s="481"/>
      <c r="F24" s="481"/>
      <c r="G24" s="481"/>
      <c r="H24" s="481"/>
      <c r="I24" s="481"/>
      <c r="J24" s="481"/>
      <c r="K24" s="481"/>
      <c r="L24" s="481"/>
      <c r="M24" s="481"/>
      <c r="N24" s="481"/>
      <c r="O24" s="481"/>
      <c r="P24" s="481"/>
      <c r="Q24" s="481"/>
      <c r="R24" s="481"/>
      <c r="S24" s="482"/>
    </row>
    <row r="25" spans="1:21" s="376" customFormat="1" ht="14.1" customHeight="1" x14ac:dyDescent="0.15">
      <c r="A25" s="384"/>
      <c r="B25" s="483"/>
      <c r="C25" s="484"/>
      <c r="D25" s="484"/>
      <c r="E25" s="484"/>
      <c r="F25" s="484"/>
      <c r="G25" s="484"/>
      <c r="H25" s="484"/>
      <c r="I25" s="484"/>
      <c r="J25" s="484"/>
      <c r="K25" s="484"/>
      <c r="L25" s="484"/>
      <c r="M25" s="484"/>
      <c r="N25" s="484"/>
      <c r="O25" s="484"/>
      <c r="P25" s="484"/>
      <c r="Q25" s="484"/>
      <c r="R25" s="484"/>
      <c r="S25" s="485"/>
      <c r="T25" s="386"/>
      <c r="U25" s="386"/>
    </row>
    <row r="26" spans="1:21" s="270" customFormat="1" ht="18.95" customHeight="1" x14ac:dyDescent="0.15">
      <c r="A26" s="269"/>
      <c r="B26" s="496" t="s">
        <v>434</v>
      </c>
      <c r="C26" s="497"/>
      <c r="D26" s="497"/>
      <c r="E26" s="497"/>
      <c r="F26" s="497"/>
      <c r="G26" s="497"/>
      <c r="H26" s="497"/>
      <c r="I26" s="497"/>
      <c r="J26" s="497"/>
      <c r="K26" s="497"/>
      <c r="L26" s="497"/>
      <c r="M26" s="497"/>
      <c r="N26" s="497"/>
      <c r="O26" s="497"/>
      <c r="P26" s="497"/>
      <c r="Q26" s="497"/>
      <c r="R26" s="497"/>
      <c r="S26" s="498"/>
    </row>
    <row r="27" spans="1:21" s="270" customFormat="1" ht="16.5" customHeight="1" x14ac:dyDescent="0.15">
      <c r="A27" s="269"/>
      <c r="B27" s="271"/>
      <c r="C27" s="508" t="s">
        <v>598</v>
      </c>
      <c r="D27" s="397"/>
      <c r="E27" s="397"/>
      <c r="F27" s="397"/>
      <c r="G27" s="397"/>
      <c r="H27" s="397"/>
      <c r="I27" s="397"/>
      <c r="J27" s="397"/>
      <c r="K27" s="397"/>
      <c r="L27" s="397"/>
      <c r="M27" s="397"/>
      <c r="N27" s="397"/>
      <c r="O27" s="397"/>
      <c r="P27" s="397"/>
      <c r="Q27" s="397"/>
      <c r="R27" s="397"/>
      <c r="S27" s="509"/>
    </row>
    <row r="28" spans="1:21" s="270" customFormat="1" ht="14.25" customHeight="1" x14ac:dyDescent="0.15">
      <c r="A28" s="269"/>
      <c r="B28" s="272"/>
      <c r="C28" s="488" t="s">
        <v>596</v>
      </c>
      <c r="D28" s="488"/>
      <c r="E28" s="488"/>
      <c r="F28" s="488"/>
      <c r="G28" s="488"/>
      <c r="H28" s="488"/>
      <c r="I28" s="488"/>
      <c r="J28" s="488"/>
      <c r="K28" s="488"/>
      <c r="L28" s="488"/>
      <c r="M28" s="488"/>
      <c r="N28" s="488"/>
      <c r="O28" s="488"/>
      <c r="P28" s="488"/>
      <c r="Q28" s="488"/>
      <c r="R28" s="488"/>
      <c r="S28" s="489"/>
      <c r="T28" s="273" t="s">
        <v>398</v>
      </c>
      <c r="U28" s="268">
        <f>LENB(SUBSTITUTE(SUBSTITUTE(B29,"　","")," ",""))/2</f>
        <v>0</v>
      </c>
    </row>
    <row r="29" spans="1:21" s="270" customFormat="1" x14ac:dyDescent="0.15">
      <c r="A29" s="269"/>
      <c r="B29" s="501"/>
      <c r="C29" s="502"/>
      <c r="D29" s="502"/>
      <c r="E29" s="502"/>
      <c r="F29" s="502"/>
      <c r="G29" s="502"/>
      <c r="H29" s="502"/>
      <c r="I29" s="502"/>
      <c r="J29" s="502"/>
      <c r="K29" s="502"/>
      <c r="L29" s="502"/>
      <c r="M29" s="502"/>
      <c r="N29" s="502"/>
      <c r="O29" s="502"/>
      <c r="P29" s="502"/>
      <c r="Q29" s="502"/>
      <c r="R29" s="502"/>
      <c r="S29" s="503"/>
    </row>
    <row r="30" spans="1:21" s="270" customFormat="1" ht="18.75" customHeight="1" x14ac:dyDescent="0.15">
      <c r="A30" s="269"/>
      <c r="B30" s="274"/>
      <c r="C30" s="514" t="s">
        <v>435</v>
      </c>
      <c r="D30" s="514"/>
      <c r="E30" s="514"/>
      <c r="F30" s="514"/>
      <c r="G30" s="514"/>
      <c r="H30" s="514"/>
      <c r="I30" s="514"/>
      <c r="J30" s="514"/>
      <c r="K30" s="514"/>
      <c r="L30" s="514"/>
      <c r="M30" s="514"/>
      <c r="N30" s="514"/>
      <c r="O30" s="514"/>
      <c r="P30" s="514"/>
      <c r="Q30" s="514"/>
      <c r="R30" s="514"/>
      <c r="S30" s="515"/>
      <c r="T30" s="273" t="s">
        <v>398</v>
      </c>
      <c r="U30" s="268">
        <f>LENB(SUBSTITUTE(SUBSTITUTE(B31,"　","")," ",""))/2</f>
        <v>0</v>
      </c>
    </row>
    <row r="31" spans="1:21" s="386" customFormat="1" ht="14.1" customHeight="1" x14ac:dyDescent="0.15">
      <c r="A31" s="387"/>
      <c r="B31" s="501"/>
      <c r="C31" s="502"/>
      <c r="D31" s="502"/>
      <c r="E31" s="502"/>
      <c r="F31" s="502"/>
      <c r="G31" s="502"/>
      <c r="H31" s="502"/>
      <c r="I31" s="502"/>
      <c r="J31" s="502"/>
      <c r="K31" s="502"/>
      <c r="L31" s="502"/>
      <c r="M31" s="502"/>
      <c r="N31" s="502"/>
      <c r="O31" s="502"/>
      <c r="P31" s="502"/>
      <c r="Q31" s="502"/>
      <c r="R31" s="502"/>
      <c r="S31" s="503"/>
    </row>
    <row r="32" spans="1:21" s="386" customFormat="1" ht="13.5" customHeight="1" x14ac:dyDescent="0.15">
      <c r="A32" s="387"/>
      <c r="B32" s="504"/>
      <c r="C32" s="502"/>
      <c r="D32" s="502"/>
      <c r="E32" s="502"/>
      <c r="F32" s="502"/>
      <c r="G32" s="502"/>
      <c r="H32" s="502"/>
      <c r="I32" s="502"/>
      <c r="J32" s="502"/>
      <c r="K32" s="502"/>
      <c r="L32" s="502"/>
      <c r="M32" s="502"/>
      <c r="N32" s="502"/>
      <c r="O32" s="502"/>
      <c r="P32" s="502"/>
      <c r="Q32" s="502"/>
      <c r="R32" s="502"/>
      <c r="S32" s="503"/>
    </row>
    <row r="33" spans="1:21" s="386" customFormat="1" ht="13.5" customHeight="1" x14ac:dyDescent="0.15">
      <c r="A33" s="387"/>
      <c r="B33" s="504"/>
      <c r="C33" s="502"/>
      <c r="D33" s="502"/>
      <c r="E33" s="502"/>
      <c r="F33" s="502"/>
      <c r="G33" s="502"/>
      <c r="H33" s="502"/>
      <c r="I33" s="502"/>
      <c r="J33" s="502"/>
      <c r="K33" s="502"/>
      <c r="L33" s="502"/>
      <c r="M33" s="502"/>
      <c r="N33" s="502"/>
      <c r="O33" s="502"/>
      <c r="P33" s="502"/>
      <c r="Q33" s="502"/>
      <c r="R33" s="502"/>
      <c r="S33" s="503"/>
    </row>
    <row r="34" spans="1:21" s="386" customFormat="1" ht="14.1" customHeight="1" x14ac:dyDescent="0.15">
      <c r="A34" s="387"/>
      <c r="B34" s="504"/>
      <c r="C34" s="502"/>
      <c r="D34" s="502"/>
      <c r="E34" s="502"/>
      <c r="F34" s="502"/>
      <c r="G34" s="502"/>
      <c r="H34" s="502"/>
      <c r="I34" s="502"/>
      <c r="J34" s="502"/>
      <c r="K34" s="502"/>
      <c r="L34" s="502"/>
      <c r="M34" s="502"/>
      <c r="N34" s="502"/>
      <c r="O34" s="502"/>
      <c r="P34" s="502"/>
      <c r="Q34" s="502"/>
      <c r="R34" s="502"/>
      <c r="S34" s="503"/>
    </row>
    <row r="35" spans="1:21" s="386" customFormat="1" ht="13.5" customHeight="1" x14ac:dyDescent="0.15">
      <c r="A35" s="387"/>
      <c r="B35" s="504"/>
      <c r="C35" s="502"/>
      <c r="D35" s="502"/>
      <c r="E35" s="502"/>
      <c r="F35" s="502"/>
      <c r="G35" s="502"/>
      <c r="H35" s="502"/>
      <c r="I35" s="502"/>
      <c r="J35" s="502"/>
      <c r="K35" s="502"/>
      <c r="L35" s="502"/>
      <c r="M35" s="502"/>
      <c r="N35" s="502"/>
      <c r="O35" s="502"/>
      <c r="P35" s="502"/>
      <c r="Q35" s="502"/>
      <c r="R35" s="502"/>
      <c r="S35" s="503"/>
    </row>
    <row r="36" spans="1:21" s="386" customFormat="1" ht="14.1" customHeight="1" x14ac:dyDescent="0.15">
      <c r="A36" s="387"/>
      <c r="B36" s="504"/>
      <c r="C36" s="502"/>
      <c r="D36" s="502"/>
      <c r="E36" s="502"/>
      <c r="F36" s="502"/>
      <c r="G36" s="502"/>
      <c r="H36" s="502"/>
      <c r="I36" s="502"/>
      <c r="J36" s="502"/>
      <c r="K36" s="502"/>
      <c r="L36" s="502"/>
      <c r="M36" s="502"/>
      <c r="N36" s="502"/>
      <c r="O36" s="502"/>
      <c r="P36" s="502"/>
      <c r="Q36" s="502"/>
      <c r="R36" s="502"/>
      <c r="S36" s="503"/>
    </row>
    <row r="37" spans="1:21" s="386" customFormat="1" ht="14.1" customHeight="1" x14ac:dyDescent="0.15">
      <c r="A37" s="387"/>
      <c r="B37" s="504"/>
      <c r="C37" s="502"/>
      <c r="D37" s="502"/>
      <c r="E37" s="502"/>
      <c r="F37" s="502"/>
      <c r="G37" s="502"/>
      <c r="H37" s="502"/>
      <c r="I37" s="502"/>
      <c r="J37" s="502"/>
      <c r="K37" s="502"/>
      <c r="L37" s="502"/>
      <c r="M37" s="502"/>
      <c r="N37" s="502"/>
      <c r="O37" s="502"/>
      <c r="P37" s="502"/>
      <c r="Q37" s="502"/>
      <c r="R37" s="502"/>
      <c r="S37" s="503"/>
    </row>
    <row r="38" spans="1:21" s="386" customFormat="1" ht="14.1" customHeight="1" x14ac:dyDescent="0.15">
      <c r="A38" s="387"/>
      <c r="B38" s="504"/>
      <c r="C38" s="502"/>
      <c r="D38" s="502"/>
      <c r="E38" s="502"/>
      <c r="F38" s="502"/>
      <c r="G38" s="502"/>
      <c r="H38" s="502"/>
      <c r="I38" s="502"/>
      <c r="J38" s="502"/>
      <c r="K38" s="502"/>
      <c r="L38" s="502"/>
      <c r="M38" s="502"/>
      <c r="N38" s="502"/>
      <c r="O38" s="502"/>
      <c r="P38" s="502"/>
      <c r="Q38" s="502"/>
      <c r="R38" s="502"/>
      <c r="S38" s="503"/>
    </row>
    <row r="39" spans="1:21" s="386" customFormat="1" ht="14.1" customHeight="1" x14ac:dyDescent="0.15">
      <c r="A39" s="387"/>
      <c r="B39" s="505"/>
      <c r="C39" s="506"/>
      <c r="D39" s="506"/>
      <c r="E39" s="506"/>
      <c r="F39" s="506"/>
      <c r="G39" s="506"/>
      <c r="H39" s="506"/>
      <c r="I39" s="506"/>
      <c r="J39" s="506"/>
      <c r="K39" s="506"/>
      <c r="L39" s="506"/>
      <c r="M39" s="506"/>
      <c r="N39" s="506"/>
      <c r="O39" s="506"/>
      <c r="P39" s="506"/>
      <c r="Q39" s="506"/>
      <c r="R39" s="506"/>
      <c r="S39" s="507"/>
      <c r="T39" s="376"/>
      <c r="U39" s="376"/>
    </row>
    <row r="40" spans="1:21" ht="18.75" customHeight="1" x14ac:dyDescent="0.15">
      <c r="A40" s="133"/>
      <c r="B40" s="496" t="s">
        <v>574</v>
      </c>
      <c r="C40" s="497"/>
      <c r="D40" s="497"/>
      <c r="E40" s="497"/>
      <c r="F40" s="497"/>
      <c r="G40" s="497"/>
      <c r="H40" s="497"/>
      <c r="I40" s="497"/>
      <c r="J40" s="497"/>
      <c r="K40" s="497"/>
      <c r="L40" s="497"/>
      <c r="M40" s="497"/>
      <c r="N40" s="497"/>
      <c r="O40" s="497"/>
      <c r="P40" s="497"/>
      <c r="Q40" s="497"/>
      <c r="R40" s="497"/>
      <c r="S40" s="498"/>
      <c r="T40" s="273" t="s">
        <v>398</v>
      </c>
      <c r="U40" s="268">
        <f>LENB(SUBSTITUTE(SUBSTITUTE(B41,"　","")," ",""))/2</f>
        <v>0</v>
      </c>
    </row>
    <row r="41" spans="1:21" s="376" customFormat="1" ht="14.1" customHeight="1" x14ac:dyDescent="0.15">
      <c r="A41" s="384"/>
      <c r="B41" s="480"/>
      <c r="C41" s="481"/>
      <c r="D41" s="481"/>
      <c r="E41" s="481"/>
      <c r="F41" s="481"/>
      <c r="G41" s="481"/>
      <c r="H41" s="481"/>
      <c r="I41" s="481"/>
      <c r="J41" s="481"/>
      <c r="K41" s="481"/>
      <c r="L41" s="481"/>
      <c r="M41" s="481"/>
      <c r="N41" s="481"/>
      <c r="O41" s="481"/>
      <c r="P41" s="481"/>
      <c r="Q41" s="481"/>
      <c r="R41" s="481"/>
      <c r="S41" s="482"/>
      <c r="T41" s="388"/>
    </row>
    <row r="42" spans="1:21" s="376" customFormat="1" ht="14.1" customHeight="1" x14ac:dyDescent="0.15">
      <c r="A42" s="384"/>
      <c r="B42" s="480"/>
      <c r="C42" s="481"/>
      <c r="D42" s="481"/>
      <c r="E42" s="481"/>
      <c r="F42" s="481"/>
      <c r="G42" s="481"/>
      <c r="H42" s="481"/>
      <c r="I42" s="481"/>
      <c r="J42" s="481"/>
      <c r="K42" s="481"/>
      <c r="L42" s="481"/>
      <c r="M42" s="481"/>
      <c r="N42" s="481"/>
      <c r="O42" s="481"/>
      <c r="P42" s="481"/>
      <c r="Q42" s="481"/>
      <c r="R42" s="481"/>
      <c r="S42" s="482"/>
    </row>
    <row r="43" spans="1:21" s="376" customFormat="1" ht="14.1" customHeight="1" x14ac:dyDescent="0.15">
      <c r="A43" s="384"/>
      <c r="B43" s="480"/>
      <c r="C43" s="481"/>
      <c r="D43" s="481"/>
      <c r="E43" s="481"/>
      <c r="F43" s="481"/>
      <c r="G43" s="481"/>
      <c r="H43" s="481"/>
      <c r="I43" s="481"/>
      <c r="J43" s="481"/>
      <c r="K43" s="481"/>
      <c r="L43" s="481"/>
      <c r="M43" s="481"/>
      <c r="N43" s="481"/>
      <c r="O43" s="481"/>
      <c r="P43" s="481"/>
      <c r="Q43" s="481"/>
      <c r="R43" s="481"/>
      <c r="S43" s="482"/>
    </row>
    <row r="44" spans="1:21" s="376" customFormat="1" ht="14.1" customHeight="1" x14ac:dyDescent="0.15">
      <c r="A44" s="384"/>
      <c r="B44" s="480"/>
      <c r="C44" s="481"/>
      <c r="D44" s="481"/>
      <c r="E44" s="481"/>
      <c r="F44" s="481"/>
      <c r="G44" s="481"/>
      <c r="H44" s="481"/>
      <c r="I44" s="481"/>
      <c r="J44" s="481"/>
      <c r="K44" s="481"/>
      <c r="L44" s="481"/>
      <c r="M44" s="481"/>
      <c r="N44" s="481"/>
      <c r="O44" s="481"/>
      <c r="P44" s="481"/>
      <c r="Q44" s="481"/>
      <c r="R44" s="481"/>
      <c r="S44" s="482"/>
    </row>
    <row r="45" spans="1:21" s="376" customFormat="1" ht="14.1" customHeight="1" x14ac:dyDescent="0.15">
      <c r="A45" s="384"/>
      <c r="B45" s="480"/>
      <c r="C45" s="481"/>
      <c r="D45" s="481"/>
      <c r="E45" s="481"/>
      <c r="F45" s="481"/>
      <c r="G45" s="481"/>
      <c r="H45" s="481"/>
      <c r="I45" s="481"/>
      <c r="J45" s="481"/>
      <c r="K45" s="481"/>
      <c r="L45" s="481"/>
      <c r="M45" s="481"/>
      <c r="N45" s="481"/>
      <c r="O45" s="481"/>
      <c r="P45" s="481"/>
      <c r="Q45" s="481"/>
      <c r="R45" s="481"/>
      <c r="S45" s="482"/>
    </row>
    <row r="46" spans="1:21" s="376" customFormat="1" ht="13.5" customHeight="1" x14ac:dyDescent="0.15">
      <c r="A46" s="384"/>
      <c r="B46" s="480"/>
      <c r="C46" s="481"/>
      <c r="D46" s="481"/>
      <c r="E46" s="481"/>
      <c r="F46" s="481"/>
      <c r="G46" s="481"/>
      <c r="H46" s="481"/>
      <c r="I46" s="481"/>
      <c r="J46" s="481"/>
      <c r="K46" s="481"/>
      <c r="L46" s="481"/>
      <c r="M46" s="481"/>
      <c r="N46" s="481"/>
      <c r="O46" s="481"/>
      <c r="P46" s="481"/>
      <c r="Q46" s="481"/>
      <c r="R46" s="481"/>
      <c r="S46" s="482"/>
    </row>
    <row r="47" spans="1:21" s="376" customFormat="1" ht="14.1" customHeight="1" x14ac:dyDescent="0.15">
      <c r="A47" s="384"/>
      <c r="B47" s="480"/>
      <c r="C47" s="481"/>
      <c r="D47" s="481"/>
      <c r="E47" s="481"/>
      <c r="F47" s="481"/>
      <c r="G47" s="481"/>
      <c r="H47" s="481"/>
      <c r="I47" s="481"/>
      <c r="J47" s="481"/>
      <c r="K47" s="481"/>
      <c r="L47" s="481"/>
      <c r="M47" s="481"/>
      <c r="N47" s="481"/>
      <c r="O47" s="481"/>
      <c r="P47" s="481"/>
      <c r="Q47" s="481"/>
      <c r="R47" s="481"/>
      <c r="S47" s="482"/>
    </row>
    <row r="48" spans="1:21" s="376" customFormat="1" ht="14.1" customHeight="1" x14ac:dyDescent="0.15">
      <c r="A48" s="384"/>
      <c r="B48" s="480"/>
      <c r="C48" s="481"/>
      <c r="D48" s="481"/>
      <c r="E48" s="481"/>
      <c r="F48" s="481"/>
      <c r="G48" s="481"/>
      <c r="H48" s="481"/>
      <c r="I48" s="481"/>
      <c r="J48" s="481"/>
      <c r="K48" s="481"/>
      <c r="L48" s="481"/>
      <c r="M48" s="481"/>
      <c r="N48" s="481"/>
      <c r="O48" s="481"/>
      <c r="P48" s="481"/>
      <c r="Q48" s="481"/>
      <c r="R48" s="481"/>
      <c r="S48" s="482"/>
    </row>
    <row r="49" spans="1:19" s="376" customFormat="1" ht="14.1" customHeight="1" x14ac:dyDescent="0.15">
      <c r="A49" s="384"/>
      <c r="B49" s="483"/>
      <c r="C49" s="484"/>
      <c r="D49" s="484"/>
      <c r="E49" s="484"/>
      <c r="F49" s="484"/>
      <c r="G49" s="484"/>
      <c r="H49" s="484"/>
      <c r="I49" s="484"/>
      <c r="J49" s="484"/>
      <c r="K49" s="484"/>
      <c r="L49" s="484"/>
      <c r="M49" s="484"/>
      <c r="N49" s="484"/>
      <c r="O49" s="484"/>
      <c r="P49" s="484"/>
      <c r="Q49" s="484"/>
      <c r="R49" s="484"/>
      <c r="S49" s="485"/>
    </row>
    <row r="50" spans="1:19" ht="3.75" customHeight="1" x14ac:dyDescent="0.15">
      <c r="A50" s="133"/>
      <c r="B50" s="275"/>
      <c r="C50" s="276"/>
      <c r="D50" s="276"/>
      <c r="E50" s="276"/>
      <c r="F50" s="276"/>
      <c r="G50" s="276"/>
      <c r="H50" s="276"/>
      <c r="I50" s="276"/>
      <c r="J50" s="276"/>
      <c r="K50" s="276"/>
      <c r="L50" s="276"/>
      <c r="M50" s="276"/>
      <c r="N50" s="276"/>
      <c r="O50" s="276"/>
      <c r="P50" s="276"/>
      <c r="Q50" s="276"/>
      <c r="R50" s="276"/>
      <c r="S50" s="276"/>
    </row>
    <row r="51" spans="1:19" ht="30" customHeight="1" x14ac:dyDescent="0.15">
      <c r="A51" s="133"/>
      <c r="B51" s="275" t="s">
        <v>363</v>
      </c>
      <c r="C51" s="798" t="s">
        <v>597</v>
      </c>
      <c r="D51" s="491"/>
      <c r="E51" s="491"/>
      <c r="F51" s="491"/>
      <c r="G51" s="491"/>
      <c r="H51" s="491"/>
      <c r="I51" s="491"/>
      <c r="J51" s="491"/>
      <c r="K51" s="491"/>
      <c r="L51" s="491"/>
      <c r="M51" s="491"/>
      <c r="N51" s="491"/>
      <c r="O51" s="491"/>
      <c r="P51" s="491"/>
      <c r="Q51" s="491"/>
      <c r="R51" s="491"/>
      <c r="S51" s="491"/>
    </row>
    <row r="52" spans="1:19" ht="27.95" customHeight="1" x14ac:dyDescent="0.15">
      <c r="A52" s="133"/>
      <c r="B52" s="275" t="s">
        <v>363</v>
      </c>
      <c r="C52" s="490" t="s">
        <v>575</v>
      </c>
      <c r="D52" s="491"/>
      <c r="E52" s="491"/>
      <c r="F52" s="491"/>
      <c r="G52" s="491"/>
      <c r="H52" s="491"/>
      <c r="I52" s="491"/>
      <c r="J52" s="491"/>
      <c r="K52" s="491"/>
      <c r="L52" s="491"/>
      <c r="M52" s="491"/>
      <c r="N52" s="491"/>
      <c r="O52" s="491"/>
      <c r="P52" s="491"/>
      <c r="Q52" s="491"/>
      <c r="R52" s="491"/>
      <c r="S52" s="491"/>
    </row>
    <row r="53" spans="1:19" ht="14.1" customHeight="1" x14ac:dyDescent="0.15">
      <c r="A53" s="133"/>
      <c r="B53" s="277" t="s">
        <v>363</v>
      </c>
      <c r="C53" s="478" t="s">
        <v>390</v>
      </c>
      <c r="D53" s="479"/>
      <c r="E53" s="479"/>
      <c r="F53" s="479"/>
      <c r="G53" s="479"/>
      <c r="H53" s="479"/>
      <c r="I53" s="479"/>
      <c r="J53" s="479"/>
      <c r="K53" s="479"/>
      <c r="L53" s="479"/>
      <c r="M53" s="479"/>
      <c r="N53" s="479"/>
      <c r="O53" s="479"/>
      <c r="P53" s="479"/>
      <c r="Q53" s="479"/>
      <c r="R53" s="479"/>
      <c r="S53" s="479"/>
    </row>
    <row r="54" spans="1:19" ht="27.95" customHeight="1" x14ac:dyDescent="0.15">
      <c r="A54" s="133"/>
      <c r="B54" s="275" t="s">
        <v>363</v>
      </c>
      <c r="C54" s="492" t="s">
        <v>576</v>
      </c>
      <c r="D54" s="492"/>
      <c r="E54" s="492"/>
      <c r="F54" s="492"/>
      <c r="G54" s="492"/>
      <c r="H54" s="492"/>
      <c r="I54" s="492"/>
      <c r="J54" s="492"/>
      <c r="K54" s="492"/>
      <c r="L54" s="492"/>
      <c r="M54" s="492"/>
      <c r="N54" s="492"/>
      <c r="O54" s="492"/>
      <c r="P54" s="492"/>
      <c r="Q54" s="492"/>
      <c r="R54" s="492"/>
      <c r="S54" s="492"/>
    </row>
    <row r="55" spans="1:19" ht="14.1" customHeight="1" x14ac:dyDescent="0.15">
      <c r="A55" s="133"/>
      <c r="B55" s="277" t="s">
        <v>363</v>
      </c>
      <c r="C55" s="478" t="s">
        <v>436</v>
      </c>
      <c r="D55" s="479"/>
      <c r="E55" s="479"/>
      <c r="F55" s="479"/>
      <c r="G55" s="479"/>
      <c r="H55" s="479"/>
      <c r="I55" s="479"/>
      <c r="J55" s="479"/>
      <c r="K55" s="479"/>
      <c r="L55" s="479"/>
      <c r="M55" s="479"/>
      <c r="N55" s="479"/>
      <c r="O55" s="479"/>
      <c r="P55" s="479"/>
      <c r="Q55" s="479"/>
      <c r="R55" s="479"/>
      <c r="S55" s="479"/>
    </row>
  </sheetData>
  <sheetProtection algorithmName="SHA-512" hashValue="y7qI68mZB4GSA1kL3QAIEXhhznrJkgqwl+Tg+M5dIXpLheCFhD+F1czcizqZW1f2E1bEi6a9PWm0Mee9mWwgqg==" saltValue="OEMOGeoHizYxwUtocHXH7Q==" spinCount="100000" sheet="1" formatCells="0" formatColumns="0" formatRows="0" insertRows="0" insertHyperlinks="0" deleteColumns="0" deleteRows="0"/>
  <mergeCells count="21">
    <mergeCell ref="B5:S12"/>
    <mergeCell ref="B29:S29"/>
    <mergeCell ref="C30:S30"/>
    <mergeCell ref="C14:S14"/>
    <mergeCell ref="B15:S15"/>
    <mergeCell ref="T1:U1"/>
    <mergeCell ref="C55:S55"/>
    <mergeCell ref="B41:S49"/>
    <mergeCell ref="B3:C3"/>
    <mergeCell ref="C28:S28"/>
    <mergeCell ref="C52:S52"/>
    <mergeCell ref="C53:S53"/>
    <mergeCell ref="C54:S54"/>
    <mergeCell ref="B4:S4"/>
    <mergeCell ref="B26:S26"/>
    <mergeCell ref="B40:S40"/>
    <mergeCell ref="B13:S13"/>
    <mergeCell ref="B31:S39"/>
    <mergeCell ref="C51:S51"/>
    <mergeCell ref="C27:S27"/>
    <mergeCell ref="B17:S25"/>
  </mergeCells>
  <phoneticPr fontId="1"/>
  <conditionalFormatting sqref="U4:U10">
    <cfRule type="cellIs" dxfId="3" priority="5" operator="lessThan">
      <formula>30</formula>
    </cfRule>
  </conditionalFormatting>
  <conditionalFormatting sqref="U15:U17">
    <cfRule type="cellIs" dxfId="2" priority="1" operator="lessThan">
      <formula>30</formula>
    </cfRule>
  </conditionalFormatting>
  <conditionalFormatting sqref="U28:U31">
    <cfRule type="cellIs" dxfId="1" priority="3" operator="lessThan">
      <formula>30</formula>
    </cfRule>
  </conditionalFormatting>
  <conditionalFormatting sqref="U40:U41">
    <cfRule type="cellIs" dxfId="0" priority="2" operator="lessThan">
      <formula>30</formula>
    </cfRule>
  </conditionalFormatting>
  <dataValidations count="2">
    <dataValidation type="textLength" allowBlank="1" showInputMessage="1" showErrorMessage="1" sqref="B29:S29" xr:uid="{AE9111DE-F9B8-4F6D-96AB-D8B4DDF27246}">
      <formula1>0</formula1>
      <formula2>30</formula2>
    </dataValidation>
    <dataValidation operator="lessThanOrEqual" allowBlank="1" showInputMessage="1" showErrorMessage="1" sqref="B5:S12" xr:uid="{B9712381-5F07-4886-AC52-CC2D54BA7415}"/>
  </dataValidations>
  <pageMargins left="0.70866141732283472" right="0.51181102362204722" top="0.35433070866141736"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842EB2-4FB5-40D8-876E-8E2E92BD84E6}">
          <x14:formula1>
            <xm:f>入力規則!$A$5:$A$6</xm:f>
          </x14:formula1>
          <xm:sqref>E3</xm:sqref>
        </x14:dataValidation>
        <x14:dataValidation type="list" allowBlank="1" showInputMessage="1" showErrorMessage="1" xr:uid="{607CCD8B-56D0-47C6-B4D2-5903D0271669}">
          <x14:formula1>
            <xm:f>入力規則!$C$5:$C$16</xm:f>
          </x14:formula1>
          <xm:sqref>G3 O3</xm:sqref>
        </x14:dataValidation>
        <x14:dataValidation type="list" allowBlank="1" showInputMessage="1" showErrorMessage="1" xr:uid="{23961744-10F6-49A3-A57A-CFE0E09A487D}">
          <x14:formula1>
            <xm:f>入力規則!$C$5:$C$35</xm:f>
          </x14:formula1>
          <xm:sqref>I3</xm:sqref>
        </x14:dataValidation>
        <x14:dataValidation type="list" allowBlank="1" showInputMessage="1" showErrorMessage="1" xr:uid="{CDD702F1-8AD4-420C-8601-2F4208BC4C93}">
          <x14:formula1>
            <xm:f>入力規則!$D$4:$D$8</xm:f>
          </x14:formula1>
          <xm:sqref>B15:S15</xm:sqref>
        </x14:dataValidation>
        <x14:dataValidation type="list" allowBlank="1" showInputMessage="1" showErrorMessage="1" xr:uid="{C3137460-CB79-4E6A-8BCD-2AD410DD7E93}">
          <x14:formula1>
            <xm:f>入力規則!$A$5:$A$7</xm:f>
          </x14:formula1>
          <xm:sqref>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1"/>
  <sheetViews>
    <sheetView showGridLines="0" view="pageBreakPreview" zoomScale="85" zoomScaleNormal="100" zoomScaleSheetLayoutView="85" workbookViewId="0">
      <selection activeCell="A13" sqref="A13:XFD13"/>
    </sheetView>
  </sheetViews>
  <sheetFormatPr defaultRowHeight="22.5" customHeight="1" x14ac:dyDescent="0.15"/>
  <cols>
    <col min="1" max="1" width="2.08203125" style="308" customWidth="1"/>
    <col min="2" max="2" width="10.58203125" customWidth="1"/>
    <col min="3" max="3" width="29.4140625" customWidth="1"/>
    <col min="4" max="4" width="18.08203125" customWidth="1"/>
    <col min="5" max="6" width="9.08203125" customWidth="1"/>
    <col min="7" max="7" width="8.6640625" style="40"/>
  </cols>
  <sheetData>
    <row r="1" spans="1:7" s="279" customFormat="1" ht="21" x14ac:dyDescent="0.15">
      <c r="A1" s="519" t="s">
        <v>238</v>
      </c>
      <c r="B1" s="519"/>
      <c r="C1" s="519"/>
      <c r="D1" s="519"/>
      <c r="E1" s="519"/>
      <c r="F1" s="519"/>
      <c r="G1" s="344" t="s">
        <v>601</v>
      </c>
    </row>
    <row r="2" spans="1:7" s="279" customFormat="1" ht="21" customHeight="1" x14ac:dyDescent="0.15">
      <c r="A2" s="280"/>
      <c r="B2" s="281" t="s">
        <v>413</v>
      </c>
      <c r="C2" s="520">
        <f>IF(ISERROR('1号-1'!F20),"",'1号-1'!F20)</f>
        <v>0</v>
      </c>
      <c r="D2" s="521"/>
      <c r="E2" s="26"/>
      <c r="F2" s="282" t="s">
        <v>194</v>
      </c>
      <c r="G2" s="40" t="s">
        <v>201</v>
      </c>
    </row>
    <row r="3" spans="1:7" s="279" customFormat="1" ht="4.5" customHeight="1" x14ac:dyDescent="0.15">
      <c r="A3" s="280"/>
      <c r="B3" s="283"/>
      <c r="C3" s="283"/>
      <c r="D3" s="283"/>
      <c r="E3" s="283"/>
      <c r="F3" s="284"/>
      <c r="G3" s="278"/>
    </row>
    <row r="4" spans="1:7" s="2" customFormat="1" ht="14.25" x14ac:dyDescent="0.15">
      <c r="A4" s="285" t="s">
        <v>334</v>
      </c>
      <c r="B4" s="286" t="s">
        <v>335</v>
      </c>
      <c r="C4" s="287" t="s">
        <v>336</v>
      </c>
      <c r="D4" s="287" t="s">
        <v>337</v>
      </c>
      <c r="E4" s="287" t="s">
        <v>338</v>
      </c>
      <c r="F4" s="286" t="s">
        <v>339</v>
      </c>
      <c r="G4" s="288"/>
    </row>
    <row r="5" spans="1:7" ht="24" customHeight="1" x14ac:dyDescent="0.15">
      <c r="A5" s="289" t="s">
        <v>329</v>
      </c>
      <c r="B5" s="290" t="s">
        <v>320</v>
      </c>
      <c r="C5" s="291" t="s">
        <v>426</v>
      </c>
      <c r="D5" s="292" t="s">
        <v>340</v>
      </c>
      <c r="E5" s="293">
        <v>1200000</v>
      </c>
      <c r="F5" s="293">
        <v>1090909</v>
      </c>
    </row>
    <row r="6" spans="1:7" ht="24" customHeight="1" x14ac:dyDescent="0.15">
      <c r="A6" s="123">
        <v>1</v>
      </c>
      <c r="B6" s="124"/>
      <c r="C6" s="125"/>
      <c r="D6" s="125"/>
      <c r="E6" s="126"/>
      <c r="F6" s="126"/>
      <c r="G6" s="41" t="s">
        <v>214</v>
      </c>
    </row>
    <row r="7" spans="1:7" s="376" customFormat="1" ht="24" customHeight="1" x14ac:dyDescent="0.15">
      <c r="A7" s="123">
        <v>2</v>
      </c>
      <c r="B7" s="124"/>
      <c r="C7" s="125"/>
      <c r="D7" s="125"/>
      <c r="E7" s="126"/>
      <c r="F7" s="126"/>
      <c r="G7" s="389"/>
    </row>
    <row r="8" spans="1:7" s="376" customFormat="1" ht="24" customHeight="1" x14ac:dyDescent="0.15">
      <c r="A8" s="123">
        <v>3</v>
      </c>
      <c r="B8" s="124"/>
      <c r="C8" s="125"/>
      <c r="D8" s="125"/>
      <c r="E8" s="126"/>
      <c r="F8" s="126"/>
      <c r="G8" s="389"/>
    </row>
    <row r="9" spans="1:7" s="376" customFormat="1" ht="24" customHeight="1" x14ac:dyDescent="0.15">
      <c r="A9" s="123">
        <v>4</v>
      </c>
      <c r="B9" s="124"/>
      <c r="C9" s="125"/>
      <c r="D9" s="125"/>
      <c r="E9" s="126"/>
      <c r="F9" s="126"/>
      <c r="G9" s="389"/>
    </row>
    <row r="10" spans="1:7" s="376" customFormat="1" ht="24" customHeight="1" x14ac:dyDescent="0.15">
      <c r="A10" s="123">
        <v>5</v>
      </c>
      <c r="B10" s="124"/>
      <c r="C10" s="391"/>
      <c r="D10" s="125"/>
      <c r="E10" s="126"/>
      <c r="F10" s="126"/>
      <c r="G10" s="389"/>
    </row>
    <row r="11" spans="1:7" s="376" customFormat="1" ht="24" customHeight="1" x14ac:dyDescent="0.15">
      <c r="A11" s="123">
        <v>6</v>
      </c>
      <c r="B11" s="124"/>
      <c r="C11" s="125"/>
      <c r="D11" s="125"/>
      <c r="E11" s="126"/>
      <c r="F11" s="126"/>
      <c r="G11" s="389"/>
    </row>
    <row r="12" spans="1:7" s="376" customFormat="1" ht="24" customHeight="1" x14ac:dyDescent="0.15">
      <c r="A12" s="123">
        <v>7</v>
      </c>
      <c r="B12" s="124"/>
      <c r="C12" s="127"/>
      <c r="D12" s="127"/>
      <c r="E12" s="126"/>
      <c r="F12" s="126"/>
      <c r="G12" s="389"/>
    </row>
    <row r="13" spans="1:7" s="376" customFormat="1" ht="24" customHeight="1" x14ac:dyDescent="0.15">
      <c r="A13" s="123">
        <v>8</v>
      </c>
      <c r="B13" s="124"/>
      <c r="C13" s="127"/>
      <c r="D13" s="127"/>
      <c r="E13" s="126"/>
      <c r="F13" s="126"/>
      <c r="G13" s="389"/>
    </row>
    <row r="14" spans="1:7" s="376" customFormat="1" ht="24" customHeight="1" x14ac:dyDescent="0.15">
      <c r="A14" s="123">
        <v>9</v>
      </c>
      <c r="B14" s="124"/>
      <c r="C14" s="127"/>
      <c r="D14" s="127"/>
      <c r="E14" s="126"/>
      <c r="F14" s="126"/>
      <c r="G14" s="389"/>
    </row>
    <row r="15" spans="1:7" s="376" customFormat="1" ht="24" customHeight="1" x14ac:dyDescent="0.15">
      <c r="A15" s="123">
        <v>10</v>
      </c>
      <c r="B15" s="124"/>
      <c r="C15" s="127"/>
      <c r="D15" s="127"/>
      <c r="E15" s="126"/>
      <c r="F15" s="126"/>
      <c r="G15" s="389"/>
    </row>
    <row r="16" spans="1:7" s="376" customFormat="1" ht="24" customHeight="1" x14ac:dyDescent="0.15">
      <c r="A16" s="123">
        <v>11</v>
      </c>
      <c r="B16" s="124"/>
      <c r="C16" s="127"/>
      <c r="D16" s="127"/>
      <c r="E16" s="128"/>
      <c r="F16" s="128"/>
      <c r="G16" s="389"/>
    </row>
    <row r="17" spans="1:7" s="376" customFormat="1" ht="24" customHeight="1" x14ac:dyDescent="0.15">
      <c r="A17" s="123">
        <v>12</v>
      </c>
      <c r="B17" s="124"/>
      <c r="C17" s="127"/>
      <c r="D17" s="127"/>
      <c r="E17" s="128"/>
      <c r="F17" s="128"/>
      <c r="G17" s="389"/>
    </row>
    <row r="18" spans="1:7" s="376" customFormat="1" ht="24" customHeight="1" x14ac:dyDescent="0.15">
      <c r="A18" s="123">
        <v>13</v>
      </c>
      <c r="B18" s="124"/>
      <c r="C18" s="127"/>
      <c r="D18" s="127"/>
      <c r="E18" s="128"/>
      <c r="F18" s="128"/>
      <c r="G18" s="389"/>
    </row>
    <row r="19" spans="1:7" s="376" customFormat="1" ht="24" customHeight="1" x14ac:dyDescent="0.15">
      <c r="A19" s="123">
        <v>14</v>
      </c>
      <c r="B19" s="124"/>
      <c r="C19" s="127"/>
      <c r="D19" s="127"/>
      <c r="E19" s="128"/>
      <c r="F19" s="128"/>
      <c r="G19" s="389"/>
    </row>
    <row r="20" spans="1:7" s="376" customFormat="1" ht="24" customHeight="1" x14ac:dyDescent="0.15">
      <c r="A20" s="123">
        <v>15</v>
      </c>
      <c r="B20" s="124"/>
      <c r="C20" s="127"/>
      <c r="D20" s="127"/>
      <c r="E20" s="128"/>
      <c r="F20" s="128"/>
      <c r="G20" s="389"/>
    </row>
    <row r="21" spans="1:7" s="376" customFormat="1" ht="24" customHeight="1" x14ac:dyDescent="0.15">
      <c r="A21" s="129">
        <v>16</v>
      </c>
      <c r="B21" s="124"/>
      <c r="C21" s="125"/>
      <c r="D21" s="125"/>
      <c r="E21" s="128"/>
      <c r="F21" s="128"/>
      <c r="G21" s="390"/>
    </row>
    <row r="22" spans="1:7" ht="2.1" customHeight="1" thickBot="1" x14ac:dyDescent="0.2">
      <c r="A22" s="295"/>
      <c r="B22" s="294"/>
      <c r="C22" s="296"/>
      <c r="D22" s="296"/>
      <c r="E22" s="297"/>
      <c r="F22" s="298"/>
    </row>
    <row r="23" spans="1:7" ht="23.25" customHeight="1" thickTop="1" thickBot="1" x14ac:dyDescent="0.2">
      <c r="A23" s="299"/>
      <c r="B23" s="300"/>
      <c r="C23" s="301"/>
      <c r="D23" s="301"/>
      <c r="E23" s="302"/>
      <c r="F23" s="303">
        <f>SUM(F6:F21)</f>
        <v>0</v>
      </c>
    </row>
    <row r="24" spans="1:7" ht="23.25" customHeight="1" thickTop="1" x14ac:dyDescent="0.15">
      <c r="A24" s="304"/>
      <c r="B24" s="348" t="s">
        <v>351</v>
      </c>
      <c r="C24" s="305"/>
      <c r="D24" s="305"/>
      <c r="E24" s="306"/>
      <c r="F24" s="307"/>
    </row>
    <row r="25" spans="1:7" ht="19.5" x14ac:dyDescent="0.15">
      <c r="B25" s="349" t="s">
        <v>535</v>
      </c>
      <c r="C25" s="26"/>
      <c r="D25" s="26"/>
      <c r="E25" s="26"/>
      <c r="F25" s="309"/>
      <c r="G25" s="41"/>
    </row>
    <row r="26" spans="1:7" ht="19.5" x14ac:dyDescent="0.15">
      <c r="B26" s="349" t="s">
        <v>544</v>
      </c>
      <c r="C26" s="26"/>
      <c r="D26" s="26"/>
      <c r="E26" s="26"/>
      <c r="F26" s="309"/>
      <c r="G26" s="41"/>
    </row>
    <row r="27" spans="1:7" ht="22.5" customHeight="1" x14ac:dyDescent="0.15">
      <c r="C27" s="310"/>
      <c r="D27" s="310"/>
      <c r="E27" s="311"/>
      <c r="F27" s="311"/>
      <c r="G27" s="41"/>
    </row>
    <row r="28" spans="1:7" ht="22.5" customHeight="1" x14ac:dyDescent="0.15">
      <c r="A28" s="312" t="s">
        <v>213</v>
      </c>
      <c r="B28" s="1"/>
      <c r="E28" s="311"/>
      <c r="F28" s="311"/>
    </row>
    <row r="29" spans="1:7" ht="22.5" customHeight="1" x14ac:dyDescent="0.15">
      <c r="A29" s="313" t="s">
        <v>320</v>
      </c>
      <c r="B29" s="36"/>
    </row>
    <row r="30" spans="1:7" ht="22.5" customHeight="1" x14ac:dyDescent="0.15">
      <c r="A30" s="313" t="s">
        <v>321</v>
      </c>
      <c r="B30" s="36"/>
    </row>
    <row r="31" spans="1:7" ht="22.5" customHeight="1" x14ac:dyDescent="0.15">
      <c r="A31" s="313" t="s">
        <v>341</v>
      </c>
      <c r="B31" s="36"/>
    </row>
    <row r="32" spans="1:7" ht="22.5" customHeight="1" x14ac:dyDescent="0.15">
      <c r="A32" s="313" t="s">
        <v>322</v>
      </c>
      <c r="B32" s="36"/>
    </row>
    <row r="33" spans="1:2" ht="22.5" customHeight="1" x14ac:dyDescent="0.15">
      <c r="A33" s="313" t="s">
        <v>364</v>
      </c>
      <c r="B33" s="36"/>
    </row>
    <row r="34" spans="1:2" ht="22.5" customHeight="1" x14ac:dyDescent="0.15">
      <c r="A34" s="313" t="s">
        <v>468</v>
      </c>
      <c r="B34" s="36"/>
    </row>
    <row r="35" spans="1:2" ht="22.5" customHeight="1" x14ac:dyDescent="0.15">
      <c r="A35" s="313" t="s">
        <v>564</v>
      </c>
      <c r="B35" s="36"/>
    </row>
    <row r="36" spans="1:2" ht="22.5" customHeight="1" x14ac:dyDescent="0.15">
      <c r="A36" s="313" t="s">
        <v>323</v>
      </c>
      <c r="B36" s="36"/>
    </row>
    <row r="37" spans="1:2" ht="22.5" customHeight="1" x14ac:dyDescent="0.15">
      <c r="A37" s="313" t="s">
        <v>565</v>
      </c>
      <c r="B37" s="36"/>
    </row>
    <row r="38" spans="1:2" ht="22.5" customHeight="1" x14ac:dyDescent="0.15">
      <c r="A38" s="313" t="s">
        <v>324</v>
      </c>
      <c r="B38" s="36"/>
    </row>
    <row r="39" spans="1:2" ht="22.5" customHeight="1" x14ac:dyDescent="0.15">
      <c r="A39" s="313" t="s">
        <v>422</v>
      </c>
      <c r="B39" s="36"/>
    </row>
    <row r="40" spans="1:2" ht="22.5" customHeight="1" x14ac:dyDescent="0.15">
      <c r="A40" s="313"/>
      <c r="B40" s="36"/>
    </row>
    <row r="41" spans="1:2" ht="8.25" customHeight="1" x14ac:dyDescent="0.15">
      <c r="A41" s="314"/>
      <c r="B41" s="2"/>
    </row>
  </sheetData>
  <sheetProtection algorithmName="SHA-512" hashValue="yuSwJud/rJzt1cviVDhqszYGgyNSvBv5bpIMKu5fzjRGQ9Zl0GTvwE0B99Uv9ye9GyjpmSeufoaImGuh9jUrjQ==" saltValue="h9lr6/TC4RP6teX+dgHgMg==" spinCount="100000" sheet="1" formatCells="0" formatRows="0" insertRows="0" deleteRows="0"/>
  <mergeCells count="2">
    <mergeCell ref="A1:F1"/>
    <mergeCell ref="C2:D2"/>
  </mergeCells>
  <phoneticPr fontId="1"/>
  <dataValidations count="2">
    <dataValidation type="list" allowBlank="1" showInputMessage="1" showErrorMessage="1" sqref="B5" xr:uid="{00000000-0002-0000-0300-000000000000}">
      <formula1>$A$27:$A$36</formula1>
    </dataValidation>
    <dataValidation type="list" allowBlank="1" showInputMessage="1" showErrorMessage="1" prompt="プルダウンから選択" sqref="B22 B6:B21" xr:uid="{00000000-0002-0000-0300-000001000000}">
      <formula1>$A$29:$A$39</formula1>
    </dataValidation>
  </dataValidations>
  <printOptions horizontalCentered="1"/>
  <pageMargins left="0.78740157480314965" right="0.78740157480314965" top="0.98425196850393704" bottom="0.78740157480314965" header="0.31496062992125984" footer="0.31496062992125984"/>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W58"/>
  <sheetViews>
    <sheetView view="pageBreakPreview" zoomScaleNormal="100" zoomScaleSheetLayoutView="100" workbookViewId="0">
      <selection activeCell="M2" sqref="M2"/>
    </sheetView>
  </sheetViews>
  <sheetFormatPr defaultColWidth="8.6640625" defaultRowHeight="14.25" x14ac:dyDescent="0.15"/>
  <cols>
    <col min="1" max="1" width="2.33203125" style="26" customWidth="1"/>
    <col min="2" max="2" width="1.1640625" style="26" customWidth="1"/>
    <col min="3" max="3" width="1.83203125" style="26" customWidth="1"/>
    <col min="4" max="4" width="8.1640625" style="26" customWidth="1"/>
    <col min="5" max="10" width="4.58203125" style="26" customWidth="1"/>
    <col min="11" max="11" width="8.58203125" style="26" customWidth="1"/>
    <col min="12" max="12" width="1.58203125" style="26" customWidth="1"/>
    <col min="13" max="13" width="7.33203125" style="130" customWidth="1"/>
    <col min="14" max="14" width="8.58203125" style="130" customWidth="1"/>
    <col min="15" max="19" width="7.33203125" style="130" customWidth="1"/>
    <col min="20" max="20" width="7.33203125" style="131" customWidth="1"/>
    <col min="21" max="23" width="8.6640625" style="131"/>
  </cols>
  <sheetData>
    <row r="1" spans="1:23" s="130" customFormat="1" ht="33.950000000000003" customHeight="1" x14ac:dyDescent="0.15">
      <c r="A1" s="134"/>
      <c r="B1" s="134"/>
      <c r="C1" s="134"/>
      <c r="D1" s="134"/>
      <c r="E1" s="134"/>
      <c r="F1" s="134"/>
      <c r="G1" s="134"/>
      <c r="H1" s="134"/>
      <c r="I1" s="134"/>
      <c r="J1" s="134"/>
      <c r="K1" s="178" t="s">
        <v>433</v>
      </c>
      <c r="M1" s="346" t="s">
        <v>601</v>
      </c>
      <c r="T1" s="131"/>
      <c r="U1" s="131"/>
      <c r="V1" s="131"/>
      <c r="W1" s="131"/>
    </row>
    <row r="2" spans="1:23" s="130" customFormat="1" ht="18" customHeight="1" x14ac:dyDescent="0.15">
      <c r="A2" s="179" t="s">
        <v>372</v>
      </c>
      <c r="B2" s="134"/>
      <c r="C2" s="134"/>
      <c r="D2" s="134"/>
      <c r="E2" s="134"/>
      <c r="F2" s="134"/>
      <c r="G2" s="134"/>
      <c r="H2" s="134"/>
      <c r="I2" s="134"/>
      <c r="J2" s="134"/>
      <c r="K2" s="180" t="s">
        <v>194</v>
      </c>
      <c r="L2" s="135"/>
      <c r="T2" s="131"/>
      <c r="U2" s="131"/>
      <c r="V2" s="131"/>
      <c r="W2" s="131"/>
    </row>
    <row r="3" spans="1:23" s="130" customFormat="1" ht="18" customHeight="1" thickBot="1" x14ac:dyDescent="0.2">
      <c r="A3" s="181" t="s">
        <v>334</v>
      </c>
      <c r="B3" s="181"/>
      <c r="C3" s="182"/>
      <c r="D3" s="183" t="s">
        <v>335</v>
      </c>
      <c r="E3" s="183"/>
      <c r="F3" s="183"/>
      <c r="G3" s="561" t="s">
        <v>342</v>
      </c>
      <c r="H3" s="565"/>
      <c r="I3" s="565"/>
      <c r="J3" s="561" t="s">
        <v>343</v>
      </c>
      <c r="K3" s="562"/>
      <c r="L3" s="184"/>
      <c r="T3" s="131"/>
      <c r="U3" s="131"/>
      <c r="V3" s="131"/>
      <c r="W3" s="131"/>
    </row>
    <row r="4" spans="1:23" s="130" customFormat="1" ht="18" customHeight="1" thickTop="1" x14ac:dyDescent="0.15">
      <c r="A4" s="185">
        <v>1</v>
      </c>
      <c r="B4" s="186"/>
      <c r="C4" s="187" t="s">
        <v>320</v>
      </c>
      <c r="D4" s="187"/>
      <c r="E4" s="187"/>
      <c r="F4" s="188"/>
      <c r="G4" s="566">
        <f>SUMIF(別紙4_経費明細!$B$6:$B$21,C4,別紙4_経費明細!$E$6:$E$21)</f>
        <v>0</v>
      </c>
      <c r="H4" s="566"/>
      <c r="I4" s="567"/>
      <c r="J4" s="563">
        <f>SUMIF(別紙4_経費明細!$B$6:$B$21,C4,別紙4_経費明細!$F$6:$F$21)</f>
        <v>0</v>
      </c>
      <c r="K4" s="564"/>
      <c r="L4" s="189"/>
      <c r="T4" s="131"/>
      <c r="U4" s="131"/>
      <c r="V4" s="131"/>
      <c r="W4" s="131"/>
    </row>
    <row r="5" spans="1:23" s="130" customFormat="1" ht="18" customHeight="1" x14ac:dyDescent="0.15">
      <c r="A5" s="185">
        <v>2</v>
      </c>
      <c r="B5" s="186"/>
      <c r="C5" s="187" t="s">
        <v>321</v>
      </c>
      <c r="D5" s="187"/>
      <c r="E5" s="187"/>
      <c r="F5" s="187"/>
      <c r="G5" s="523">
        <f>SUMIF(別紙4_経費明細!$B$6:$B$21,C5,別紙4_経費明細!$E$6:$E$21)</f>
        <v>0</v>
      </c>
      <c r="H5" s="523"/>
      <c r="I5" s="524"/>
      <c r="J5" s="524">
        <f>SUMIF(別紙4_経費明細!$B$6:$B$21,C5,別紙4_経費明細!$F$6:$F$21)</f>
        <v>0</v>
      </c>
      <c r="K5" s="525"/>
      <c r="L5" s="189"/>
      <c r="T5" s="131"/>
      <c r="U5" s="131"/>
      <c r="V5" s="131"/>
      <c r="W5" s="131"/>
    </row>
    <row r="6" spans="1:23" s="130" customFormat="1" ht="18" customHeight="1" x14ac:dyDescent="0.15">
      <c r="A6" s="185">
        <v>3</v>
      </c>
      <c r="B6" s="186"/>
      <c r="C6" s="187" t="s">
        <v>341</v>
      </c>
      <c r="D6" s="187"/>
      <c r="E6" s="187"/>
      <c r="F6" s="187"/>
      <c r="G6" s="523">
        <f>SUMIF(別紙4_経費明細!$B$6:$B$21,C6,別紙4_経費明細!$E$6:$E$21)</f>
        <v>0</v>
      </c>
      <c r="H6" s="523"/>
      <c r="I6" s="524"/>
      <c r="J6" s="524">
        <f>SUMIF(別紙4_経費明細!$B$6:$B$21,C6,別紙4_経費明細!$F$6:$F$21)</f>
        <v>0</v>
      </c>
      <c r="K6" s="525"/>
      <c r="L6" s="189"/>
      <c r="T6" s="131"/>
      <c r="U6" s="131"/>
      <c r="V6" s="131"/>
      <c r="W6" s="131"/>
    </row>
    <row r="7" spans="1:23" s="130" customFormat="1" ht="18" customHeight="1" x14ac:dyDescent="0.15">
      <c r="A7" s="185">
        <v>4</v>
      </c>
      <c r="B7" s="186"/>
      <c r="C7" s="187" t="s">
        <v>322</v>
      </c>
      <c r="D7" s="187"/>
      <c r="E7" s="187"/>
      <c r="F7" s="187"/>
      <c r="G7" s="523">
        <f>SUMIF(別紙4_経費明細!$B$6:$B$21,C7,別紙4_経費明細!$E$6:$E$21)</f>
        <v>0</v>
      </c>
      <c r="H7" s="523"/>
      <c r="I7" s="524"/>
      <c r="J7" s="524">
        <f>SUMIF(別紙4_経費明細!$B$6:$B$21,C7,別紙4_経費明細!$F$6:$F$21)</f>
        <v>0</v>
      </c>
      <c r="K7" s="525"/>
      <c r="L7" s="189"/>
      <c r="T7" s="131"/>
      <c r="U7" s="131"/>
      <c r="V7" s="131"/>
      <c r="W7" s="131"/>
    </row>
    <row r="8" spans="1:23" s="130" customFormat="1" ht="18" customHeight="1" x14ac:dyDescent="0.15">
      <c r="A8" s="185">
        <v>5</v>
      </c>
      <c r="B8" s="186"/>
      <c r="C8" s="187" t="s">
        <v>364</v>
      </c>
      <c r="D8" s="187"/>
      <c r="E8" s="187"/>
      <c r="F8" s="187"/>
      <c r="G8" s="523">
        <f>SUMIF(別紙4_経費明細!$B$6:$B$21,C8,別紙4_経費明細!$E$6:$E$21)</f>
        <v>0</v>
      </c>
      <c r="H8" s="523"/>
      <c r="I8" s="524"/>
      <c r="J8" s="524">
        <f>SUMIF(別紙4_経費明細!$B$6:$B$21,C8,別紙4_経費明細!$F$6:$F$21)</f>
        <v>0</v>
      </c>
      <c r="K8" s="525"/>
      <c r="L8" s="189"/>
      <c r="T8" s="131"/>
      <c r="U8" s="131"/>
      <c r="V8" s="131"/>
      <c r="W8" s="131"/>
    </row>
    <row r="9" spans="1:23" s="130" customFormat="1" ht="18" customHeight="1" x14ac:dyDescent="0.15">
      <c r="A9" s="185">
        <v>6</v>
      </c>
      <c r="B9" s="186"/>
      <c r="C9" s="187" t="s">
        <v>469</v>
      </c>
      <c r="D9" s="187"/>
      <c r="E9" s="187"/>
      <c r="F9" s="187"/>
      <c r="G9" s="523">
        <f>SUMIF(別紙4_経費明細!$B$6:$B$21,C9,別紙4_経費明細!$E$6:$E$21)</f>
        <v>0</v>
      </c>
      <c r="H9" s="523"/>
      <c r="I9" s="524"/>
      <c r="J9" s="524">
        <f>SUMIF(別紙4_経費明細!$B$6:$B$21,C9,別紙4_経費明細!$F$6:$F$21)</f>
        <v>0</v>
      </c>
      <c r="K9" s="525"/>
      <c r="L9" s="189"/>
      <c r="T9" s="131"/>
      <c r="U9" s="131"/>
      <c r="V9" s="131"/>
      <c r="W9" s="131"/>
    </row>
    <row r="10" spans="1:23" s="130" customFormat="1" ht="18" customHeight="1" x14ac:dyDescent="0.15">
      <c r="A10" s="185">
        <v>7</v>
      </c>
      <c r="B10" s="186"/>
      <c r="C10" s="187" t="s">
        <v>564</v>
      </c>
      <c r="D10" s="187"/>
      <c r="E10" s="187"/>
      <c r="F10" s="187"/>
      <c r="G10" s="523">
        <f>SUMIF(別紙4_経費明細!$B$6:$B$21,C10,別紙4_経費明細!$E$6:$E$21)</f>
        <v>0</v>
      </c>
      <c r="H10" s="523"/>
      <c r="I10" s="524"/>
      <c r="J10" s="524">
        <f>SUMIF(別紙4_経費明細!$B$6:$B$21,C10,別紙4_経費明細!$F$6:$F$21)</f>
        <v>0</v>
      </c>
      <c r="K10" s="525"/>
      <c r="L10" s="189"/>
      <c r="T10" s="131"/>
      <c r="U10" s="131"/>
      <c r="V10" s="131"/>
      <c r="W10" s="131"/>
    </row>
    <row r="11" spans="1:23" s="130" customFormat="1" ht="18" customHeight="1" x14ac:dyDescent="0.15">
      <c r="A11" s="185">
        <v>8</v>
      </c>
      <c r="B11" s="186"/>
      <c r="C11" s="187" t="s">
        <v>323</v>
      </c>
      <c r="D11" s="187"/>
      <c r="E11" s="187"/>
      <c r="F11" s="187"/>
      <c r="G11" s="523">
        <f>SUMIF(別紙4_経費明細!$B$6:$B$21,C11,別紙4_経費明細!$E$6:$E$21)</f>
        <v>0</v>
      </c>
      <c r="H11" s="523"/>
      <c r="I11" s="524"/>
      <c r="J11" s="524">
        <f>SUMIF(別紙4_経費明細!$B$6:$B$21,C11,別紙4_経費明細!$F$6:$F$21)</f>
        <v>0</v>
      </c>
      <c r="K11" s="525"/>
      <c r="L11" s="189"/>
      <c r="T11" s="131"/>
      <c r="U11" s="131"/>
      <c r="V11" s="131"/>
      <c r="W11" s="131"/>
    </row>
    <row r="12" spans="1:23" s="130" customFormat="1" ht="18" customHeight="1" x14ac:dyDescent="0.15">
      <c r="A12" s="185">
        <v>9</v>
      </c>
      <c r="B12" s="186"/>
      <c r="C12" s="187" t="s">
        <v>565</v>
      </c>
      <c r="D12" s="187"/>
      <c r="E12" s="187"/>
      <c r="F12" s="187"/>
      <c r="G12" s="523">
        <f>SUMIF(別紙4_経費明細!$B$6:$B$21,C12,別紙4_経費明細!$E$6:$E$21)</f>
        <v>0</v>
      </c>
      <c r="H12" s="523"/>
      <c r="I12" s="524"/>
      <c r="J12" s="524">
        <f>SUMIF(別紙4_経費明細!$B$6:$B$21,C12,別紙4_経費明細!$F$6:$F$21)</f>
        <v>0</v>
      </c>
      <c r="K12" s="525"/>
      <c r="L12" s="189"/>
      <c r="T12" s="131"/>
      <c r="U12" s="131"/>
      <c r="V12" s="131"/>
      <c r="W12" s="131"/>
    </row>
    <row r="13" spans="1:23" s="130" customFormat="1" ht="18" customHeight="1" x14ac:dyDescent="0.15">
      <c r="A13" s="185">
        <v>10</v>
      </c>
      <c r="B13" s="186"/>
      <c r="C13" s="187" t="s">
        <v>324</v>
      </c>
      <c r="D13" s="187"/>
      <c r="E13" s="187"/>
      <c r="F13" s="187"/>
      <c r="G13" s="523">
        <f>SUMIF(別紙4_経費明細!$B$6:$B$21,C13,別紙4_経費明細!$E$6:$E$21)</f>
        <v>0</v>
      </c>
      <c r="H13" s="523"/>
      <c r="I13" s="524"/>
      <c r="J13" s="524">
        <f>SUMIF(別紙4_経費明細!$B$6:$B$21,C13,別紙4_経費明細!$F$6:$F$21)</f>
        <v>0</v>
      </c>
      <c r="K13" s="525"/>
      <c r="L13" s="189"/>
      <c r="T13" s="131"/>
      <c r="U13" s="131"/>
      <c r="V13" s="131"/>
      <c r="W13" s="131"/>
    </row>
    <row r="14" spans="1:23" s="130" customFormat="1" ht="18" customHeight="1" thickBot="1" x14ac:dyDescent="0.2">
      <c r="A14" s="185">
        <v>11</v>
      </c>
      <c r="B14" s="186"/>
      <c r="C14" s="187" t="s">
        <v>422</v>
      </c>
      <c r="D14" s="187"/>
      <c r="E14" s="187"/>
      <c r="F14" s="187"/>
      <c r="G14" s="523">
        <f>SUMIF(別紙4_経費明細!$B$6:$B$21,C14,別紙4_経費明細!$E$6:$E$21)</f>
        <v>0</v>
      </c>
      <c r="H14" s="523"/>
      <c r="I14" s="524"/>
      <c r="J14" s="539">
        <f>SUMIF(別紙4_経費明細!$B$6:$B$21,C14,別紙4_経費明細!$F$6:$F$21)</f>
        <v>0</v>
      </c>
      <c r="K14" s="540"/>
      <c r="L14" s="189"/>
      <c r="T14" s="131"/>
      <c r="U14" s="131"/>
      <c r="V14" s="131"/>
      <c r="W14" s="131"/>
    </row>
    <row r="15" spans="1:23" s="130" customFormat="1" ht="18" customHeight="1" thickBot="1" x14ac:dyDescent="0.2">
      <c r="A15" s="190"/>
      <c r="B15" s="191"/>
      <c r="C15" s="191"/>
      <c r="D15" s="191"/>
      <c r="E15" s="191"/>
      <c r="F15" s="191"/>
      <c r="G15" s="191"/>
      <c r="H15" s="191"/>
      <c r="I15" s="192" t="s">
        <v>350</v>
      </c>
      <c r="J15" s="537">
        <f>SUM(J4:J14)</f>
        <v>0</v>
      </c>
      <c r="K15" s="538"/>
      <c r="L15" s="189"/>
      <c r="T15" s="131"/>
      <c r="U15" s="131"/>
      <c r="V15" s="131"/>
      <c r="W15" s="131"/>
    </row>
    <row r="16" spans="1:23" s="130" customFormat="1" ht="9" customHeight="1" x14ac:dyDescent="0.15">
      <c r="A16" s="192"/>
      <c r="B16" s="192"/>
      <c r="C16" s="193"/>
      <c r="D16" s="192"/>
      <c r="E16" s="192"/>
      <c r="F16" s="192"/>
      <c r="G16" s="192"/>
      <c r="H16" s="192"/>
      <c r="I16" s="194"/>
      <c r="J16" s="189"/>
      <c r="K16" s="189"/>
      <c r="L16" s="136"/>
      <c r="T16" s="131"/>
      <c r="U16" s="131"/>
      <c r="V16" s="131"/>
      <c r="W16" s="131"/>
    </row>
    <row r="17" spans="1:23" s="130" customFormat="1" ht="12" customHeight="1" x14ac:dyDescent="0.15">
      <c r="A17" s="195"/>
      <c r="B17" s="196" t="s">
        <v>347</v>
      </c>
      <c r="C17" s="135"/>
      <c r="D17" s="195"/>
      <c r="E17" s="197"/>
      <c r="F17" s="197"/>
      <c r="G17" s="197"/>
      <c r="H17" s="197"/>
      <c r="I17" s="198"/>
      <c r="J17" s="189"/>
      <c r="K17" s="189"/>
      <c r="L17" s="180" t="s">
        <v>194</v>
      </c>
      <c r="T17" s="131"/>
      <c r="U17" s="131"/>
      <c r="V17" s="131"/>
      <c r="W17" s="131"/>
    </row>
    <row r="18" spans="1:23" s="130" customFormat="1" ht="12" customHeight="1" thickBot="1" x14ac:dyDescent="0.2">
      <c r="A18" s="137"/>
      <c r="B18" s="199"/>
      <c r="C18" s="138"/>
      <c r="D18" s="139"/>
      <c r="E18" s="527" t="s">
        <v>344</v>
      </c>
      <c r="F18" s="528"/>
      <c r="G18" s="568" t="s">
        <v>365</v>
      </c>
      <c r="H18" s="569"/>
      <c r="I18" s="543" t="s">
        <v>510</v>
      </c>
      <c r="J18" s="544"/>
      <c r="K18" s="527" t="s">
        <v>345</v>
      </c>
      <c r="L18" s="528"/>
      <c r="T18" s="131"/>
      <c r="U18" s="131"/>
      <c r="V18" s="131"/>
      <c r="W18" s="131"/>
    </row>
    <row r="19" spans="1:23" s="130" customFormat="1" ht="15.75" customHeight="1" thickTop="1" x14ac:dyDescent="0.15">
      <c r="A19" s="140" t="s">
        <v>352</v>
      </c>
      <c r="B19" s="200"/>
      <c r="C19" s="141" t="s">
        <v>353</v>
      </c>
      <c r="D19" s="201"/>
      <c r="E19" s="529">
        <f>J4+J5+J7+J8+J9+J10+J12+J13+J14</f>
        <v>0</v>
      </c>
      <c r="F19" s="530"/>
      <c r="G19" s="545">
        <f>ROUNDDOWN((E19+E20)*1/2,-3)</f>
        <v>0</v>
      </c>
      <c r="H19" s="546"/>
      <c r="I19" s="556"/>
      <c r="J19" s="557"/>
      <c r="K19" s="560">
        <f>G19</f>
        <v>0</v>
      </c>
      <c r="L19" s="552"/>
      <c r="T19" s="131"/>
      <c r="U19" s="131"/>
      <c r="V19" s="131"/>
      <c r="W19" s="131"/>
    </row>
    <row r="20" spans="1:23" s="130" customFormat="1" ht="15.75" customHeight="1" x14ac:dyDescent="0.15">
      <c r="A20" s="142" t="s">
        <v>125</v>
      </c>
      <c r="B20" s="202"/>
      <c r="C20" s="143" t="s">
        <v>566</v>
      </c>
      <c r="D20" s="203"/>
      <c r="E20" s="535">
        <f>MIN(J11,ROUNDDOWN(J15/2,-3),ROUNDDOWN(E19+E21,-3))</f>
        <v>0</v>
      </c>
      <c r="F20" s="536"/>
      <c r="G20" s="547"/>
      <c r="H20" s="548"/>
      <c r="I20" s="558"/>
      <c r="J20" s="559"/>
      <c r="K20" s="529"/>
      <c r="L20" s="553"/>
      <c r="T20" s="131"/>
      <c r="U20" s="131"/>
      <c r="V20" s="131"/>
      <c r="W20" s="131"/>
    </row>
    <row r="21" spans="1:23" s="130" customFormat="1" ht="15.75" customHeight="1" x14ac:dyDescent="0.15">
      <c r="A21" s="144" t="s">
        <v>129</v>
      </c>
      <c r="B21" s="197"/>
      <c r="C21" s="145" t="s">
        <v>488</v>
      </c>
      <c r="D21" s="204"/>
      <c r="E21" s="533">
        <f>J6</f>
        <v>0</v>
      </c>
      <c r="F21" s="534"/>
      <c r="G21" s="535">
        <f>MIN(ROUNDDOWN(E21*1/2,-3),500000)</f>
        <v>0</v>
      </c>
      <c r="H21" s="536"/>
      <c r="I21" s="531">
        <f>ROUNDDOWN(K19/3,-3)</f>
        <v>0</v>
      </c>
      <c r="J21" s="532"/>
      <c r="K21" s="161">
        <f>MIN(G21,I21)</f>
        <v>0</v>
      </c>
      <c r="L21" s="146"/>
      <c r="T21" s="131"/>
      <c r="U21" s="131"/>
      <c r="V21" s="131"/>
      <c r="W21" s="131"/>
    </row>
    <row r="22" spans="1:23" s="130" customFormat="1" ht="19.5" customHeight="1" thickBot="1" x14ac:dyDescent="0.2">
      <c r="A22" s="549"/>
      <c r="B22" s="550"/>
      <c r="C22" s="550"/>
      <c r="D22" s="550"/>
      <c r="E22" s="550"/>
      <c r="F22" s="550"/>
      <c r="G22" s="550"/>
      <c r="H22" s="551"/>
      <c r="I22" s="570" t="s">
        <v>348</v>
      </c>
      <c r="J22" s="571"/>
      <c r="K22" s="147">
        <f>SUM(K19:K21)</f>
        <v>0</v>
      </c>
      <c r="L22" s="148"/>
      <c r="T22" s="131"/>
      <c r="U22" s="131"/>
      <c r="V22" s="131"/>
      <c r="W22" s="131"/>
    </row>
    <row r="23" spans="1:23" s="130" customFormat="1" ht="19.5" customHeight="1" thickBot="1" x14ac:dyDescent="0.2">
      <c r="A23" s="195"/>
      <c r="B23" s="163"/>
      <c r="C23" s="163"/>
      <c r="D23" s="163"/>
      <c r="E23" s="163"/>
      <c r="F23" s="163"/>
      <c r="G23" s="163"/>
      <c r="H23" s="163"/>
      <c r="I23" s="541" t="s">
        <v>349</v>
      </c>
      <c r="J23" s="542"/>
      <c r="K23" s="224">
        <f>IF(別紙2_応募対象者確認シート!C22="○",MIN(K22,2000000),MIN(K22,1000000))</f>
        <v>0</v>
      </c>
      <c r="L23" s="149"/>
      <c r="T23" s="131"/>
      <c r="U23" s="131"/>
      <c r="V23" s="131"/>
      <c r="W23" s="131"/>
    </row>
    <row r="24" spans="1:23" s="130" customFormat="1" ht="12" customHeight="1" thickBot="1" x14ac:dyDescent="0.2">
      <c r="A24" s="195"/>
      <c r="B24" s="195"/>
      <c r="C24" s="141"/>
      <c r="D24" s="195"/>
      <c r="E24" s="135"/>
      <c r="F24" s="195"/>
      <c r="G24" s="135"/>
      <c r="H24" s="195"/>
      <c r="I24" s="150"/>
      <c r="J24" s="205"/>
      <c r="K24" s="151"/>
      <c r="L24" s="136"/>
      <c r="T24" s="131"/>
      <c r="U24" s="131"/>
      <c r="V24" s="131"/>
      <c r="W24" s="131"/>
    </row>
    <row r="25" spans="1:23" s="130" customFormat="1" ht="22.5" customHeight="1" thickTop="1" thickBot="1" x14ac:dyDescent="0.2">
      <c r="A25" s="195"/>
      <c r="B25" s="135"/>
      <c r="C25" s="206" t="s">
        <v>346</v>
      </c>
      <c r="D25" s="207"/>
      <c r="E25" s="208" t="s">
        <v>366</v>
      </c>
      <c r="F25" s="208"/>
      <c r="G25" s="208"/>
      <c r="H25" s="208"/>
      <c r="I25" s="152"/>
      <c r="J25" s="554">
        <f>IF(別紙2_応募対象者確認シート!D31="○",MIN(J15,2000000),K23)</f>
        <v>0</v>
      </c>
      <c r="K25" s="555"/>
      <c r="L25" s="153"/>
      <c r="T25" s="131"/>
      <c r="U25" s="131"/>
      <c r="V25" s="131"/>
      <c r="W25" s="131"/>
    </row>
    <row r="26" spans="1:23" s="130" customFormat="1" ht="45.75" customHeight="1" thickTop="1" x14ac:dyDescent="0.15">
      <c r="A26" s="195"/>
      <c r="B26" s="195"/>
      <c r="C26" s="195"/>
      <c r="D26" s="526" t="s">
        <v>515</v>
      </c>
      <c r="E26" s="526"/>
      <c r="F26" s="526"/>
      <c r="G26" s="526"/>
      <c r="H26" s="526"/>
      <c r="I26" s="526"/>
      <c r="J26" s="526"/>
      <c r="K26" s="526"/>
      <c r="L26" s="154"/>
      <c r="T26" s="131"/>
      <c r="U26" s="131"/>
      <c r="V26" s="131"/>
      <c r="W26" s="131"/>
    </row>
    <row r="27" spans="1:23" s="130" customFormat="1" ht="30" customHeight="1" x14ac:dyDescent="0.15">
      <c r="A27" s="195"/>
      <c r="B27" s="195"/>
      <c r="C27" s="195"/>
      <c r="D27" s="522" t="s">
        <v>487</v>
      </c>
      <c r="E27" s="397"/>
      <c r="F27" s="397"/>
      <c r="G27" s="397"/>
      <c r="H27" s="397"/>
      <c r="I27" s="397"/>
      <c r="J27" s="397"/>
      <c r="K27" s="397"/>
      <c r="L27" s="154"/>
      <c r="T27" s="131"/>
      <c r="U27" s="131"/>
      <c r="V27" s="131"/>
      <c r="W27" s="131"/>
    </row>
    <row r="28" spans="1:23" ht="21" customHeight="1" x14ac:dyDescent="0.15">
      <c r="A28" s="179" t="s">
        <v>370</v>
      </c>
      <c r="B28" s="134"/>
      <c r="C28" s="133"/>
      <c r="D28" s="133"/>
      <c r="E28" s="133"/>
      <c r="F28" s="133"/>
      <c r="G28" s="133"/>
      <c r="H28" s="133"/>
      <c r="I28" s="133"/>
      <c r="J28" s="223"/>
      <c r="K28" s="133"/>
      <c r="L28" s="133"/>
      <c r="M28" s="40"/>
      <c r="N28" s="345"/>
      <c r="O28"/>
      <c r="P28"/>
      <c r="Q28"/>
      <c r="R28"/>
      <c r="S28"/>
      <c r="T28"/>
      <c r="U28"/>
      <c r="V28"/>
      <c r="W28"/>
    </row>
    <row r="29" spans="1:23" x14ac:dyDescent="0.15">
      <c r="A29" s="133"/>
      <c r="B29" s="222" t="s">
        <v>509</v>
      </c>
      <c r="C29" s="134"/>
      <c r="D29" s="133"/>
      <c r="E29" s="133"/>
      <c r="F29" s="133"/>
      <c r="G29" s="133"/>
      <c r="H29" s="133"/>
      <c r="I29" s="133"/>
      <c r="J29" s="133"/>
      <c r="K29" s="133"/>
      <c r="L29" s="133"/>
      <c r="M29" s="40"/>
      <c r="N29"/>
      <c r="O29"/>
      <c r="P29"/>
      <c r="Q29"/>
      <c r="R29"/>
      <c r="S29"/>
      <c r="T29"/>
      <c r="U29"/>
      <c r="V29"/>
      <c r="W29"/>
    </row>
    <row r="30" spans="1:23" x14ac:dyDescent="0.15">
      <c r="A30" s="133"/>
      <c r="B30" s="133" t="s">
        <v>326</v>
      </c>
      <c r="C30" s="134"/>
      <c r="D30" s="133"/>
      <c r="E30" s="133"/>
      <c r="F30" s="133"/>
      <c r="G30" s="133"/>
      <c r="H30" s="133"/>
      <c r="I30" s="133"/>
      <c r="J30" s="133"/>
      <c r="K30" s="133"/>
      <c r="L30" s="133"/>
      <c r="M30" s="40"/>
      <c r="N30"/>
      <c r="O30"/>
      <c r="P30"/>
      <c r="Q30"/>
      <c r="R30"/>
      <c r="S30"/>
      <c r="T30"/>
      <c r="U30"/>
      <c r="V30"/>
      <c r="W30"/>
    </row>
    <row r="31" spans="1:23" x14ac:dyDescent="0.15">
      <c r="A31" s="133"/>
      <c r="B31" s="133" t="s">
        <v>399</v>
      </c>
      <c r="C31" s="134"/>
      <c r="D31" s="133"/>
      <c r="E31" s="133"/>
      <c r="F31" s="133"/>
      <c r="G31" s="133"/>
      <c r="H31" s="133"/>
      <c r="I31" s="133"/>
      <c r="J31" s="133"/>
      <c r="K31" s="133"/>
      <c r="L31" s="133"/>
      <c r="M31" s="40"/>
      <c r="N31"/>
      <c r="O31"/>
      <c r="P31"/>
      <c r="Q31"/>
      <c r="R31"/>
      <c r="S31"/>
      <c r="T31"/>
      <c r="U31"/>
      <c r="V31"/>
      <c r="W31"/>
    </row>
    <row r="32" spans="1:23" ht="8.1" customHeight="1" x14ac:dyDescent="0.15">
      <c r="A32" s="133"/>
      <c r="B32" s="133"/>
      <c r="C32" s="133"/>
      <c r="D32" s="133"/>
      <c r="E32" s="133"/>
      <c r="F32" s="133"/>
      <c r="G32" s="133"/>
      <c r="H32" s="133"/>
      <c r="I32" s="133"/>
      <c r="J32" s="209"/>
      <c r="K32" s="209"/>
      <c r="L32" s="133"/>
      <c r="M32" s="40"/>
      <c r="N32"/>
      <c r="O32"/>
      <c r="P32"/>
      <c r="Q32"/>
      <c r="R32"/>
      <c r="S32"/>
      <c r="T32"/>
      <c r="U32"/>
      <c r="V32"/>
      <c r="W32"/>
    </row>
    <row r="33" spans="1:23" ht="9.6" customHeight="1" x14ac:dyDescent="0.15">
      <c r="A33" s="133"/>
      <c r="B33" s="133"/>
      <c r="C33" s="579" t="s">
        <v>127</v>
      </c>
      <c r="D33" s="580"/>
      <c r="E33" s="583"/>
      <c r="F33" s="133"/>
      <c r="G33" s="575" t="s">
        <v>126</v>
      </c>
      <c r="H33" s="576"/>
      <c r="I33" s="583"/>
      <c r="J33" s="133"/>
      <c r="K33" s="133"/>
      <c r="L33" s="133"/>
      <c r="M33" s="572" t="s">
        <v>215</v>
      </c>
      <c r="N33" s="572"/>
      <c r="O33" s="572"/>
      <c r="P33"/>
      <c r="Q33"/>
      <c r="R33"/>
      <c r="S33"/>
      <c r="T33"/>
      <c r="U33"/>
      <c r="V33"/>
      <c r="W33"/>
    </row>
    <row r="34" spans="1:23" ht="9.6" customHeight="1" x14ac:dyDescent="0.15">
      <c r="A34" s="133"/>
      <c r="B34" s="133"/>
      <c r="C34" s="581"/>
      <c r="D34" s="582"/>
      <c r="E34" s="584"/>
      <c r="F34" s="133"/>
      <c r="G34" s="577"/>
      <c r="H34" s="578"/>
      <c r="I34" s="584"/>
      <c r="J34" s="133"/>
      <c r="K34" s="133"/>
      <c r="L34" s="177"/>
      <c r="M34" s="572"/>
      <c r="N34" s="572"/>
      <c r="O34" s="572"/>
      <c r="P34"/>
      <c r="Q34"/>
      <c r="R34"/>
      <c r="S34"/>
      <c r="T34"/>
      <c r="U34"/>
      <c r="V34"/>
      <c r="W34"/>
    </row>
    <row r="35" spans="1:23" ht="10.5" customHeight="1" x14ac:dyDescent="0.15">
      <c r="A35" s="133"/>
      <c r="B35" s="133"/>
      <c r="C35" s="133"/>
      <c r="D35" s="133"/>
      <c r="E35" s="133"/>
      <c r="F35" s="133"/>
      <c r="G35" s="133"/>
      <c r="H35" s="133"/>
      <c r="I35" s="133"/>
      <c r="J35" s="133"/>
      <c r="K35" s="133"/>
      <c r="L35" s="177"/>
      <c r="M35" s="40"/>
      <c r="N35"/>
      <c r="O35"/>
      <c r="P35"/>
      <c r="Q35"/>
      <c r="R35"/>
      <c r="S35"/>
      <c r="T35"/>
      <c r="U35"/>
      <c r="V35"/>
      <c r="W35"/>
    </row>
    <row r="36" spans="1:23" x14ac:dyDescent="0.15">
      <c r="A36" s="133"/>
      <c r="B36" s="133"/>
      <c r="C36" s="133" t="s">
        <v>128</v>
      </c>
      <c r="D36" s="133"/>
      <c r="E36" s="133"/>
      <c r="F36" s="133"/>
      <c r="G36" s="133"/>
      <c r="H36" s="133"/>
      <c r="I36" s="133"/>
      <c r="J36" s="209"/>
      <c r="K36" s="209"/>
      <c r="L36" s="133"/>
      <c r="M36" s="40"/>
      <c r="N36"/>
      <c r="O36"/>
      <c r="P36"/>
      <c r="Q36"/>
      <c r="R36"/>
      <c r="S36"/>
      <c r="T36"/>
      <c r="U36"/>
      <c r="V36"/>
      <c r="W36"/>
    </row>
    <row r="37" spans="1:23" ht="20.100000000000001" customHeight="1" x14ac:dyDescent="0.15">
      <c r="A37" s="133"/>
      <c r="B37" s="133"/>
      <c r="C37" s="133" t="s">
        <v>327</v>
      </c>
      <c r="D37" s="133"/>
      <c r="E37" s="133"/>
      <c r="F37" s="133"/>
      <c r="G37" s="133"/>
      <c r="H37" s="133"/>
      <c r="I37" s="133"/>
      <c r="J37" s="133"/>
      <c r="K37" s="133"/>
      <c r="L37" s="210"/>
      <c r="M37" s="40"/>
      <c r="N37"/>
      <c r="O37"/>
      <c r="P37"/>
      <c r="Q37"/>
      <c r="R37"/>
      <c r="S37"/>
      <c r="T37"/>
      <c r="U37"/>
      <c r="V37"/>
      <c r="W37"/>
    </row>
    <row r="38" spans="1:23" ht="25.15" customHeight="1" x14ac:dyDescent="0.15">
      <c r="A38" s="133"/>
      <c r="B38" s="211" t="s">
        <v>124</v>
      </c>
      <c r="C38" s="573"/>
      <c r="D38" s="573"/>
      <c r="E38" s="573"/>
      <c r="F38" s="573"/>
      <c r="G38" s="573"/>
      <c r="H38" s="573"/>
      <c r="I38" s="573"/>
      <c r="J38" s="573"/>
      <c r="K38" s="133"/>
      <c r="L38" s="210"/>
      <c r="M38" s="40"/>
      <c r="N38"/>
      <c r="O38"/>
      <c r="P38"/>
      <c r="Q38"/>
      <c r="R38"/>
      <c r="S38"/>
      <c r="T38"/>
      <c r="U38"/>
      <c r="V38"/>
      <c r="W38"/>
    </row>
    <row r="39" spans="1:23" ht="25.15" customHeight="1" x14ac:dyDescent="0.15">
      <c r="A39" s="133"/>
      <c r="B39" s="212" t="s">
        <v>125</v>
      </c>
      <c r="C39" s="574"/>
      <c r="D39" s="574"/>
      <c r="E39" s="574"/>
      <c r="F39" s="574"/>
      <c r="G39" s="574"/>
      <c r="H39" s="574"/>
      <c r="I39" s="574"/>
      <c r="J39" s="574"/>
      <c r="K39" s="133"/>
      <c r="L39" s="210"/>
      <c r="M39" s="40"/>
      <c r="N39"/>
      <c r="O39"/>
      <c r="P39"/>
      <c r="Q39"/>
      <c r="R39"/>
      <c r="S39"/>
      <c r="T39"/>
      <c r="U39"/>
      <c r="V39"/>
      <c r="W39"/>
    </row>
    <row r="40" spans="1:23" ht="25.15" customHeight="1" x14ac:dyDescent="0.15">
      <c r="A40" s="133"/>
      <c r="B40" s="212" t="s">
        <v>129</v>
      </c>
      <c r="C40" s="574"/>
      <c r="D40" s="574"/>
      <c r="E40" s="574"/>
      <c r="F40" s="574"/>
      <c r="G40" s="574"/>
      <c r="H40" s="574"/>
      <c r="I40" s="574"/>
      <c r="J40" s="574"/>
      <c r="K40" s="133"/>
      <c r="L40" s="210"/>
      <c r="M40" s="40"/>
      <c r="N40"/>
      <c r="O40"/>
      <c r="P40"/>
      <c r="Q40"/>
      <c r="R40"/>
      <c r="S40"/>
      <c r="T40"/>
      <c r="U40"/>
      <c r="V40"/>
      <c r="W40"/>
    </row>
    <row r="41" spans="1:23" ht="8.4499999999999993" customHeight="1" x14ac:dyDescent="0.15">
      <c r="A41" s="133"/>
      <c r="B41" s="133"/>
      <c r="C41" s="133"/>
      <c r="D41" s="133"/>
      <c r="E41" s="133"/>
      <c r="F41" s="133"/>
      <c r="G41" s="133"/>
      <c r="H41" s="133"/>
      <c r="I41" s="133"/>
      <c r="J41" s="133"/>
      <c r="K41" s="133"/>
      <c r="L41" s="210"/>
      <c r="M41" s="40"/>
      <c r="N41"/>
      <c r="O41"/>
      <c r="P41"/>
      <c r="Q41"/>
      <c r="R41"/>
      <c r="S41"/>
      <c r="T41"/>
      <c r="U41"/>
      <c r="V41"/>
      <c r="W41"/>
    </row>
    <row r="42" spans="1:23" x14ac:dyDescent="0.15">
      <c r="A42" s="133"/>
      <c r="B42" s="133" t="s">
        <v>545</v>
      </c>
      <c r="C42" s="134"/>
      <c r="D42" s="133"/>
      <c r="E42" s="133"/>
      <c r="F42" s="133"/>
      <c r="G42" s="133"/>
      <c r="H42" s="133"/>
      <c r="I42" s="133"/>
      <c r="J42" s="133"/>
      <c r="K42" s="133"/>
      <c r="L42" s="213"/>
      <c r="M42" s="40"/>
      <c r="N42"/>
      <c r="O42"/>
      <c r="P42"/>
      <c r="Q42"/>
      <c r="R42"/>
      <c r="S42"/>
      <c r="T42"/>
      <c r="U42"/>
      <c r="V42"/>
      <c r="W42"/>
    </row>
    <row r="43" spans="1:23" x14ac:dyDescent="0.15">
      <c r="A43" s="133"/>
      <c r="B43" s="133"/>
      <c r="C43" s="353" t="s">
        <v>371</v>
      </c>
      <c r="D43" s="133"/>
      <c r="E43" s="133"/>
      <c r="F43" s="133"/>
      <c r="G43" s="133"/>
      <c r="H43" s="133"/>
      <c r="I43" s="133"/>
      <c r="J43" s="133"/>
      <c r="K43" s="133"/>
      <c r="L43" s="133"/>
      <c r="M43" s="40"/>
      <c r="N43"/>
      <c r="O43"/>
      <c r="P43"/>
      <c r="Q43"/>
      <c r="R43"/>
      <c r="S43"/>
      <c r="T43"/>
      <c r="U43"/>
      <c r="V43"/>
      <c r="W43"/>
    </row>
    <row r="44" spans="1:23" s="130" customFormat="1" ht="14.1" customHeight="1" x14ac:dyDescent="0.15">
      <c r="A44" s="195"/>
      <c r="B44" s="195"/>
      <c r="C44" s="195"/>
      <c r="D44" s="214"/>
      <c r="E44" s="214"/>
      <c r="F44" s="214"/>
      <c r="G44" s="214"/>
      <c r="H44" s="214"/>
      <c r="I44" s="214"/>
      <c r="J44" s="214"/>
      <c r="K44" s="214"/>
      <c r="L44" s="154"/>
      <c r="T44" s="131"/>
      <c r="U44" s="131"/>
      <c r="V44" s="131"/>
      <c r="W44" s="131"/>
    </row>
    <row r="45" spans="1:23" s="130" customFormat="1" x14ac:dyDescent="0.15">
      <c r="A45"/>
      <c r="B45"/>
      <c r="C45"/>
      <c r="D45" s="2"/>
      <c r="E45" s="2"/>
      <c r="F45" s="2"/>
      <c r="G45" s="26"/>
      <c r="H45" s="26"/>
      <c r="I45" s="26"/>
      <c r="J45" s="26"/>
      <c r="K45" s="26"/>
      <c r="L45" s="26"/>
      <c r="T45" s="131"/>
      <c r="U45" s="131"/>
      <c r="V45" s="131"/>
      <c r="W45" s="131"/>
    </row>
    <row r="46" spans="1:23" s="130" customFormat="1" x14ac:dyDescent="0.15">
      <c r="A46" s="1" t="s">
        <v>213</v>
      </c>
      <c r="B46" s="1"/>
      <c r="C46" s="1"/>
      <c r="D46"/>
      <c r="E46"/>
      <c r="F46"/>
      <c r="G46" s="26"/>
      <c r="H46" s="26"/>
      <c r="I46" s="26"/>
      <c r="J46" s="26"/>
      <c r="K46" s="26"/>
      <c r="L46" s="26"/>
      <c r="T46" s="131"/>
      <c r="U46" s="131"/>
      <c r="V46" s="131"/>
      <c r="W46" s="131"/>
    </row>
    <row r="47" spans="1:23" s="130" customFormat="1" x14ac:dyDescent="0.15">
      <c r="A47" s="36" t="s">
        <v>320</v>
      </c>
      <c r="B47" s="36"/>
      <c r="C47" s="36"/>
      <c r="D47"/>
      <c r="E47"/>
      <c r="F47"/>
      <c r="G47" s="26"/>
      <c r="H47" s="26"/>
      <c r="I47" s="26"/>
      <c r="J47" s="26"/>
      <c r="K47" s="26"/>
      <c r="L47" s="26"/>
      <c r="T47" s="131"/>
      <c r="U47" s="131"/>
      <c r="V47" s="131"/>
      <c r="W47" s="131"/>
    </row>
    <row r="48" spans="1:23" s="130" customFormat="1" x14ac:dyDescent="0.15">
      <c r="A48" s="36" t="s">
        <v>321</v>
      </c>
      <c r="B48" s="36"/>
      <c r="C48" s="36"/>
      <c r="D48"/>
      <c r="E48"/>
      <c r="F48"/>
      <c r="G48" s="26"/>
      <c r="H48" s="26"/>
      <c r="I48" s="26"/>
      <c r="J48" s="26"/>
      <c r="K48" s="26"/>
      <c r="L48" s="26"/>
      <c r="T48" s="131"/>
      <c r="U48" s="131"/>
      <c r="V48" s="131"/>
      <c r="W48" s="131"/>
    </row>
    <row r="49" spans="1:23" s="130" customFormat="1" x14ac:dyDescent="0.15">
      <c r="A49" s="36" t="s">
        <v>341</v>
      </c>
      <c r="B49" s="36"/>
      <c r="C49" s="36"/>
      <c r="D49"/>
      <c r="E49"/>
      <c r="F49"/>
      <c r="G49" s="26"/>
      <c r="H49" s="26"/>
      <c r="I49" s="26"/>
      <c r="J49" s="26"/>
      <c r="K49" s="26"/>
      <c r="L49" s="26"/>
      <c r="T49" s="131"/>
      <c r="U49" s="131"/>
      <c r="V49" s="131"/>
      <c r="W49" s="131"/>
    </row>
    <row r="50" spans="1:23" s="26" customFormat="1" x14ac:dyDescent="0.15">
      <c r="A50" s="36" t="s">
        <v>322</v>
      </c>
      <c r="B50" s="36"/>
      <c r="C50" s="36"/>
      <c r="D50"/>
      <c r="E50"/>
      <c r="F50"/>
      <c r="M50" s="130"/>
      <c r="N50" s="130"/>
      <c r="O50" s="130"/>
      <c r="P50" s="130"/>
      <c r="Q50" s="130"/>
      <c r="R50" s="130"/>
      <c r="S50" s="130"/>
      <c r="T50" s="131"/>
      <c r="U50" s="131"/>
      <c r="V50" s="131"/>
      <c r="W50" s="131"/>
    </row>
    <row r="51" spans="1:23" s="26" customFormat="1" x14ac:dyDescent="0.15">
      <c r="A51" s="36" t="s">
        <v>364</v>
      </c>
      <c r="B51" s="36"/>
      <c r="C51" s="36"/>
      <c r="D51"/>
      <c r="E51"/>
      <c r="F51"/>
      <c r="M51" s="130"/>
      <c r="N51" s="130"/>
      <c r="O51" s="130"/>
      <c r="P51" s="130"/>
      <c r="Q51" s="130"/>
      <c r="R51" s="130"/>
      <c r="S51" s="130"/>
      <c r="T51" s="131"/>
      <c r="U51" s="131"/>
      <c r="V51" s="131"/>
      <c r="W51" s="131"/>
    </row>
    <row r="52" spans="1:23" s="26" customFormat="1" x14ac:dyDescent="0.15">
      <c r="A52" s="36" t="s">
        <v>469</v>
      </c>
      <c r="B52" s="36"/>
      <c r="C52" s="36"/>
      <c r="D52"/>
      <c r="E52"/>
      <c r="F52"/>
      <c r="M52" s="130"/>
      <c r="N52" s="130"/>
      <c r="O52" s="130"/>
      <c r="P52" s="130"/>
      <c r="Q52" s="130"/>
      <c r="R52" s="130"/>
      <c r="S52" s="130"/>
      <c r="T52" s="131"/>
      <c r="U52" s="131"/>
      <c r="V52" s="131"/>
      <c r="W52" s="131"/>
    </row>
    <row r="53" spans="1:23" s="26" customFormat="1" x14ac:dyDescent="0.15">
      <c r="A53" s="36" t="s">
        <v>564</v>
      </c>
      <c r="B53" s="36"/>
      <c r="C53" s="36"/>
      <c r="D53"/>
      <c r="E53"/>
      <c r="F53"/>
      <c r="M53" s="130"/>
      <c r="N53" s="130"/>
      <c r="O53" s="130"/>
      <c r="P53" s="130"/>
      <c r="Q53" s="130"/>
      <c r="R53" s="130"/>
      <c r="S53" s="130"/>
      <c r="T53" s="131"/>
      <c r="U53" s="131"/>
      <c r="V53" s="131"/>
      <c r="W53" s="131"/>
    </row>
    <row r="54" spans="1:23" s="26" customFormat="1" x14ac:dyDescent="0.15">
      <c r="A54" s="36" t="s">
        <v>323</v>
      </c>
      <c r="B54" s="36"/>
      <c r="C54" s="36"/>
      <c r="D54"/>
      <c r="E54"/>
      <c r="F54"/>
      <c r="M54" s="130"/>
      <c r="N54" s="130"/>
      <c r="O54" s="130"/>
      <c r="P54" s="130"/>
      <c r="Q54" s="130"/>
      <c r="R54" s="130"/>
      <c r="S54" s="130"/>
      <c r="T54" s="131"/>
      <c r="U54" s="131"/>
      <c r="V54" s="131"/>
      <c r="W54" s="131"/>
    </row>
    <row r="55" spans="1:23" s="26" customFormat="1" x14ac:dyDescent="0.15">
      <c r="A55" s="36" t="s">
        <v>565</v>
      </c>
      <c r="B55" s="36"/>
      <c r="C55" s="36"/>
      <c r="D55"/>
      <c r="E55"/>
      <c r="F55"/>
      <c r="M55" s="130"/>
      <c r="N55" s="130"/>
      <c r="O55" s="130"/>
      <c r="P55" s="130"/>
      <c r="Q55" s="130"/>
      <c r="R55" s="130"/>
      <c r="S55" s="130"/>
      <c r="T55" s="131"/>
      <c r="U55" s="131"/>
      <c r="V55" s="131"/>
      <c r="W55" s="131"/>
    </row>
    <row r="56" spans="1:23" s="26" customFormat="1" x14ac:dyDescent="0.15">
      <c r="A56" s="36" t="s">
        <v>324</v>
      </c>
      <c r="B56" s="36"/>
      <c r="C56" s="36"/>
      <c r="D56"/>
      <c r="E56"/>
      <c r="F56"/>
      <c r="M56" s="130"/>
      <c r="N56" s="130"/>
      <c r="O56" s="130"/>
      <c r="P56" s="130"/>
      <c r="Q56" s="130"/>
      <c r="R56" s="130"/>
      <c r="S56" s="130"/>
      <c r="T56" s="131"/>
      <c r="U56" s="131"/>
      <c r="V56" s="131"/>
      <c r="W56" s="131"/>
    </row>
    <row r="57" spans="1:23" s="26" customFormat="1" x14ac:dyDescent="0.15">
      <c r="A57" s="36" t="s">
        <v>422</v>
      </c>
      <c r="B57" s="36"/>
      <c r="C57" s="36"/>
      <c r="D57"/>
      <c r="E57"/>
      <c r="F57"/>
      <c r="M57" s="130"/>
      <c r="N57" s="130"/>
      <c r="O57" s="130"/>
      <c r="P57" s="130"/>
      <c r="Q57" s="130"/>
      <c r="R57" s="130"/>
      <c r="S57" s="130"/>
      <c r="T57" s="131"/>
      <c r="U57" s="131"/>
      <c r="V57" s="131"/>
      <c r="W57" s="131"/>
    </row>
    <row r="58" spans="1:23" s="26" customFormat="1" x14ac:dyDescent="0.15">
      <c r="A58" s="36"/>
      <c r="B58" s="36"/>
      <c r="C58" s="36"/>
      <c r="D58"/>
      <c r="E58"/>
      <c r="F58"/>
      <c r="M58" s="130"/>
      <c r="N58" s="130"/>
      <c r="O58" s="130"/>
      <c r="P58" s="130"/>
      <c r="Q58" s="130"/>
      <c r="R58" s="130"/>
      <c r="S58" s="130"/>
      <c r="T58" s="131"/>
      <c r="U58" s="131"/>
      <c r="V58" s="131"/>
      <c r="W58" s="131"/>
    </row>
  </sheetData>
  <sheetProtection algorithmName="SHA-512" hashValue="NF6zFE+5HbTI8G4i6rpQx/OfGScobWDPO4yEIpoo/mxWOcb3F+vUY3fBdpaIlWesJXdAdN4FX5pvFzFwYu0uOg==" saltValue="vV2QoTDFIadfKtH/O2ZQoA==" spinCount="100000" sheet="1" objects="1" scenarios="1"/>
  <mergeCells count="52">
    <mergeCell ref="M33:O34"/>
    <mergeCell ref="C38:J38"/>
    <mergeCell ref="C39:J39"/>
    <mergeCell ref="C40:J40"/>
    <mergeCell ref="G33:H34"/>
    <mergeCell ref="C33:D34"/>
    <mergeCell ref="I33:I34"/>
    <mergeCell ref="E33:E34"/>
    <mergeCell ref="J25:K25"/>
    <mergeCell ref="I19:J20"/>
    <mergeCell ref="K19:K20"/>
    <mergeCell ref="J3:K3"/>
    <mergeCell ref="J4:K4"/>
    <mergeCell ref="G5:I5"/>
    <mergeCell ref="G3:I3"/>
    <mergeCell ref="G4:I4"/>
    <mergeCell ref="G6:I6"/>
    <mergeCell ref="G7:I7"/>
    <mergeCell ref="J6:K6"/>
    <mergeCell ref="J7:K7"/>
    <mergeCell ref="J5:K5"/>
    <mergeCell ref="G21:H21"/>
    <mergeCell ref="G18:H18"/>
    <mergeCell ref="I22:J22"/>
    <mergeCell ref="I23:J23"/>
    <mergeCell ref="I18:J18"/>
    <mergeCell ref="G19:H20"/>
    <mergeCell ref="A22:H22"/>
    <mergeCell ref="L19:L20"/>
    <mergeCell ref="K18:L18"/>
    <mergeCell ref="J9:K9"/>
    <mergeCell ref="J15:K15"/>
    <mergeCell ref="J12:K12"/>
    <mergeCell ref="J14:K14"/>
    <mergeCell ref="J13:K13"/>
    <mergeCell ref="J11:K11"/>
    <mergeCell ref="D27:K27"/>
    <mergeCell ref="G8:I8"/>
    <mergeCell ref="G10:I10"/>
    <mergeCell ref="J8:K8"/>
    <mergeCell ref="J10:K10"/>
    <mergeCell ref="G14:I14"/>
    <mergeCell ref="G11:I11"/>
    <mergeCell ref="G12:I12"/>
    <mergeCell ref="G13:I13"/>
    <mergeCell ref="G9:I9"/>
    <mergeCell ref="D26:K26"/>
    <mergeCell ref="E18:F18"/>
    <mergeCell ref="E19:F19"/>
    <mergeCell ref="I21:J21"/>
    <mergeCell ref="E21:F21"/>
    <mergeCell ref="E20:F20"/>
  </mergeCells>
  <phoneticPr fontId="1"/>
  <conditionalFormatting sqref="E20">
    <cfRule type="expression" priority="2">
      <formula>$J$13&lt;=ROUNDDOWN(J15/2,-3)</formula>
    </cfRule>
  </conditionalFormatting>
  <dataValidations count="1">
    <dataValidation type="list" allowBlank="1" showInputMessage="1" showErrorMessage="1" sqref="I33 E33" xr:uid="{00000000-0002-0000-0400-000000000000}">
      <formula1>"〇"</formula1>
    </dataValidation>
  </dataValidations>
  <pageMargins left="0.98425196850393704" right="0.78740157480314965" top="0.78740157480314965" bottom="0.78740157480314965"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L48"/>
  <sheetViews>
    <sheetView showGridLines="0" view="pageBreakPreview" zoomScaleNormal="85" zoomScaleSheetLayoutView="100" workbookViewId="0">
      <selection activeCell="L3" sqref="L3"/>
    </sheetView>
  </sheetViews>
  <sheetFormatPr defaultColWidth="8.6640625" defaultRowHeight="14.25" x14ac:dyDescent="0.15"/>
  <cols>
    <col min="1" max="1" width="1.33203125" customWidth="1"/>
    <col min="2" max="2" width="10.33203125" customWidth="1"/>
    <col min="3" max="10" width="5.08203125" customWidth="1"/>
    <col min="11" max="11" width="1.5" customWidth="1"/>
    <col min="12" max="12" width="10.58203125" style="109" customWidth="1"/>
  </cols>
  <sheetData>
    <row r="1" spans="1:12" x14ac:dyDescent="0.15">
      <c r="L1" s="463" t="s">
        <v>601</v>
      </c>
    </row>
    <row r="2" spans="1:12" x14ac:dyDescent="0.15">
      <c r="L2" s="585"/>
    </row>
    <row r="3" spans="1:12" ht="22.5" customHeight="1" x14ac:dyDescent="0.15">
      <c r="A3" s="28" t="s">
        <v>373</v>
      </c>
      <c r="L3" s="40"/>
    </row>
    <row r="4" spans="1:12" s="79" customFormat="1" ht="16.5" x14ac:dyDescent="0.15">
      <c r="B4" s="80" t="s">
        <v>391</v>
      </c>
      <c r="L4" s="108"/>
    </row>
    <row r="5" spans="1:12" s="79" customFormat="1" ht="16.5" x14ac:dyDescent="0.15">
      <c r="A5" s="79" t="s">
        <v>218</v>
      </c>
      <c r="B5" s="118" t="s">
        <v>319</v>
      </c>
      <c r="L5" s="108"/>
    </row>
    <row r="6" spans="1:12" s="79" customFormat="1" ht="16.5" x14ac:dyDescent="0.15">
      <c r="A6" s="79" t="s">
        <v>218</v>
      </c>
      <c r="B6" s="114" t="s">
        <v>400</v>
      </c>
      <c r="L6" s="108"/>
    </row>
    <row r="7" spans="1:12" s="79" customFormat="1" ht="16.5" x14ac:dyDescent="0.15">
      <c r="B7" s="114"/>
      <c r="L7" s="108"/>
    </row>
    <row r="8" spans="1:12" s="79" customFormat="1" ht="16.5" x14ac:dyDescent="0.15">
      <c r="A8" s="81"/>
      <c r="B8" s="82" t="s">
        <v>392</v>
      </c>
      <c r="L8" s="108"/>
    </row>
    <row r="9" spans="1:12" s="79" customFormat="1" ht="16.5" x14ac:dyDescent="0.15">
      <c r="A9" s="81" t="s">
        <v>218</v>
      </c>
      <c r="B9" s="82" t="s">
        <v>401</v>
      </c>
      <c r="L9" s="108"/>
    </row>
    <row r="10" spans="1:12" s="79" customFormat="1" ht="24" customHeight="1" x14ac:dyDescent="0.15">
      <c r="A10" s="81" t="s">
        <v>218</v>
      </c>
      <c r="B10" s="377" t="s">
        <v>402</v>
      </c>
      <c r="L10" s="108"/>
    </row>
    <row r="11" spans="1:12" s="79" customFormat="1" ht="16.5" x14ac:dyDescent="0.15">
      <c r="A11" s="81"/>
      <c r="B11" s="82" t="s">
        <v>577</v>
      </c>
      <c r="L11" s="108"/>
    </row>
    <row r="12" spans="1:12" s="79" customFormat="1" ht="16.5" x14ac:dyDescent="0.15">
      <c r="A12" s="81"/>
      <c r="B12" s="82" t="s">
        <v>592</v>
      </c>
      <c r="L12" s="108"/>
    </row>
    <row r="13" spans="1:12" ht="10.5" customHeight="1" x14ac:dyDescent="0.15">
      <c r="A13" s="5"/>
      <c r="L13" s="40"/>
    </row>
    <row r="14" spans="1:12" ht="48" customHeight="1" x14ac:dyDescent="0.15">
      <c r="B14" s="18" t="s">
        <v>204</v>
      </c>
      <c r="C14" s="591"/>
      <c r="D14" s="592"/>
      <c r="E14" s="592"/>
      <c r="F14" s="592"/>
      <c r="G14" s="592"/>
      <c r="H14" s="592"/>
      <c r="I14" s="592"/>
      <c r="J14" s="593"/>
      <c r="K14" s="11"/>
      <c r="L14" s="40" t="s">
        <v>191</v>
      </c>
    </row>
    <row r="15" spans="1:12" ht="48" customHeight="1" x14ac:dyDescent="0.15">
      <c r="B15" s="27" t="s">
        <v>234</v>
      </c>
      <c r="C15" s="589"/>
      <c r="D15" s="471"/>
      <c r="E15" s="471"/>
      <c r="F15" s="471"/>
      <c r="G15" s="471"/>
      <c r="H15" s="471"/>
      <c r="I15" s="471"/>
      <c r="J15" s="590"/>
      <c r="K15" s="11"/>
      <c r="L15" s="40"/>
    </row>
    <row r="16" spans="1:12" ht="48" customHeight="1" x14ac:dyDescent="0.15">
      <c r="B16" s="27" t="s">
        <v>130</v>
      </c>
      <c r="C16" s="589"/>
      <c r="D16" s="471"/>
      <c r="E16" s="471"/>
      <c r="F16" s="471"/>
      <c r="G16" s="471"/>
      <c r="H16" s="471"/>
      <c r="I16" s="471"/>
      <c r="J16" s="590"/>
      <c r="K16" s="11"/>
      <c r="L16" s="40"/>
    </row>
    <row r="17" spans="1:12" ht="48" customHeight="1" x14ac:dyDescent="0.15">
      <c r="B17" s="27" t="s">
        <v>131</v>
      </c>
      <c r="C17" s="589"/>
      <c r="D17" s="471"/>
      <c r="E17" s="471"/>
      <c r="F17" s="471"/>
      <c r="G17" s="471"/>
      <c r="H17" s="471"/>
      <c r="I17" s="471"/>
      <c r="J17" s="590"/>
      <c r="K17" s="11"/>
      <c r="L17" s="40" t="s">
        <v>188</v>
      </c>
    </row>
    <row r="18" spans="1:12" ht="48" customHeight="1" x14ac:dyDescent="0.15">
      <c r="B18" s="27" t="s">
        <v>306</v>
      </c>
      <c r="C18" s="417"/>
      <c r="D18" s="418"/>
      <c r="E18" s="418"/>
      <c r="F18" s="418"/>
      <c r="G18" s="418"/>
      <c r="H18" s="418"/>
      <c r="I18" s="34"/>
      <c r="J18" s="35" t="s">
        <v>180</v>
      </c>
      <c r="K18" s="11"/>
      <c r="L18" s="40" t="s">
        <v>190</v>
      </c>
    </row>
    <row r="19" spans="1:12" ht="20.100000000000001" customHeight="1" x14ac:dyDescent="0.15">
      <c r="A19" t="s">
        <v>218</v>
      </c>
      <c r="K19" s="11"/>
      <c r="L19" s="40"/>
    </row>
    <row r="20" spans="1:12" ht="20.100000000000001" customHeight="1" x14ac:dyDescent="0.15">
      <c r="A20" t="s">
        <v>218</v>
      </c>
      <c r="B20" t="s">
        <v>330</v>
      </c>
      <c r="K20" s="11"/>
      <c r="L20" s="40"/>
    </row>
    <row r="21" spans="1:12" ht="25.5" customHeight="1" x14ac:dyDescent="0.15">
      <c r="B21" s="18"/>
      <c r="C21" s="115" t="s">
        <v>316</v>
      </c>
      <c r="D21" s="116"/>
      <c r="E21" s="116"/>
      <c r="F21" s="117"/>
      <c r="G21" s="116" t="s">
        <v>317</v>
      </c>
      <c r="H21" s="116"/>
      <c r="I21" s="116"/>
      <c r="J21" s="117"/>
      <c r="K21" s="11"/>
      <c r="L21" s="40"/>
    </row>
    <row r="22" spans="1:12" ht="20.25" customHeight="1" x14ac:dyDescent="0.15">
      <c r="B22" s="119" t="s">
        <v>329</v>
      </c>
      <c r="C22" s="120" t="s">
        <v>397</v>
      </c>
      <c r="D22" s="121" t="s">
        <v>4</v>
      </c>
      <c r="E22" s="120" t="s">
        <v>367</v>
      </c>
      <c r="F22" s="121" t="s">
        <v>156</v>
      </c>
      <c r="G22" s="594" t="s">
        <v>331</v>
      </c>
      <c r="H22" s="595"/>
      <c r="I22" s="595"/>
      <c r="J22" s="596"/>
      <c r="K22" s="11"/>
      <c r="L22" s="40"/>
    </row>
    <row r="23" spans="1:12" ht="20.25" customHeight="1" x14ac:dyDescent="0.15">
      <c r="B23" s="119" t="s">
        <v>329</v>
      </c>
      <c r="C23" s="120" t="s">
        <v>367</v>
      </c>
      <c r="D23" s="121" t="s">
        <v>4</v>
      </c>
      <c r="E23" s="120" t="s">
        <v>367</v>
      </c>
      <c r="F23" s="121" t="s">
        <v>156</v>
      </c>
      <c r="G23" s="594" t="s">
        <v>332</v>
      </c>
      <c r="H23" s="595"/>
      <c r="I23" s="595"/>
      <c r="J23" s="596"/>
      <c r="K23" s="11"/>
      <c r="L23" s="40"/>
    </row>
    <row r="24" spans="1:12" ht="20.25" customHeight="1" x14ac:dyDescent="0.15">
      <c r="B24" s="119" t="s">
        <v>329</v>
      </c>
      <c r="C24" s="120" t="s">
        <v>367</v>
      </c>
      <c r="D24" s="121" t="s">
        <v>4</v>
      </c>
      <c r="E24" s="120" t="s">
        <v>367</v>
      </c>
      <c r="F24" s="121" t="s">
        <v>156</v>
      </c>
      <c r="G24" s="594" t="s">
        <v>333</v>
      </c>
      <c r="H24" s="595"/>
      <c r="I24" s="595"/>
      <c r="J24" s="596"/>
      <c r="K24" s="11"/>
      <c r="L24" s="40"/>
    </row>
    <row r="25" spans="1:12" s="376" customFormat="1" ht="20.25" customHeight="1" x14ac:dyDescent="0.15">
      <c r="B25" s="392" t="s">
        <v>311</v>
      </c>
      <c r="C25" s="158"/>
      <c r="D25" s="393" t="s">
        <v>4</v>
      </c>
      <c r="E25" s="158"/>
      <c r="F25" s="393" t="s">
        <v>156</v>
      </c>
      <c r="G25" s="586"/>
      <c r="H25" s="587"/>
      <c r="I25" s="587"/>
      <c r="J25" s="588"/>
      <c r="K25" s="394"/>
      <c r="L25" s="390"/>
    </row>
    <row r="26" spans="1:12" s="376" customFormat="1" ht="20.25" customHeight="1" x14ac:dyDescent="0.15">
      <c r="B26" s="392" t="s">
        <v>312</v>
      </c>
      <c r="C26" s="158"/>
      <c r="D26" s="393" t="s">
        <v>4</v>
      </c>
      <c r="E26" s="158"/>
      <c r="F26" s="393" t="s">
        <v>156</v>
      </c>
      <c r="G26" s="586"/>
      <c r="H26" s="587"/>
      <c r="I26" s="587"/>
      <c r="J26" s="588"/>
      <c r="K26" s="394"/>
      <c r="L26" s="390"/>
    </row>
    <row r="27" spans="1:12" s="376" customFormat="1" ht="20.25" customHeight="1" x14ac:dyDescent="0.15">
      <c r="B27" s="392" t="s">
        <v>313</v>
      </c>
      <c r="C27" s="158"/>
      <c r="D27" s="393" t="s">
        <v>4</v>
      </c>
      <c r="E27" s="158"/>
      <c r="F27" s="393" t="s">
        <v>156</v>
      </c>
      <c r="G27" s="586"/>
      <c r="H27" s="587"/>
      <c r="I27" s="587"/>
      <c r="J27" s="588"/>
      <c r="K27" s="394"/>
      <c r="L27" s="390"/>
    </row>
    <row r="28" spans="1:12" s="376" customFormat="1" ht="20.25" customHeight="1" x14ac:dyDescent="0.15">
      <c r="B28" s="392" t="s">
        <v>314</v>
      </c>
      <c r="C28" s="158"/>
      <c r="D28" s="393" t="s">
        <v>4</v>
      </c>
      <c r="E28" s="158"/>
      <c r="F28" s="393" t="s">
        <v>156</v>
      </c>
      <c r="G28" s="586"/>
      <c r="H28" s="587"/>
      <c r="I28" s="587"/>
      <c r="J28" s="588"/>
      <c r="K28" s="394"/>
      <c r="L28" s="390"/>
    </row>
    <row r="29" spans="1:12" s="376" customFormat="1" ht="20.25" customHeight="1" x14ac:dyDescent="0.15">
      <c r="B29" s="392" t="s">
        <v>315</v>
      </c>
      <c r="C29" s="158"/>
      <c r="D29" s="393" t="s">
        <v>4</v>
      </c>
      <c r="E29" s="158"/>
      <c r="F29" s="393" t="s">
        <v>156</v>
      </c>
      <c r="G29" s="586"/>
      <c r="H29" s="587"/>
      <c r="I29" s="587"/>
      <c r="J29" s="588"/>
      <c r="K29" s="394"/>
      <c r="L29" s="390"/>
    </row>
    <row r="30" spans="1:12" x14ac:dyDescent="0.15">
      <c r="K30" s="12"/>
      <c r="L30" s="40"/>
    </row>
    <row r="31" spans="1:12" x14ac:dyDescent="0.15">
      <c r="K31" s="2"/>
    </row>
    <row r="32" spans="1:12" x14ac:dyDescent="0.15">
      <c r="B32" s="347" t="s">
        <v>182</v>
      </c>
    </row>
    <row r="33" spans="2:11" x14ac:dyDescent="0.15">
      <c r="K33" s="14"/>
    </row>
    <row r="34" spans="2:11" x14ac:dyDescent="0.15">
      <c r="H34" s="13"/>
      <c r="J34" s="14"/>
      <c r="K34" s="14"/>
    </row>
    <row r="35" spans="2:11" x14ac:dyDescent="0.15">
      <c r="B35" s="9"/>
    </row>
    <row r="36" spans="2:11" x14ac:dyDescent="0.15">
      <c r="B36" s="16"/>
    </row>
    <row r="38" spans="2:11" x14ac:dyDescent="0.15">
      <c r="H38" s="1"/>
    </row>
    <row r="39" spans="2:11" x14ac:dyDescent="0.15">
      <c r="B39" s="4"/>
      <c r="C39" s="15"/>
      <c r="D39" s="15"/>
      <c r="E39" s="15"/>
      <c r="F39" s="2"/>
      <c r="G39" s="17"/>
      <c r="H39" s="15"/>
      <c r="I39" s="15"/>
      <c r="J39" s="15"/>
    </row>
    <row r="40" spans="2:11" x14ac:dyDescent="0.15">
      <c r="C40" s="15"/>
      <c r="D40" s="15"/>
      <c r="E40" s="15"/>
      <c r="H40" s="15"/>
      <c r="I40" s="15"/>
      <c r="J40" s="15"/>
    </row>
    <row r="41" spans="2:11" x14ac:dyDescent="0.15">
      <c r="E41" s="4"/>
      <c r="H41" s="15"/>
      <c r="I41" s="15"/>
      <c r="J41" s="15"/>
    </row>
    <row r="42" spans="2:11" x14ac:dyDescent="0.15">
      <c r="B42" s="10"/>
      <c r="H42" s="15"/>
      <c r="I42" s="15"/>
      <c r="J42" s="15"/>
    </row>
    <row r="43" spans="2:11" x14ac:dyDescent="0.15">
      <c r="B43" s="16"/>
      <c r="H43" s="15"/>
      <c r="I43" s="15"/>
      <c r="J43" s="15"/>
    </row>
    <row r="44" spans="2:11" x14ac:dyDescent="0.15">
      <c r="H44" s="15"/>
      <c r="I44" s="15"/>
      <c r="J44" s="15"/>
    </row>
    <row r="45" spans="2:11" x14ac:dyDescent="0.15">
      <c r="H45" s="15"/>
      <c r="I45" s="15"/>
      <c r="J45" s="15"/>
    </row>
    <row r="46" spans="2:11" x14ac:dyDescent="0.15">
      <c r="B46" s="4"/>
      <c r="C46" s="15"/>
      <c r="D46" s="15"/>
      <c r="E46" s="15"/>
      <c r="F46" s="2"/>
      <c r="G46" s="17"/>
      <c r="H46" s="15"/>
      <c r="I46" s="15"/>
      <c r="J46" s="15"/>
    </row>
    <row r="47" spans="2:11" x14ac:dyDescent="0.15">
      <c r="C47" s="15"/>
      <c r="D47" s="15"/>
      <c r="E47" s="15"/>
      <c r="H47" s="15"/>
      <c r="I47" s="15"/>
      <c r="J47" s="15"/>
    </row>
    <row r="48" spans="2:11" x14ac:dyDescent="0.15">
      <c r="E48" s="4"/>
      <c r="J48" s="4"/>
    </row>
  </sheetData>
  <sheetProtection algorithmName="SHA-512" hashValue="ABT4qZn4011O8dFPS2XZ+2ZLoNXIBuqJal1B2JLmhW26W6hMidwSiWkBRNyt9l4YvVocsbUdzV2V1UgMsJ/SNA==" saltValue="S7Wsi360Mi6s3d8M3IXcXg==" spinCount="100000" sheet="1" insertRows="0" deleteRows="0"/>
  <mergeCells count="14">
    <mergeCell ref="L1:L2"/>
    <mergeCell ref="G29:J29"/>
    <mergeCell ref="C17:J17"/>
    <mergeCell ref="C18:H18"/>
    <mergeCell ref="C14:J14"/>
    <mergeCell ref="C15:J15"/>
    <mergeCell ref="C16:J16"/>
    <mergeCell ref="G25:J25"/>
    <mergeCell ref="G26:J26"/>
    <mergeCell ref="G27:J27"/>
    <mergeCell ref="G28:J28"/>
    <mergeCell ref="G22:J22"/>
    <mergeCell ref="G24:J24"/>
    <mergeCell ref="G23:J23"/>
  </mergeCells>
  <phoneticPr fontId="1"/>
  <dataValidations count="4">
    <dataValidation type="textLength" imeMode="halfAlpha" operator="equal" allowBlank="1" showInputMessage="1" showErrorMessage="1" sqref="C14:J14" xr:uid="{00000000-0002-0000-0500-000000000000}">
      <formula1>12</formula1>
    </dataValidation>
    <dataValidation imeMode="halfAlpha" allowBlank="1" showInputMessage="1" showErrorMessage="1" sqref="C18:H18" xr:uid="{00000000-0002-0000-0500-000001000000}"/>
    <dataValidation type="list" allowBlank="1" showInputMessage="1" showErrorMessage="1" sqref="C22:C29" xr:uid="{00000000-0002-0000-0500-000002000000}">
      <formula1>"1,2,3,4,5,6,7,8,9,10,11,12"</formula1>
    </dataValidation>
    <dataValidation type="list" allowBlank="1" showInputMessage="1" showErrorMessage="1" sqref="E22:E29" xr:uid="{00000000-0002-0000-0500-000003000000}">
      <formula1>"1,2,3,4,5,6,7,8,9,10,11,12,13,14,15,16,17,18,19,20,21,22,23,24,25,26,27,28,29,30,31"</formula1>
    </dataValidation>
  </dataValidations>
  <pageMargins left="0.7" right="0.7"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支援機関リスト!$B$4:$B$30</xm:f>
          </x14:formula1>
          <xm:sqref>C15:J15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S41"/>
  <sheetViews>
    <sheetView showGridLines="0" view="pageBreakPreview" zoomScaleNormal="100" zoomScaleSheetLayoutView="100" workbookViewId="0">
      <selection activeCell="U21" sqref="U21"/>
    </sheetView>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1" spans="1:19" x14ac:dyDescent="0.15">
      <c r="Q1" s="463" t="s">
        <v>601</v>
      </c>
      <c r="R1" s="463"/>
      <c r="S1" s="463"/>
    </row>
    <row r="2" spans="1:19" x14ac:dyDescent="0.15">
      <c r="N2" t="s">
        <v>361</v>
      </c>
      <c r="Q2" s="463"/>
      <c r="R2" s="463"/>
      <c r="S2" s="463"/>
    </row>
    <row r="4" spans="1:19" ht="24.75" x14ac:dyDescent="0.15">
      <c r="A4" s="598" t="s">
        <v>357</v>
      </c>
      <c r="B4" s="598"/>
      <c r="C4" s="598"/>
      <c r="D4" s="598"/>
      <c r="E4" s="598"/>
      <c r="F4" s="598"/>
      <c r="G4" s="598"/>
      <c r="H4" s="598"/>
      <c r="I4" s="598"/>
      <c r="J4" s="598"/>
      <c r="K4" s="598"/>
      <c r="L4" s="598"/>
      <c r="M4" s="598"/>
      <c r="N4" s="598"/>
      <c r="O4" s="598"/>
      <c r="P4" s="598"/>
    </row>
    <row r="9" spans="1:19" x14ac:dyDescent="0.15">
      <c r="A9" s="599" t="s">
        <v>562</v>
      </c>
      <c r="B9" s="396"/>
      <c r="C9" s="396"/>
      <c r="D9" s="396"/>
      <c r="E9" s="396"/>
      <c r="F9" s="396"/>
      <c r="G9" s="396"/>
      <c r="H9" s="396"/>
      <c r="I9" s="396"/>
      <c r="J9" s="396"/>
      <c r="K9" s="396"/>
      <c r="L9" s="396"/>
      <c r="M9" s="396"/>
      <c r="N9" s="396"/>
      <c r="O9" s="396"/>
      <c r="P9" s="396"/>
    </row>
    <row r="10" spans="1:19" x14ac:dyDescent="0.15">
      <c r="A10" s="396"/>
      <c r="B10" s="396"/>
      <c r="C10" s="396"/>
      <c r="D10" s="396"/>
      <c r="E10" s="396"/>
      <c r="F10" s="396"/>
      <c r="G10" s="396"/>
      <c r="H10" s="396"/>
      <c r="I10" s="396"/>
      <c r="J10" s="396"/>
      <c r="K10" s="396"/>
      <c r="L10" s="396"/>
      <c r="M10" s="396"/>
      <c r="N10" s="396"/>
      <c r="O10" s="396"/>
      <c r="P10" s="396"/>
    </row>
    <row r="13" spans="1:19" ht="60" customHeight="1" x14ac:dyDescent="0.15">
      <c r="A13" s="132" t="s">
        <v>6</v>
      </c>
      <c r="B13" s="597" t="s">
        <v>427</v>
      </c>
      <c r="C13" s="597"/>
      <c r="D13" s="597"/>
      <c r="E13" s="597"/>
      <c r="F13" s="597"/>
      <c r="G13" s="597"/>
      <c r="H13" s="597"/>
      <c r="I13" s="597"/>
      <c r="J13" s="597"/>
      <c r="K13" s="597"/>
      <c r="L13" s="597"/>
      <c r="M13" s="597"/>
      <c r="N13" s="597"/>
      <c r="O13" s="597"/>
      <c r="P13" s="597"/>
    </row>
    <row r="14" spans="1:19" ht="20.25" customHeight="1" x14ac:dyDescent="0.15"/>
    <row r="15" spans="1:19" ht="63" customHeight="1" x14ac:dyDescent="0.15">
      <c r="A15" s="132" t="s">
        <v>6</v>
      </c>
      <c r="B15" s="597" t="s">
        <v>358</v>
      </c>
      <c r="C15" s="597"/>
      <c r="D15" s="597"/>
      <c r="E15" s="597"/>
      <c r="F15" s="597"/>
      <c r="G15" s="597"/>
      <c r="H15" s="597"/>
      <c r="I15" s="597"/>
      <c r="J15" s="597"/>
      <c r="K15" s="597"/>
      <c r="L15" s="597"/>
      <c r="M15" s="597"/>
      <c r="N15" s="597"/>
      <c r="O15" s="597"/>
      <c r="P15" s="597"/>
    </row>
    <row r="16" spans="1:19" ht="20.25" customHeight="1" x14ac:dyDescent="0.15"/>
    <row r="17" spans="1:16" ht="90.75" customHeight="1" x14ac:dyDescent="0.15">
      <c r="A17" s="132" t="s">
        <v>6</v>
      </c>
      <c r="B17" s="597" t="s">
        <v>359</v>
      </c>
      <c r="C17" s="597"/>
      <c r="D17" s="597"/>
      <c r="E17" s="597"/>
      <c r="F17" s="597"/>
      <c r="G17" s="597"/>
      <c r="H17" s="597"/>
      <c r="I17" s="597"/>
      <c r="J17" s="597"/>
      <c r="K17" s="597"/>
      <c r="L17" s="597"/>
      <c r="M17" s="597"/>
      <c r="N17" s="597"/>
      <c r="O17" s="597"/>
      <c r="P17" s="597"/>
    </row>
    <row r="18" spans="1:16" ht="20.25" customHeight="1" x14ac:dyDescent="0.15"/>
    <row r="19" spans="1:16" x14ac:dyDescent="0.15">
      <c r="A19" s="2" t="s">
        <v>6</v>
      </c>
      <c r="B19" t="s">
        <v>152</v>
      </c>
    </row>
    <row r="20" spans="1:16" ht="20.25" customHeight="1" x14ac:dyDescent="0.15"/>
    <row r="21" spans="1:16" ht="35.25" customHeight="1" x14ac:dyDescent="0.15">
      <c r="A21" s="132" t="s">
        <v>6</v>
      </c>
      <c r="B21" s="597" t="s">
        <v>360</v>
      </c>
      <c r="C21" s="597"/>
      <c r="D21" s="597"/>
      <c r="E21" s="597"/>
      <c r="F21" s="597"/>
      <c r="G21" s="597"/>
      <c r="H21" s="597"/>
      <c r="I21" s="597"/>
      <c r="J21" s="597"/>
      <c r="K21" s="597"/>
      <c r="L21" s="597"/>
      <c r="M21" s="597"/>
      <c r="N21" s="597"/>
      <c r="O21" s="597"/>
      <c r="P21" s="597"/>
    </row>
    <row r="22" spans="1:16" ht="20.25" customHeight="1" x14ac:dyDescent="0.15"/>
    <row r="23" spans="1:16" x14ac:dyDescent="0.15">
      <c r="A23" s="2" t="s">
        <v>6</v>
      </c>
      <c r="B23" t="s">
        <v>153</v>
      </c>
    </row>
    <row r="24" spans="1:16" ht="20.25" customHeight="1" x14ac:dyDescent="0.15"/>
    <row r="25" spans="1:16" x14ac:dyDescent="0.15">
      <c r="A25" s="2" t="s">
        <v>6</v>
      </c>
      <c r="B25" t="s">
        <v>154</v>
      </c>
    </row>
    <row r="26" spans="1:16" ht="20.25" customHeight="1" x14ac:dyDescent="0.15"/>
    <row r="27" spans="1:16" x14ac:dyDescent="0.15">
      <c r="A27" s="2" t="s">
        <v>6</v>
      </c>
      <c r="B27" t="s">
        <v>578</v>
      </c>
    </row>
    <row r="33" spans="7:16" x14ac:dyDescent="0.15">
      <c r="G33" s="77" t="s">
        <v>155</v>
      </c>
      <c r="H33" s="77"/>
      <c r="I33" s="77"/>
      <c r="J33" s="77"/>
      <c r="K33" s="77"/>
      <c r="L33" s="77"/>
      <c r="M33" s="77"/>
      <c r="N33" s="77"/>
      <c r="O33" s="77"/>
      <c r="P33" s="77"/>
    </row>
    <row r="34" spans="7:16" x14ac:dyDescent="0.15">
      <c r="G34" s="77"/>
      <c r="H34" s="77"/>
      <c r="I34" s="77"/>
      <c r="J34" s="77"/>
      <c r="K34" s="77"/>
      <c r="L34" s="77"/>
      <c r="M34" s="77"/>
      <c r="N34" s="77"/>
      <c r="O34" s="77"/>
      <c r="P34" s="77"/>
    </row>
    <row r="35" spans="7:16" x14ac:dyDescent="0.15">
      <c r="G35" s="77"/>
      <c r="H35" s="78" t="s">
        <v>2</v>
      </c>
      <c r="I35" s="78"/>
      <c r="J35" s="78" t="s">
        <v>3</v>
      </c>
      <c r="K35" s="78"/>
      <c r="L35" s="78" t="s">
        <v>4</v>
      </c>
      <c r="M35" s="78"/>
      <c r="N35" s="78" t="s">
        <v>156</v>
      </c>
      <c r="O35" s="77"/>
      <c r="P35" s="77"/>
    </row>
    <row r="36" spans="7:16" x14ac:dyDescent="0.15">
      <c r="G36" s="77"/>
      <c r="H36" s="77"/>
      <c r="I36" s="77"/>
      <c r="J36" s="77"/>
      <c r="K36" s="77"/>
      <c r="L36" s="77"/>
      <c r="M36" s="77"/>
      <c r="N36" s="77"/>
      <c r="O36" s="77"/>
      <c r="P36" s="77"/>
    </row>
    <row r="37" spans="7:16" x14ac:dyDescent="0.15">
      <c r="G37" s="77"/>
      <c r="H37" s="77"/>
      <c r="I37" s="77"/>
      <c r="J37" s="77"/>
      <c r="K37" s="77"/>
      <c r="L37" s="77"/>
      <c r="M37" s="77"/>
      <c r="N37" s="77"/>
      <c r="O37" s="77"/>
      <c r="P37" s="77"/>
    </row>
    <row r="38" spans="7:16" x14ac:dyDescent="0.15">
      <c r="G38" s="77"/>
      <c r="H38" s="78" t="s">
        <v>412</v>
      </c>
      <c r="I38" s="78"/>
      <c r="J38" s="78"/>
      <c r="K38" s="78"/>
      <c r="L38" s="78"/>
      <c r="M38" s="78"/>
      <c r="N38" s="78"/>
      <c r="O38" s="78"/>
      <c r="P38" s="78"/>
    </row>
    <row r="39" spans="7:16" x14ac:dyDescent="0.15">
      <c r="G39" s="77"/>
      <c r="H39" s="77"/>
      <c r="I39" s="77"/>
      <c r="J39" s="77"/>
      <c r="K39" s="77"/>
      <c r="L39" s="77"/>
      <c r="M39" s="77"/>
      <c r="N39" s="77"/>
      <c r="O39" s="77"/>
      <c r="P39" s="77"/>
    </row>
    <row r="40" spans="7:16" x14ac:dyDescent="0.15">
      <c r="G40" s="77"/>
      <c r="H40" s="77"/>
      <c r="I40" s="77"/>
      <c r="J40" s="77"/>
      <c r="K40" s="77"/>
      <c r="L40" s="77"/>
      <c r="M40" s="77"/>
      <c r="N40" s="77"/>
      <c r="O40" s="77"/>
      <c r="P40" s="77"/>
    </row>
    <row r="41" spans="7:16" x14ac:dyDescent="0.15">
      <c r="G41" s="77"/>
      <c r="H41" s="78" t="s">
        <v>179</v>
      </c>
      <c r="I41" s="78"/>
      <c r="J41" s="78"/>
      <c r="K41" s="78"/>
      <c r="L41" s="78"/>
      <c r="M41" s="78"/>
      <c r="N41" s="78"/>
      <c r="O41" s="78"/>
      <c r="P41" s="78"/>
    </row>
  </sheetData>
  <sheetProtection algorithmName="SHA-512" hashValue="4sSte3JNvd11WhyNCMri5gGsap0BpI0e0CiiPDMLJK0egT7K9wNEoS1EywJKDdteDa4Nv2Mx18QmmqrQPx06xQ==" saltValue="Y82EYKoE62NbC9UFd8jIWw==" spinCount="100000" sheet="1" objects="1" scenarios="1"/>
  <mergeCells count="7">
    <mergeCell ref="Q1:S2"/>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E822-E99C-42C6-B219-AFE1BFB8CD80}">
  <sheetPr>
    <tabColor theme="7" tint="0.79998168889431442"/>
  </sheetPr>
  <dimension ref="A1:Z65"/>
  <sheetViews>
    <sheetView showGridLines="0" view="pageBreakPreview" zoomScaleNormal="100" zoomScaleSheetLayoutView="100" workbookViewId="0">
      <selection activeCell="J32" sqref="J32"/>
    </sheetView>
  </sheetViews>
  <sheetFormatPr defaultColWidth="8.6640625" defaultRowHeight="14.25" x14ac:dyDescent="0.15"/>
  <cols>
    <col min="1" max="1" width="2.4140625" customWidth="1"/>
    <col min="2" max="2" width="2" style="2" customWidth="1"/>
    <col min="3" max="3" width="2.25" style="2" customWidth="1"/>
    <col min="4" max="4" width="2.08203125" style="2" customWidth="1"/>
    <col min="5" max="5" width="12.4140625" style="2" customWidth="1"/>
    <col min="6" max="7" width="3.6640625" style="2" customWidth="1"/>
    <col min="8" max="16" width="3.6640625" customWidth="1"/>
    <col min="17" max="17" width="3.5" customWidth="1"/>
    <col min="18" max="18" width="2.5" customWidth="1"/>
    <col min="19" max="19" width="4.5" customWidth="1"/>
  </cols>
  <sheetData>
    <row r="1" spans="1:26" ht="3.95" customHeight="1" x14ac:dyDescent="0.15">
      <c r="R1" s="600" t="s">
        <v>601</v>
      </c>
      <c r="S1" s="600"/>
      <c r="T1" s="600"/>
    </row>
    <row r="2" spans="1:26" ht="14.25" customHeight="1" x14ac:dyDescent="0.15">
      <c r="O2" t="s">
        <v>394</v>
      </c>
      <c r="R2" s="600"/>
      <c r="S2" s="600"/>
      <c r="T2" s="600"/>
    </row>
    <row r="3" spans="1:26" ht="6.95" customHeight="1" x14ac:dyDescent="0.15">
      <c r="R3" s="600"/>
      <c r="S3" s="600"/>
      <c r="T3" s="600"/>
    </row>
    <row r="4" spans="1:26" ht="21" x14ac:dyDescent="0.15">
      <c r="A4" s="613" t="s">
        <v>498</v>
      </c>
      <c r="B4" s="602"/>
      <c r="C4" s="602"/>
      <c r="D4" s="602"/>
      <c r="E4" s="602"/>
      <c r="F4" s="602"/>
      <c r="G4" s="602"/>
      <c r="H4" s="602"/>
      <c r="I4" s="602"/>
      <c r="J4" s="602"/>
      <c r="K4" s="602"/>
      <c r="L4" s="602"/>
      <c r="M4" s="602"/>
      <c r="N4" s="602"/>
      <c r="O4" s="602"/>
      <c r="P4" s="602"/>
      <c r="Q4" s="602"/>
      <c r="R4" s="344"/>
    </row>
    <row r="5" spans="1:26" ht="12.75" customHeight="1" x14ac:dyDescent="0.15">
      <c r="A5" s="168"/>
      <c r="B5" s="169"/>
      <c r="C5" s="169"/>
      <c r="D5" s="169"/>
      <c r="E5" s="169"/>
      <c r="G5" s="19" t="s">
        <v>558</v>
      </c>
      <c r="H5" s="19"/>
      <c r="I5" s="19"/>
      <c r="J5" s="19"/>
      <c r="K5" s="19"/>
      <c r="L5" s="19"/>
      <c r="M5" s="19"/>
      <c r="N5" s="19"/>
      <c r="O5" s="19"/>
      <c r="P5" s="19"/>
      <c r="Q5" s="19"/>
    </row>
    <row r="6" spans="1:26" ht="24.95" customHeight="1" x14ac:dyDescent="0.15">
      <c r="A6" s="168"/>
      <c r="B6" s="169"/>
      <c r="C6" s="169"/>
      <c r="D6" s="169"/>
      <c r="E6" s="169"/>
      <c r="F6" s="19"/>
      <c r="G6" s="614" t="s">
        <v>199</v>
      </c>
      <c r="H6" s="615"/>
      <c r="I6" s="616"/>
      <c r="J6" s="617">
        <f>IF(ISERROR('1号-1'!F18),"",'1号-1'!F18)</f>
        <v>0</v>
      </c>
      <c r="K6" s="618"/>
      <c r="L6" s="618"/>
      <c r="M6" s="618"/>
      <c r="N6" s="618"/>
      <c r="O6" s="618"/>
      <c r="P6" s="618"/>
      <c r="Q6" s="170"/>
      <c r="R6" s="42" t="s">
        <v>200</v>
      </c>
      <c r="S6" s="19"/>
      <c r="T6" s="19"/>
      <c r="U6" s="19"/>
      <c r="V6" s="19"/>
      <c r="W6" s="19"/>
      <c r="X6" s="19"/>
      <c r="Y6" s="19"/>
      <c r="Z6" s="19"/>
    </row>
    <row r="7" spans="1:26" ht="24.95" customHeight="1" x14ac:dyDescent="0.15">
      <c r="A7" s="168"/>
      <c r="B7" s="169"/>
      <c r="C7" s="169"/>
      <c r="D7" s="169"/>
      <c r="E7" s="169"/>
      <c r="F7" s="19"/>
      <c r="G7" s="614" t="s">
        <v>198</v>
      </c>
      <c r="H7" s="615"/>
      <c r="I7" s="615"/>
      <c r="J7" s="624">
        <f>IF(ISERROR('1号-1'!F20),"",'1号-1'!F20)</f>
        <v>0</v>
      </c>
      <c r="K7" s="625"/>
      <c r="L7" s="625"/>
      <c r="M7" s="625"/>
      <c r="N7" s="625"/>
      <c r="O7" s="625"/>
      <c r="P7" s="625"/>
      <c r="Q7" s="170"/>
      <c r="R7" s="42" t="s">
        <v>201</v>
      </c>
      <c r="S7" s="19"/>
      <c r="T7" s="19"/>
      <c r="U7" s="19"/>
      <c r="V7" s="19"/>
      <c r="W7" s="19"/>
      <c r="X7" s="19"/>
      <c r="Y7" s="19"/>
      <c r="Z7" s="19"/>
    </row>
    <row r="8" spans="1:26" ht="24.95" customHeight="1" x14ac:dyDescent="0.15">
      <c r="A8" s="168"/>
      <c r="B8" s="169"/>
      <c r="C8" s="169"/>
      <c r="D8" s="169"/>
      <c r="E8" s="169"/>
      <c r="F8" s="19"/>
      <c r="G8" s="614" t="s">
        <v>489</v>
      </c>
      <c r="H8" s="615"/>
      <c r="I8" s="615"/>
      <c r="J8" s="617">
        <f>IF(ISERROR('1号-1'!F22),"",'1号-1'!F22)</f>
        <v>0</v>
      </c>
      <c r="K8" s="617"/>
      <c r="L8" s="617"/>
      <c r="M8" s="37" t="s">
        <v>175</v>
      </c>
      <c r="N8" s="624">
        <f>IF(ISERROR('1号-1'!J22),"",'1号-1'!J22)</f>
        <v>0</v>
      </c>
      <c r="O8" s="625"/>
      <c r="P8" s="625"/>
      <c r="Q8" s="170"/>
      <c r="R8" s="42" t="s">
        <v>201</v>
      </c>
      <c r="S8" s="19"/>
      <c r="T8" s="19"/>
      <c r="U8" s="19"/>
      <c r="V8" s="19"/>
      <c r="W8" s="19"/>
      <c r="X8" s="19"/>
      <c r="Y8" s="19"/>
      <c r="Z8" s="19"/>
    </row>
    <row r="9" spans="1:26" ht="8.1" customHeight="1" x14ac:dyDescent="0.15"/>
    <row r="10" spans="1:26" ht="18" customHeight="1" x14ac:dyDescent="0.15">
      <c r="A10" s="215" t="s">
        <v>421</v>
      </c>
      <c r="B10" s="603" t="s">
        <v>538</v>
      </c>
      <c r="C10" s="602"/>
      <c r="D10" s="602"/>
      <c r="E10" s="602"/>
      <c r="F10" s="602"/>
      <c r="G10" s="602"/>
      <c r="H10" s="602"/>
      <c r="I10" s="602"/>
      <c r="J10" s="602"/>
      <c r="K10" s="602"/>
      <c r="L10" s="602"/>
      <c r="M10" s="602"/>
      <c r="N10" s="602"/>
      <c r="O10" s="602"/>
      <c r="P10" s="602"/>
      <c r="Q10" s="602"/>
    </row>
    <row r="11" spans="1:26" ht="3.95" customHeight="1" x14ac:dyDescent="0.15"/>
    <row r="12" spans="1:26" ht="14.1" customHeight="1" x14ac:dyDescent="0.15">
      <c r="B12" s="397" t="s">
        <v>418</v>
      </c>
      <c r="C12" s="602"/>
      <c r="D12" s="602"/>
      <c r="E12" s="602"/>
      <c r="F12" s="602"/>
      <c r="G12" s="602"/>
      <c r="H12" s="602"/>
      <c r="I12" s="602"/>
      <c r="J12" s="602"/>
      <c r="K12" s="602"/>
      <c r="L12" s="602"/>
      <c r="M12" s="602"/>
      <c r="N12" s="602"/>
      <c r="O12" s="602"/>
      <c r="P12" s="602"/>
      <c r="Q12" s="602"/>
    </row>
    <row r="13" spans="1:26" ht="3.95" customHeight="1" x14ac:dyDescent="0.15"/>
    <row r="14" spans="1:26" ht="35.1" customHeight="1" x14ac:dyDescent="0.15">
      <c r="B14" s="4" t="s">
        <v>419</v>
      </c>
      <c r="C14" s="156"/>
      <c r="D14" s="5" t="s">
        <v>420</v>
      </c>
      <c r="E14" s="603" t="s">
        <v>553</v>
      </c>
      <c r="F14" s="397"/>
      <c r="G14" s="397"/>
      <c r="H14" s="397"/>
      <c r="I14" s="397"/>
      <c r="J14" s="397"/>
      <c r="K14" s="397"/>
      <c r="L14" s="397"/>
      <c r="M14" s="397"/>
      <c r="N14" s="397"/>
      <c r="O14" s="397"/>
      <c r="P14" s="397"/>
      <c r="Q14" s="397"/>
    </row>
    <row r="15" spans="1:26" ht="8.1" customHeight="1" x14ac:dyDescent="0.15"/>
    <row r="16" spans="1:26" ht="35.1" customHeight="1" x14ac:dyDescent="0.15">
      <c r="B16" s="4" t="s">
        <v>419</v>
      </c>
      <c r="C16" s="156"/>
      <c r="D16" s="5" t="s">
        <v>420</v>
      </c>
      <c r="E16" s="603" t="s">
        <v>554</v>
      </c>
      <c r="F16" s="397"/>
      <c r="G16" s="397"/>
      <c r="H16" s="397"/>
      <c r="I16" s="397"/>
      <c r="J16" s="397"/>
      <c r="K16" s="397"/>
      <c r="L16" s="397"/>
      <c r="M16" s="397"/>
      <c r="N16" s="397"/>
      <c r="O16" s="397"/>
      <c r="P16" s="397"/>
      <c r="Q16" s="397"/>
    </row>
    <row r="17" spans="1:19" ht="9.9499999999999993" customHeight="1" x14ac:dyDescent="0.15"/>
    <row r="18" spans="1:19" ht="18" customHeight="1" x14ac:dyDescent="0.15">
      <c r="A18" s="215" t="s">
        <v>536</v>
      </c>
      <c r="B18" s="603" t="s">
        <v>417</v>
      </c>
      <c r="C18" s="602"/>
      <c r="D18" s="602"/>
      <c r="E18" s="602"/>
      <c r="F18" s="602"/>
      <c r="G18" s="602"/>
      <c r="H18" s="602"/>
      <c r="I18" s="602"/>
      <c r="J18" s="602"/>
      <c r="K18" s="602"/>
      <c r="L18" s="602"/>
      <c r="M18" s="602"/>
      <c r="N18" s="602"/>
      <c r="O18" s="602"/>
      <c r="P18" s="602"/>
      <c r="Q18" s="602"/>
    </row>
    <row r="19" spans="1:19" ht="7.5" customHeight="1" x14ac:dyDescent="0.15"/>
    <row r="20" spans="1:19" ht="14.1" customHeight="1" x14ac:dyDescent="0.15">
      <c r="B20" s="397" t="s">
        <v>418</v>
      </c>
      <c r="C20" s="602"/>
      <c r="D20" s="602"/>
      <c r="E20" s="602"/>
      <c r="F20" s="602"/>
      <c r="G20" s="602"/>
      <c r="H20" s="602"/>
      <c r="I20" s="602"/>
      <c r="J20" s="602"/>
      <c r="K20" s="602"/>
      <c r="L20" s="602"/>
      <c r="M20" s="602"/>
      <c r="N20" s="602"/>
      <c r="O20" s="602"/>
      <c r="P20" s="602"/>
      <c r="Q20" s="602"/>
    </row>
    <row r="21" spans="1:19" ht="7.5" customHeight="1" x14ac:dyDescent="0.15"/>
    <row r="22" spans="1:19" x14ac:dyDescent="0.15">
      <c r="B22" s="4" t="s">
        <v>419</v>
      </c>
      <c r="C22" s="156"/>
      <c r="D22" s="5" t="s">
        <v>420</v>
      </c>
      <c r="E22" s="601" t="s">
        <v>555</v>
      </c>
      <c r="F22" s="514"/>
      <c r="G22" s="514"/>
      <c r="H22" s="514"/>
      <c r="I22" s="514"/>
      <c r="J22" s="514"/>
      <c r="K22" s="514"/>
      <c r="L22" s="514"/>
      <c r="M22" s="514"/>
      <c r="N22" s="514"/>
      <c r="O22" s="514"/>
      <c r="P22" s="514"/>
      <c r="Q22" s="514"/>
    </row>
    <row r="23" spans="1:19" ht="8.1" customHeight="1" x14ac:dyDescent="0.15"/>
    <row r="24" spans="1:19" ht="35.1" customHeight="1" x14ac:dyDescent="0.15">
      <c r="B24" s="4" t="s">
        <v>419</v>
      </c>
      <c r="C24" s="156"/>
      <c r="D24" s="5" t="s">
        <v>420</v>
      </c>
      <c r="E24" s="603" t="s">
        <v>607</v>
      </c>
      <c r="F24" s="397"/>
      <c r="G24" s="397"/>
      <c r="H24" s="397"/>
      <c r="I24" s="397"/>
      <c r="J24" s="397"/>
      <c r="K24" s="397"/>
      <c r="L24" s="397"/>
      <c r="M24" s="397"/>
      <c r="N24" s="397"/>
      <c r="O24" s="397"/>
      <c r="P24" s="397"/>
      <c r="Q24" s="397"/>
    </row>
    <row r="25" spans="1:19" ht="7.5" customHeight="1" x14ac:dyDescent="0.15">
      <c r="S25" s="345"/>
    </row>
    <row r="26" spans="1:19" ht="36" customHeight="1" x14ac:dyDescent="0.15">
      <c r="B26" s="132"/>
      <c r="C26" s="611" t="s">
        <v>606</v>
      </c>
      <c r="D26" s="611"/>
      <c r="E26" s="611"/>
      <c r="F26" s="611"/>
      <c r="G26" s="611"/>
      <c r="H26" s="611"/>
      <c r="I26" s="611"/>
      <c r="J26" s="611"/>
      <c r="K26" s="611"/>
      <c r="L26" s="611"/>
      <c r="M26" s="611"/>
      <c r="N26" s="611"/>
      <c r="O26" s="611"/>
      <c r="P26" s="611"/>
      <c r="Q26" s="611"/>
    </row>
    <row r="27" spans="1:19" ht="36" customHeight="1" x14ac:dyDescent="0.15">
      <c r="B27" s="132"/>
      <c r="C27" s="611" t="s">
        <v>567</v>
      </c>
      <c r="D27" s="612"/>
      <c r="E27" s="612"/>
      <c r="F27" s="612"/>
      <c r="G27" s="612"/>
      <c r="H27" s="612"/>
      <c r="I27" s="612"/>
      <c r="J27" s="612"/>
      <c r="K27" s="612"/>
      <c r="L27" s="612"/>
      <c r="M27" s="612"/>
      <c r="N27" s="612"/>
      <c r="O27" s="612"/>
      <c r="P27" s="612"/>
      <c r="Q27" s="612"/>
    </row>
    <row r="28" spans="1:19" ht="5.25" customHeight="1" x14ac:dyDescent="0.15"/>
    <row r="29" spans="1:19" ht="20.100000000000001" customHeight="1" x14ac:dyDescent="0.15">
      <c r="A29" s="215" t="s">
        <v>537</v>
      </c>
      <c r="B29" s="601" t="s">
        <v>560</v>
      </c>
      <c r="C29" s="602"/>
      <c r="D29" s="602"/>
      <c r="E29" s="602"/>
      <c r="F29" s="602"/>
      <c r="G29" s="602"/>
      <c r="H29" s="602"/>
      <c r="I29" s="602"/>
      <c r="J29" s="602"/>
      <c r="K29" s="602"/>
      <c r="L29" s="602"/>
      <c r="M29" s="602"/>
      <c r="N29" s="602"/>
      <c r="O29" s="602"/>
      <c r="P29" s="602"/>
      <c r="Q29" s="602"/>
    </row>
    <row r="30" spans="1:19" ht="6.75" customHeight="1" x14ac:dyDescent="0.15">
      <c r="K30" s="77"/>
      <c r="L30" s="77"/>
      <c r="M30" s="77"/>
      <c r="N30" s="77"/>
      <c r="O30" s="77"/>
      <c r="P30" s="77"/>
      <c r="Q30" s="77"/>
    </row>
    <row r="31" spans="1:19" x14ac:dyDescent="0.15">
      <c r="B31" s="2" t="s">
        <v>124</v>
      </c>
      <c r="C31" s="4" t="s">
        <v>419</v>
      </c>
      <c r="D31" s="156"/>
      <c r="E31" s="5" t="s">
        <v>603</v>
      </c>
      <c r="F31"/>
      <c r="G31"/>
    </row>
    <row r="32" spans="1:19" ht="5.0999999999999996" customHeight="1" x14ac:dyDescent="0.15">
      <c r="H32" s="77"/>
      <c r="P32" s="77"/>
      <c r="Q32" s="77"/>
    </row>
    <row r="33" spans="2:17" x14ac:dyDescent="0.15">
      <c r="B33" s="2" t="s">
        <v>125</v>
      </c>
      <c r="C33" s="4" t="s">
        <v>419</v>
      </c>
      <c r="D33" s="156"/>
      <c r="E33" s="5" t="s">
        <v>604</v>
      </c>
      <c r="F33"/>
      <c r="G33"/>
    </row>
    <row r="34" spans="2:17" ht="9.9499999999999993" customHeight="1" x14ac:dyDescent="0.15">
      <c r="H34" s="77"/>
      <c r="I34" s="77"/>
      <c r="J34" s="77"/>
      <c r="K34" s="77"/>
      <c r="L34" s="77"/>
      <c r="M34" s="77"/>
      <c r="N34" s="77"/>
      <c r="O34" s="77"/>
      <c r="P34" s="77"/>
      <c r="Q34" s="77"/>
    </row>
    <row r="35" spans="2:17" ht="31.5" customHeight="1" x14ac:dyDescent="0.15">
      <c r="B35" s="620" t="s">
        <v>556</v>
      </c>
      <c r="C35" s="620"/>
      <c r="D35" s="620"/>
      <c r="E35" s="620"/>
      <c r="F35" s="620"/>
      <c r="G35" s="620"/>
      <c r="H35" s="620"/>
      <c r="I35" s="620"/>
      <c r="J35" s="620"/>
      <c r="K35" s="620"/>
      <c r="L35" s="620"/>
      <c r="M35" s="620"/>
      <c r="N35" s="620"/>
      <c r="O35" s="620"/>
      <c r="P35" s="620"/>
      <c r="Q35" s="620"/>
    </row>
    <row r="36" spans="2:17" ht="5.0999999999999996" customHeight="1" x14ac:dyDescent="0.15">
      <c r="H36" s="77"/>
      <c r="I36" s="77"/>
      <c r="J36" s="77"/>
      <c r="K36" s="77"/>
      <c r="L36" s="77"/>
      <c r="M36" s="77"/>
      <c r="N36" s="77"/>
      <c r="O36" s="77"/>
      <c r="P36" s="77"/>
      <c r="Q36" s="77"/>
    </row>
    <row r="37" spans="2:17" x14ac:dyDescent="0.15">
      <c r="B37" s="608" t="s">
        <v>517</v>
      </c>
      <c r="C37" s="608"/>
      <c r="D37" s="608"/>
      <c r="E37" s="608"/>
      <c r="F37" s="608"/>
      <c r="G37" s="608"/>
      <c r="H37" s="608"/>
      <c r="I37" s="608"/>
      <c r="J37" s="608"/>
      <c r="K37" s="608"/>
      <c r="L37" s="608"/>
      <c r="M37" s="608"/>
      <c r="N37" s="608"/>
      <c r="O37" s="608"/>
      <c r="P37" s="608"/>
      <c r="Q37" s="608"/>
    </row>
    <row r="38" spans="2:17" ht="7.5" customHeight="1" x14ac:dyDescent="0.15">
      <c r="B38" s="373"/>
      <c r="C38" s="373"/>
      <c r="D38" s="373"/>
      <c r="E38" s="373"/>
      <c r="F38" s="373"/>
      <c r="G38" s="373"/>
      <c r="H38" s="374"/>
      <c r="I38" s="374"/>
      <c r="J38" s="374"/>
      <c r="K38" s="374"/>
      <c r="L38" s="374"/>
      <c r="M38" s="374"/>
      <c r="N38" s="374"/>
      <c r="O38" s="374"/>
      <c r="P38" s="374"/>
      <c r="Q38" s="374"/>
    </row>
    <row r="39" spans="2:17" x14ac:dyDescent="0.15">
      <c r="B39" s="373"/>
      <c r="C39" s="621" t="s">
        <v>519</v>
      </c>
      <c r="D39" s="608"/>
      <c r="E39" s="608"/>
      <c r="F39" s="608"/>
      <c r="G39" s="608"/>
      <c r="H39" s="608"/>
      <c r="I39" s="608"/>
      <c r="J39" s="608"/>
      <c r="K39" s="608"/>
      <c r="L39" s="608"/>
      <c r="M39" s="608"/>
      <c r="N39" s="608"/>
      <c r="O39" s="608"/>
      <c r="P39" s="608"/>
      <c r="Q39" s="608"/>
    </row>
    <row r="40" spans="2:17" ht="5.0999999999999996" customHeight="1" x14ac:dyDescent="0.15">
      <c r="B40" s="373"/>
      <c r="C40" s="373"/>
      <c r="D40" s="373"/>
      <c r="E40" s="373"/>
      <c r="F40" s="373"/>
      <c r="G40" s="373"/>
      <c r="H40" s="374"/>
      <c r="I40" s="375"/>
      <c r="J40" s="375"/>
      <c r="K40" s="375"/>
      <c r="L40" s="375"/>
      <c r="M40" s="375"/>
      <c r="N40" s="375"/>
      <c r="O40" s="375"/>
      <c r="P40" s="375"/>
      <c r="Q40" s="375"/>
    </row>
    <row r="41" spans="2:17" x14ac:dyDescent="0.15">
      <c r="B41" s="373"/>
      <c r="C41" s="623" t="s">
        <v>520</v>
      </c>
      <c r="D41" s="605"/>
      <c r="E41" s="605"/>
      <c r="F41" s="605"/>
      <c r="G41" s="605"/>
      <c r="H41" s="605"/>
      <c r="I41" s="605"/>
      <c r="J41" s="605"/>
      <c r="K41" s="605"/>
      <c r="L41" s="605"/>
      <c r="M41" s="605"/>
      <c r="N41" s="605"/>
      <c r="O41" s="605"/>
      <c r="P41" s="605"/>
      <c r="Q41" s="605"/>
    </row>
    <row r="42" spans="2:17" ht="5.0999999999999996" customHeight="1" x14ac:dyDescent="0.15">
      <c r="B42" s="373"/>
      <c r="C42" s="373"/>
      <c r="D42" s="373"/>
      <c r="E42" s="373"/>
      <c r="F42" s="373"/>
      <c r="G42" s="373"/>
      <c r="H42" s="375"/>
      <c r="I42" s="375"/>
      <c r="J42" s="375"/>
      <c r="K42" s="375"/>
      <c r="L42" s="375"/>
      <c r="M42" s="375"/>
      <c r="N42" s="375"/>
      <c r="O42" s="375"/>
      <c r="P42" s="375"/>
      <c r="Q42" s="375"/>
    </row>
    <row r="43" spans="2:17" x14ac:dyDescent="0.15">
      <c r="B43" s="621" t="s">
        <v>518</v>
      </c>
      <c r="C43" s="608"/>
      <c r="D43" s="608"/>
      <c r="E43" s="608"/>
      <c r="F43" s="608"/>
      <c r="G43" s="608"/>
      <c r="H43" s="608"/>
      <c r="I43" s="608"/>
      <c r="J43" s="608"/>
      <c r="K43" s="608"/>
      <c r="L43" s="608"/>
      <c r="M43" s="608"/>
      <c r="N43" s="608"/>
      <c r="O43" s="608"/>
      <c r="P43" s="608"/>
      <c r="Q43" s="608"/>
    </row>
    <row r="44" spans="2:17" ht="7.5" customHeight="1" x14ac:dyDescent="0.15">
      <c r="B44" s="373"/>
      <c r="C44" s="373"/>
      <c r="D44" s="373"/>
      <c r="E44" s="373"/>
      <c r="F44" s="373"/>
      <c r="G44" s="373"/>
      <c r="H44" s="374"/>
      <c r="I44" s="374"/>
      <c r="J44" s="374"/>
      <c r="K44" s="374"/>
      <c r="L44" s="374"/>
      <c r="M44" s="374"/>
      <c r="N44" s="374"/>
      <c r="O44" s="374"/>
      <c r="P44" s="374"/>
      <c r="Q44" s="374"/>
    </row>
    <row r="45" spans="2:17" ht="35.1" customHeight="1" x14ac:dyDescent="0.15">
      <c r="B45" s="373"/>
      <c r="C45" s="604" t="s">
        <v>551</v>
      </c>
      <c r="D45" s="622"/>
      <c r="E45" s="622"/>
      <c r="F45" s="622"/>
      <c r="G45" s="622"/>
      <c r="H45" s="622"/>
      <c r="I45" s="622"/>
      <c r="J45" s="622"/>
      <c r="K45" s="622"/>
      <c r="L45" s="622"/>
      <c r="M45" s="622"/>
      <c r="N45" s="622"/>
      <c r="O45" s="622"/>
      <c r="P45" s="622"/>
      <c r="Q45" s="622"/>
    </row>
    <row r="46" spans="2:17" ht="5.0999999999999996" customHeight="1" x14ac:dyDescent="0.15">
      <c r="B46" s="373"/>
      <c r="C46" s="373"/>
      <c r="D46" s="373"/>
      <c r="E46" s="373"/>
      <c r="F46" s="373"/>
      <c r="G46" s="373"/>
      <c r="H46" s="374"/>
      <c r="I46" s="375"/>
      <c r="J46" s="375"/>
      <c r="K46" s="375"/>
      <c r="L46" s="375"/>
      <c r="M46" s="375"/>
      <c r="N46" s="375"/>
      <c r="O46" s="375"/>
      <c r="P46" s="375"/>
      <c r="Q46" s="375"/>
    </row>
    <row r="47" spans="2:17" ht="35.1" customHeight="1" x14ac:dyDescent="0.15">
      <c r="B47" s="373"/>
      <c r="C47" s="604" t="s">
        <v>579</v>
      </c>
      <c r="D47" s="622"/>
      <c r="E47" s="622"/>
      <c r="F47" s="622"/>
      <c r="G47" s="622"/>
      <c r="H47" s="622"/>
      <c r="I47" s="622"/>
      <c r="J47" s="622"/>
      <c r="K47" s="622"/>
      <c r="L47" s="622"/>
      <c r="M47" s="622"/>
      <c r="N47" s="622"/>
      <c r="O47" s="622"/>
      <c r="P47" s="622"/>
      <c r="Q47" s="622"/>
    </row>
    <row r="48" spans="2:17" ht="5.0999999999999996" customHeight="1" x14ac:dyDescent="0.15">
      <c r="B48" s="373"/>
      <c r="C48" s="373"/>
      <c r="D48" s="373"/>
      <c r="E48" s="373"/>
      <c r="F48" s="373"/>
      <c r="G48" s="373"/>
      <c r="H48" s="375"/>
      <c r="I48" s="375"/>
      <c r="J48" s="375"/>
      <c r="K48" s="375"/>
      <c r="L48" s="375"/>
      <c r="M48" s="375"/>
      <c r="N48" s="375"/>
      <c r="O48" s="375"/>
      <c r="P48" s="375"/>
      <c r="Q48" s="375"/>
    </row>
    <row r="49" spans="1:17" x14ac:dyDescent="0.15">
      <c r="B49" s="604" t="s">
        <v>552</v>
      </c>
      <c r="C49" s="605"/>
      <c r="D49" s="605"/>
      <c r="E49" s="605"/>
      <c r="F49" s="605"/>
      <c r="G49" s="605"/>
      <c r="H49" s="605"/>
      <c r="I49" s="605"/>
      <c r="J49" s="605"/>
      <c r="K49" s="605"/>
      <c r="L49" s="605"/>
      <c r="M49" s="605"/>
      <c r="N49" s="605"/>
      <c r="O49" s="605"/>
      <c r="P49" s="605"/>
      <c r="Q49" s="605"/>
    </row>
    <row r="50" spans="1:17" x14ac:dyDescent="0.15">
      <c r="B50" s="606"/>
      <c r="C50" s="606"/>
      <c r="D50" s="606"/>
      <c r="E50" s="606"/>
      <c r="F50" s="606"/>
      <c r="G50" s="606"/>
      <c r="H50" s="606"/>
      <c r="I50" s="606"/>
      <c r="J50" s="606"/>
      <c r="K50" s="606"/>
      <c r="L50" s="606"/>
      <c r="M50" s="606"/>
      <c r="N50" s="606"/>
      <c r="O50" s="606"/>
      <c r="P50" s="606"/>
      <c r="Q50" s="606"/>
    </row>
    <row r="51" spans="1:17" ht="5.0999999999999996" customHeight="1" x14ac:dyDescent="0.15">
      <c r="B51" s="373"/>
      <c r="C51" s="373"/>
      <c r="D51" s="373"/>
      <c r="E51" s="373"/>
      <c r="F51" s="373"/>
      <c r="G51" s="373"/>
      <c r="H51" s="375"/>
      <c r="I51" s="375"/>
      <c r="J51" s="375"/>
      <c r="K51" s="375"/>
      <c r="L51" s="375"/>
      <c r="M51" s="375"/>
      <c r="N51" s="375"/>
      <c r="O51" s="375"/>
      <c r="P51" s="375"/>
      <c r="Q51" s="375"/>
    </row>
    <row r="52" spans="1:17" x14ac:dyDescent="0.15">
      <c r="B52" s="607" t="s">
        <v>580</v>
      </c>
      <c r="C52" s="608"/>
      <c r="D52" s="608"/>
      <c r="E52" s="608"/>
      <c r="F52" s="608"/>
      <c r="G52" s="608"/>
      <c r="H52" s="608"/>
      <c r="I52" s="608"/>
      <c r="J52" s="608"/>
      <c r="K52" s="608"/>
      <c r="L52" s="608"/>
      <c r="M52" s="608"/>
      <c r="N52" s="608"/>
      <c r="O52" s="608"/>
      <c r="P52" s="608"/>
      <c r="Q52" s="608"/>
    </row>
    <row r="53" spans="1:17" ht="8.25" customHeight="1" x14ac:dyDescent="0.15">
      <c r="B53" s="608"/>
      <c r="C53" s="608"/>
      <c r="D53" s="608"/>
      <c r="E53" s="608"/>
      <c r="F53" s="608"/>
      <c r="G53" s="608"/>
      <c r="H53" s="608"/>
      <c r="I53" s="608"/>
      <c r="J53" s="608"/>
      <c r="K53" s="608"/>
      <c r="L53" s="608"/>
      <c r="M53" s="608"/>
      <c r="N53" s="608"/>
      <c r="O53" s="608"/>
      <c r="P53" s="608"/>
      <c r="Q53" s="608"/>
    </row>
    <row r="54" spans="1:17" ht="36" customHeight="1" x14ac:dyDescent="0.15">
      <c r="B54" s="609" t="s">
        <v>557</v>
      </c>
      <c r="C54" s="610"/>
      <c r="D54" s="610"/>
      <c r="E54" s="610"/>
      <c r="F54" s="610"/>
      <c r="G54" s="610"/>
      <c r="H54" s="610"/>
      <c r="I54" s="610"/>
      <c r="J54" s="610"/>
      <c r="K54" s="610"/>
      <c r="L54" s="610"/>
      <c r="M54" s="610"/>
      <c r="N54" s="610"/>
      <c r="O54" s="610"/>
      <c r="P54" s="610"/>
      <c r="Q54" s="610"/>
    </row>
    <row r="55" spans="1:17" ht="12" customHeight="1" x14ac:dyDescent="0.15">
      <c r="H55" s="77"/>
      <c r="I55" s="77"/>
      <c r="J55" s="77"/>
    </row>
    <row r="56" spans="1:17" ht="21" customHeight="1" x14ac:dyDescent="0.15">
      <c r="A56" s="215"/>
      <c r="B56" s="601"/>
      <c r="C56" s="602"/>
      <c r="D56" s="602"/>
      <c r="E56" s="602"/>
      <c r="F56" s="602"/>
      <c r="G56" s="602"/>
      <c r="H56" s="602"/>
      <c r="I56" s="602"/>
      <c r="J56" s="602"/>
      <c r="K56" s="602"/>
      <c r="L56" s="602"/>
      <c r="M56" s="602"/>
      <c r="N56" s="602"/>
      <c r="O56" s="602"/>
      <c r="P56" s="602"/>
      <c r="Q56" s="602"/>
    </row>
    <row r="57" spans="1:17" ht="11.25" customHeight="1" x14ac:dyDescent="0.15">
      <c r="A57" s="215"/>
      <c r="B57" s="343"/>
      <c r="C57"/>
      <c r="D57"/>
      <c r="E57"/>
      <c r="F57"/>
      <c r="G57"/>
    </row>
    <row r="58" spans="1:17" x14ac:dyDescent="0.15">
      <c r="B58" s="619"/>
      <c r="C58" s="609"/>
      <c r="D58" s="609"/>
      <c r="E58" s="609"/>
      <c r="F58" s="609"/>
      <c r="G58" s="609"/>
      <c r="H58" s="609"/>
      <c r="I58" s="609"/>
      <c r="J58" s="609"/>
      <c r="K58" s="609"/>
      <c r="L58" s="609"/>
      <c r="M58" s="609"/>
      <c r="N58" s="609"/>
      <c r="O58" s="609"/>
      <c r="P58" s="609"/>
      <c r="Q58" s="609"/>
    </row>
    <row r="59" spans="1:17" x14ac:dyDescent="0.15">
      <c r="B59" s="609"/>
      <c r="C59" s="609"/>
      <c r="D59" s="609"/>
      <c r="E59" s="609"/>
      <c r="F59" s="609"/>
      <c r="G59" s="609"/>
      <c r="H59" s="609"/>
      <c r="I59" s="609"/>
      <c r="J59" s="609"/>
      <c r="K59" s="609"/>
      <c r="L59" s="609"/>
      <c r="M59" s="609"/>
      <c r="N59" s="609"/>
      <c r="O59" s="609"/>
      <c r="P59" s="609"/>
      <c r="Q59" s="609"/>
    </row>
    <row r="60" spans="1:17" x14ac:dyDescent="0.15">
      <c r="B60" s="609"/>
      <c r="C60" s="609"/>
      <c r="D60" s="609"/>
      <c r="E60" s="609"/>
      <c r="F60" s="609"/>
      <c r="G60" s="609"/>
      <c r="H60" s="609"/>
      <c r="I60" s="609"/>
      <c r="J60" s="609"/>
      <c r="K60" s="609"/>
      <c r="L60" s="609"/>
      <c r="M60" s="609"/>
      <c r="N60" s="609"/>
      <c r="O60" s="609"/>
      <c r="P60" s="609"/>
      <c r="Q60" s="609"/>
    </row>
    <row r="61" spans="1:17" ht="14.1" customHeight="1" x14ac:dyDescent="0.15"/>
    <row r="62" spans="1:17" ht="14.1" customHeight="1" x14ac:dyDescent="0.15">
      <c r="I62" s="77"/>
      <c r="J62" s="77"/>
      <c r="K62" s="77"/>
      <c r="L62" s="77"/>
      <c r="M62" s="77"/>
      <c r="N62" s="77"/>
      <c r="O62" s="77"/>
      <c r="P62" s="77"/>
      <c r="Q62" s="77"/>
    </row>
    <row r="63" spans="1:17" ht="14.1" customHeight="1" x14ac:dyDescent="0.15"/>
    <row r="65" spans="9:17" x14ac:dyDescent="0.15">
      <c r="I65" s="77"/>
      <c r="J65" s="77"/>
      <c r="K65" s="77"/>
      <c r="L65" s="77"/>
      <c r="M65" s="77"/>
      <c r="N65" s="77"/>
      <c r="O65" s="77"/>
      <c r="P65" s="77"/>
      <c r="Q65" s="77"/>
    </row>
  </sheetData>
  <sheetProtection algorithmName="SHA-512" hashValue="yw8AjnHfmBz3g7y7n2a/pmDjIo7efjmKJql5UCGI+xFecU9kmX7CPEp48hzkZ6Q7AUdMiBIevfhj1OxC6TC+5A==" saltValue="QfxgU8Uvz3VZMb5hpC+n0Q==" spinCount="100000" sheet="1" objects="1" scenarios="1"/>
  <mergeCells count="32">
    <mergeCell ref="E24:Q24"/>
    <mergeCell ref="C26:Q26"/>
    <mergeCell ref="B10:Q10"/>
    <mergeCell ref="J8:L8"/>
    <mergeCell ref="N8:P8"/>
    <mergeCell ref="B18:Q18"/>
    <mergeCell ref="B20:Q20"/>
    <mergeCell ref="E22:Q22"/>
    <mergeCell ref="B58:Q60"/>
    <mergeCell ref="B35:Q35"/>
    <mergeCell ref="B43:Q43"/>
    <mergeCell ref="C45:Q45"/>
    <mergeCell ref="C47:Q47"/>
    <mergeCell ref="C41:Q41"/>
    <mergeCell ref="B37:Q37"/>
    <mergeCell ref="C39:Q39"/>
    <mergeCell ref="R1:T3"/>
    <mergeCell ref="B56:Q56"/>
    <mergeCell ref="B12:Q12"/>
    <mergeCell ref="E14:Q14"/>
    <mergeCell ref="E16:Q16"/>
    <mergeCell ref="B49:Q50"/>
    <mergeCell ref="B52:Q53"/>
    <mergeCell ref="B54:Q54"/>
    <mergeCell ref="B29:Q29"/>
    <mergeCell ref="C27:Q27"/>
    <mergeCell ref="A4:Q4"/>
    <mergeCell ref="G6:I6"/>
    <mergeCell ref="J6:P6"/>
    <mergeCell ref="G7:I7"/>
    <mergeCell ref="J7:P7"/>
    <mergeCell ref="G8:I8"/>
  </mergeCells>
  <phoneticPr fontId="1"/>
  <dataValidations count="2">
    <dataValidation type="list" allowBlank="1" showInputMessage="1" showErrorMessage="1" sqref="D33 D31" xr:uid="{9B593724-F543-4E04-BAA8-E83F9E8EC1F4}">
      <formula1>"○"</formula1>
    </dataValidation>
    <dataValidation type="list" allowBlank="1" showInputMessage="1" showErrorMessage="1" sqref="C22 C24 C14 C16" xr:uid="{28977802-4912-4BF7-9E6A-0E1A8ED84540}">
      <formula1>"○,"</formula1>
    </dataValidation>
  </dataValidations>
  <pageMargins left="0.70866141732283472" right="0.31496062992125984" top="0.35433070866141736" bottom="0.35433070866141736" header="0.31496062992125984" footer="0.31496062992125984"/>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Y43"/>
  <sheetViews>
    <sheetView showGridLines="0" view="pageBreakPreview" zoomScaleNormal="100" zoomScaleSheetLayoutView="100" workbookViewId="0">
      <selection activeCell="V3" sqref="V3"/>
    </sheetView>
  </sheetViews>
  <sheetFormatPr defaultColWidth="8.6640625" defaultRowHeight="13.5" x14ac:dyDescent="0.15"/>
  <cols>
    <col min="1" max="1" width="0.75" style="19" customWidth="1"/>
    <col min="2" max="7" width="2.6640625" style="19" customWidth="1"/>
    <col min="8" max="8" width="5.5" style="19" customWidth="1"/>
    <col min="9" max="10" width="3.08203125" style="19" customWidth="1"/>
    <col min="11" max="12" width="2.08203125" style="19" customWidth="1"/>
    <col min="13" max="13" width="3.33203125" style="19" customWidth="1"/>
    <col min="14" max="14" width="3.1640625" style="19" customWidth="1"/>
    <col min="15" max="20" width="2.6640625" style="19" customWidth="1"/>
    <col min="21" max="21" width="3.58203125" style="19" customWidth="1"/>
    <col min="22" max="22" width="2.6640625" style="42" customWidth="1"/>
    <col min="23" max="38" width="2.6640625" style="19" customWidth="1"/>
    <col min="39" max="16384" width="8.6640625" style="19"/>
  </cols>
  <sheetData>
    <row r="1" spans="2:25" x14ac:dyDescent="0.15">
      <c r="E1" s="20"/>
      <c r="V1" s="669" t="s">
        <v>601</v>
      </c>
      <c r="W1" s="669"/>
      <c r="X1" s="669"/>
      <c r="Y1" s="669"/>
    </row>
    <row r="2" spans="2:25" ht="14.25" x14ac:dyDescent="0.15">
      <c r="B2" s="29"/>
      <c r="E2" s="20"/>
      <c r="Q2" s="655" t="s">
        <v>369</v>
      </c>
      <c r="R2" s="655"/>
      <c r="S2" s="655"/>
      <c r="T2" s="655"/>
      <c r="V2" s="669"/>
      <c r="W2" s="669"/>
      <c r="X2" s="669"/>
      <c r="Y2" s="669"/>
    </row>
    <row r="3" spans="2:25" ht="12.75" customHeight="1" x14ac:dyDescent="0.15">
      <c r="S3" s="21"/>
    </row>
    <row r="4" spans="2:25" ht="26.25" customHeight="1" x14ac:dyDescent="0.15">
      <c r="N4" s="22" t="s">
        <v>157</v>
      </c>
      <c r="O4" s="159"/>
      <c r="P4" s="19" t="s">
        <v>158</v>
      </c>
      <c r="Q4" s="159"/>
      <c r="R4" s="19" t="s">
        <v>159</v>
      </c>
      <c r="S4" s="160"/>
      <c r="T4" s="19" t="s">
        <v>160</v>
      </c>
    </row>
    <row r="5" spans="2:25" ht="12.75" customHeight="1" x14ac:dyDescent="0.15">
      <c r="S5" s="21"/>
    </row>
    <row r="6" spans="2:25" x14ac:dyDescent="0.15">
      <c r="E6" s="656" t="s">
        <v>161</v>
      </c>
      <c r="F6" s="657"/>
      <c r="G6" s="657"/>
      <c r="H6" s="657"/>
      <c r="I6" s="657"/>
      <c r="J6" s="657"/>
      <c r="K6" s="657"/>
      <c r="L6" s="657"/>
      <c r="M6" s="657"/>
      <c r="N6" s="657"/>
      <c r="O6" s="657"/>
      <c r="P6" s="657"/>
    </row>
    <row r="7" spans="2:25" x14ac:dyDescent="0.15">
      <c r="E7" s="657"/>
      <c r="F7" s="657"/>
      <c r="G7" s="657"/>
      <c r="H7" s="657"/>
      <c r="I7" s="657"/>
      <c r="J7" s="657"/>
      <c r="K7" s="657"/>
      <c r="L7" s="657"/>
      <c r="M7" s="657"/>
      <c r="N7" s="657"/>
      <c r="O7" s="657"/>
      <c r="P7" s="657"/>
    </row>
    <row r="8" spans="2:25" ht="14.25" customHeight="1" x14ac:dyDescent="0.15">
      <c r="G8" s="22"/>
    </row>
    <row r="9" spans="2:25" x14ac:dyDescent="0.15">
      <c r="I9" s="19" t="s">
        <v>162</v>
      </c>
    </row>
    <row r="10" spans="2:25" ht="26.25" customHeight="1" x14ac:dyDescent="0.15">
      <c r="J10" s="614" t="s">
        <v>199</v>
      </c>
      <c r="K10" s="615"/>
      <c r="L10" s="616"/>
      <c r="M10" s="617">
        <f>IF(ISERROR('1号-1'!F18),"",'1号-1'!F18)</f>
        <v>0</v>
      </c>
      <c r="N10" s="617"/>
      <c r="O10" s="617"/>
      <c r="P10" s="617"/>
      <c r="Q10" s="617"/>
      <c r="R10" s="617"/>
      <c r="S10" s="617"/>
      <c r="T10" s="617"/>
      <c r="V10" s="42" t="s">
        <v>200</v>
      </c>
    </row>
    <row r="11" spans="2:25" ht="26.25" customHeight="1" x14ac:dyDescent="0.15">
      <c r="J11" s="614" t="s">
        <v>198</v>
      </c>
      <c r="K11" s="615"/>
      <c r="L11" s="615"/>
      <c r="M11" s="617">
        <f>IF(ISERROR('1号-1'!F20),"",'1号-1'!F20)</f>
        <v>0</v>
      </c>
      <c r="N11" s="617"/>
      <c r="O11" s="617"/>
      <c r="P11" s="617"/>
      <c r="Q11" s="617"/>
      <c r="R11" s="617"/>
      <c r="S11" s="617"/>
      <c r="T11" s="617"/>
      <c r="V11" s="42" t="s">
        <v>201</v>
      </c>
    </row>
    <row r="12" spans="2:25" ht="26.25" customHeight="1" x14ac:dyDescent="0.15">
      <c r="J12" s="614" t="s">
        <v>489</v>
      </c>
      <c r="K12" s="615"/>
      <c r="L12" s="615"/>
      <c r="M12" s="617">
        <f>IF(ISERROR('1号-1'!F22),"",'1号-1'!F22)</f>
        <v>0</v>
      </c>
      <c r="N12" s="617"/>
      <c r="O12" s="617"/>
      <c r="P12" s="37" t="s">
        <v>185</v>
      </c>
      <c r="Q12" s="617">
        <f>IF(ISERROR('1号-1'!J22),"",'1号-1'!J22)</f>
        <v>0</v>
      </c>
      <c r="R12" s="617"/>
      <c r="S12" s="617"/>
      <c r="T12" s="617"/>
      <c r="V12" s="42" t="s">
        <v>201</v>
      </c>
    </row>
    <row r="13" spans="2:25" x14ac:dyDescent="0.15">
      <c r="J13" s="23"/>
      <c r="K13" s="23"/>
      <c r="L13" s="23"/>
    </row>
    <row r="14" spans="2:25" x14ac:dyDescent="0.15">
      <c r="L14" s="22" t="s">
        <v>157</v>
      </c>
      <c r="M14" s="159"/>
      <c r="N14" s="19" t="s">
        <v>158</v>
      </c>
      <c r="O14" s="159"/>
      <c r="P14" s="19" t="s">
        <v>159</v>
      </c>
      <c r="Q14" s="159"/>
      <c r="R14" s="19" t="s">
        <v>160</v>
      </c>
      <c r="S14" s="19" t="s">
        <v>163</v>
      </c>
    </row>
    <row r="15" spans="2:25" x14ac:dyDescent="0.15">
      <c r="B15" s="640" t="s">
        <v>208</v>
      </c>
      <c r="C15" s="644"/>
      <c r="D15" s="644"/>
      <c r="E15" s="644"/>
      <c r="F15" s="644"/>
      <c r="G15" s="641"/>
      <c r="H15" s="658" t="s">
        <v>164</v>
      </c>
      <c r="I15" s="659"/>
      <c r="J15" s="660"/>
      <c r="K15" s="640" t="s">
        <v>165</v>
      </c>
      <c r="L15" s="641"/>
      <c r="M15" s="640" t="s">
        <v>166</v>
      </c>
      <c r="N15" s="644"/>
      <c r="O15" s="641"/>
      <c r="P15" s="646" t="s">
        <v>207</v>
      </c>
      <c r="Q15" s="644"/>
      <c r="R15" s="644"/>
      <c r="S15" s="644"/>
      <c r="T15" s="644"/>
      <c r="U15" s="641"/>
    </row>
    <row r="16" spans="2:25" x14ac:dyDescent="0.15">
      <c r="B16" s="642" t="s">
        <v>167</v>
      </c>
      <c r="C16" s="645"/>
      <c r="D16" s="645"/>
      <c r="E16" s="645"/>
      <c r="F16" s="645"/>
      <c r="G16" s="643"/>
      <c r="H16" s="24" t="s">
        <v>184</v>
      </c>
      <c r="I16" s="24" t="s">
        <v>159</v>
      </c>
      <c r="J16" s="25" t="s">
        <v>160</v>
      </c>
      <c r="K16" s="642"/>
      <c r="L16" s="643"/>
      <c r="M16" s="642"/>
      <c r="N16" s="645"/>
      <c r="O16" s="643"/>
      <c r="P16" s="645"/>
      <c r="Q16" s="645"/>
      <c r="R16" s="645"/>
      <c r="S16" s="645"/>
      <c r="T16" s="645"/>
      <c r="U16" s="643"/>
    </row>
    <row r="17" spans="2:22" ht="26.25" customHeight="1" x14ac:dyDescent="0.15">
      <c r="B17" s="647"/>
      <c r="C17" s="648"/>
      <c r="D17" s="648"/>
      <c r="E17" s="648"/>
      <c r="F17" s="648"/>
      <c r="G17" s="649"/>
      <c r="H17" s="650"/>
      <c r="I17" s="634"/>
      <c r="J17" s="634"/>
      <c r="K17" s="636"/>
      <c r="L17" s="637"/>
      <c r="M17" s="626"/>
      <c r="N17" s="626"/>
      <c r="O17" s="627"/>
      <c r="P17" s="630"/>
      <c r="Q17" s="630"/>
      <c r="R17" s="630"/>
      <c r="S17" s="630"/>
      <c r="T17" s="630"/>
      <c r="U17" s="631"/>
      <c r="V17" s="42" t="s">
        <v>196</v>
      </c>
    </row>
    <row r="18" spans="2:22" ht="26.25" customHeight="1" x14ac:dyDescent="0.15">
      <c r="B18" s="652"/>
      <c r="C18" s="653"/>
      <c r="D18" s="653"/>
      <c r="E18" s="653"/>
      <c r="F18" s="653"/>
      <c r="G18" s="654"/>
      <c r="H18" s="651"/>
      <c r="I18" s="635"/>
      <c r="J18" s="635"/>
      <c r="K18" s="638"/>
      <c r="L18" s="639"/>
      <c r="M18" s="628"/>
      <c r="N18" s="628"/>
      <c r="O18" s="629"/>
      <c r="P18" s="632"/>
      <c r="Q18" s="632"/>
      <c r="R18" s="632"/>
      <c r="S18" s="632"/>
      <c r="T18" s="632"/>
      <c r="U18" s="633"/>
      <c r="V18" s="42" t="s">
        <v>188</v>
      </c>
    </row>
    <row r="19" spans="2:22" ht="26.25" customHeight="1" x14ac:dyDescent="0.15">
      <c r="B19" s="647"/>
      <c r="C19" s="648"/>
      <c r="D19" s="648"/>
      <c r="E19" s="648"/>
      <c r="F19" s="648"/>
      <c r="G19" s="649"/>
      <c r="H19" s="650"/>
      <c r="I19" s="634"/>
      <c r="J19" s="634"/>
      <c r="K19" s="636"/>
      <c r="L19" s="637"/>
      <c r="M19" s="626"/>
      <c r="N19" s="626"/>
      <c r="O19" s="627"/>
      <c r="P19" s="630"/>
      <c r="Q19" s="630"/>
      <c r="R19" s="630"/>
      <c r="S19" s="630"/>
      <c r="T19" s="630"/>
      <c r="U19" s="631"/>
      <c r="V19" s="42" t="s">
        <v>195</v>
      </c>
    </row>
    <row r="20" spans="2:22" ht="26.25" customHeight="1" x14ac:dyDescent="0.15">
      <c r="B20" s="652"/>
      <c r="C20" s="653"/>
      <c r="D20" s="653"/>
      <c r="E20" s="653"/>
      <c r="F20" s="653"/>
      <c r="G20" s="654"/>
      <c r="H20" s="651"/>
      <c r="I20" s="635"/>
      <c r="J20" s="635"/>
      <c r="K20" s="638"/>
      <c r="L20" s="639"/>
      <c r="M20" s="628"/>
      <c r="N20" s="628"/>
      <c r="O20" s="629"/>
      <c r="P20" s="632"/>
      <c r="Q20" s="632"/>
      <c r="R20" s="632"/>
      <c r="S20" s="632"/>
      <c r="T20" s="632"/>
      <c r="U20" s="633"/>
      <c r="V20" s="42" t="s">
        <v>186</v>
      </c>
    </row>
    <row r="21" spans="2:22" ht="26.25" customHeight="1" x14ac:dyDescent="0.15">
      <c r="B21" s="647"/>
      <c r="C21" s="648"/>
      <c r="D21" s="648"/>
      <c r="E21" s="648"/>
      <c r="F21" s="648"/>
      <c r="G21" s="649"/>
      <c r="H21" s="650"/>
      <c r="I21" s="634"/>
      <c r="J21" s="634"/>
      <c r="K21" s="636"/>
      <c r="L21" s="637"/>
      <c r="M21" s="626"/>
      <c r="N21" s="626"/>
      <c r="O21" s="627"/>
      <c r="P21" s="630"/>
      <c r="Q21" s="630"/>
      <c r="R21" s="630"/>
      <c r="S21" s="630"/>
      <c r="T21" s="630"/>
      <c r="U21" s="631"/>
      <c r="V21" s="42" t="s">
        <v>195</v>
      </c>
    </row>
    <row r="22" spans="2:22" ht="26.25" customHeight="1" x14ac:dyDescent="0.15">
      <c r="B22" s="652"/>
      <c r="C22" s="653"/>
      <c r="D22" s="653"/>
      <c r="E22" s="653"/>
      <c r="F22" s="653"/>
      <c r="G22" s="654"/>
      <c r="H22" s="651"/>
      <c r="I22" s="635"/>
      <c r="J22" s="635"/>
      <c r="K22" s="638"/>
      <c r="L22" s="639"/>
      <c r="M22" s="628"/>
      <c r="N22" s="628"/>
      <c r="O22" s="629"/>
      <c r="P22" s="632"/>
      <c r="Q22" s="632"/>
      <c r="R22" s="632"/>
      <c r="S22" s="632"/>
      <c r="T22" s="632"/>
      <c r="U22" s="633"/>
      <c r="V22" s="42" t="s">
        <v>186</v>
      </c>
    </row>
    <row r="23" spans="2:22" ht="26.25" customHeight="1" x14ac:dyDescent="0.15">
      <c r="B23" s="647"/>
      <c r="C23" s="648"/>
      <c r="D23" s="648"/>
      <c r="E23" s="648"/>
      <c r="F23" s="648"/>
      <c r="G23" s="649"/>
      <c r="H23" s="650"/>
      <c r="I23" s="634"/>
      <c r="J23" s="634"/>
      <c r="K23" s="636"/>
      <c r="L23" s="637"/>
      <c r="M23" s="626"/>
      <c r="N23" s="626"/>
      <c r="O23" s="627"/>
      <c r="P23" s="630"/>
      <c r="Q23" s="630"/>
      <c r="R23" s="630"/>
      <c r="S23" s="630"/>
      <c r="T23" s="630"/>
      <c r="U23" s="631"/>
      <c r="V23" s="42" t="s">
        <v>195</v>
      </c>
    </row>
    <row r="24" spans="2:22" ht="26.25" customHeight="1" x14ac:dyDescent="0.15">
      <c r="B24" s="652"/>
      <c r="C24" s="653"/>
      <c r="D24" s="653"/>
      <c r="E24" s="653"/>
      <c r="F24" s="653"/>
      <c r="G24" s="654"/>
      <c r="H24" s="651"/>
      <c r="I24" s="635"/>
      <c r="J24" s="635"/>
      <c r="K24" s="638"/>
      <c r="L24" s="639"/>
      <c r="M24" s="628"/>
      <c r="N24" s="628"/>
      <c r="O24" s="629"/>
      <c r="P24" s="632"/>
      <c r="Q24" s="632"/>
      <c r="R24" s="632"/>
      <c r="S24" s="632"/>
      <c r="T24" s="632"/>
      <c r="U24" s="633"/>
      <c r="V24" s="42" t="s">
        <v>186</v>
      </c>
    </row>
    <row r="25" spans="2:22" ht="26.25" customHeight="1" x14ac:dyDescent="0.15">
      <c r="B25" s="647"/>
      <c r="C25" s="648"/>
      <c r="D25" s="648"/>
      <c r="E25" s="648"/>
      <c r="F25" s="648"/>
      <c r="G25" s="649"/>
      <c r="H25" s="650"/>
      <c r="I25" s="634"/>
      <c r="J25" s="634"/>
      <c r="K25" s="636"/>
      <c r="L25" s="637"/>
      <c r="M25" s="626"/>
      <c r="N25" s="626"/>
      <c r="O25" s="627"/>
      <c r="P25" s="630"/>
      <c r="Q25" s="630"/>
      <c r="R25" s="630"/>
      <c r="S25" s="630"/>
      <c r="T25" s="630"/>
      <c r="U25" s="631"/>
      <c r="V25" s="42" t="s">
        <v>195</v>
      </c>
    </row>
    <row r="26" spans="2:22" ht="26.25" customHeight="1" x14ac:dyDescent="0.15">
      <c r="B26" s="652"/>
      <c r="C26" s="653"/>
      <c r="D26" s="653"/>
      <c r="E26" s="653"/>
      <c r="F26" s="653"/>
      <c r="G26" s="654"/>
      <c r="H26" s="651"/>
      <c r="I26" s="635"/>
      <c r="J26" s="635"/>
      <c r="K26" s="638"/>
      <c r="L26" s="639"/>
      <c r="M26" s="628"/>
      <c r="N26" s="628"/>
      <c r="O26" s="629"/>
      <c r="P26" s="632"/>
      <c r="Q26" s="632"/>
      <c r="R26" s="632"/>
      <c r="S26" s="632"/>
      <c r="T26" s="632"/>
      <c r="U26" s="633"/>
      <c r="V26" s="42" t="s">
        <v>186</v>
      </c>
    </row>
    <row r="27" spans="2:22" ht="26.25" customHeight="1" x14ac:dyDescent="0.15">
      <c r="B27" s="647"/>
      <c r="C27" s="648"/>
      <c r="D27" s="648"/>
      <c r="E27" s="648"/>
      <c r="F27" s="648"/>
      <c r="G27" s="649"/>
      <c r="H27" s="650"/>
      <c r="I27" s="634"/>
      <c r="J27" s="634"/>
      <c r="K27" s="636"/>
      <c r="L27" s="637"/>
      <c r="M27" s="626"/>
      <c r="N27" s="626"/>
      <c r="O27" s="627"/>
      <c r="P27" s="630"/>
      <c r="Q27" s="630"/>
      <c r="R27" s="630"/>
      <c r="S27" s="630"/>
      <c r="T27" s="630"/>
      <c r="U27" s="631"/>
      <c r="V27" s="42" t="s">
        <v>195</v>
      </c>
    </row>
    <row r="28" spans="2:22" ht="26.25" customHeight="1" x14ac:dyDescent="0.15">
      <c r="B28" s="652"/>
      <c r="C28" s="653"/>
      <c r="D28" s="653"/>
      <c r="E28" s="653"/>
      <c r="F28" s="653"/>
      <c r="G28" s="654"/>
      <c r="H28" s="651"/>
      <c r="I28" s="635"/>
      <c r="J28" s="635"/>
      <c r="K28" s="638"/>
      <c r="L28" s="639"/>
      <c r="M28" s="628"/>
      <c r="N28" s="628"/>
      <c r="O28" s="629"/>
      <c r="P28" s="632"/>
      <c r="Q28" s="632"/>
      <c r="R28" s="632"/>
      <c r="S28" s="632"/>
      <c r="T28" s="632"/>
      <c r="U28" s="633"/>
      <c r="V28" s="42" t="s">
        <v>186</v>
      </c>
    </row>
    <row r="29" spans="2:22" ht="26.25" customHeight="1" x14ac:dyDescent="0.15">
      <c r="B29" s="647"/>
      <c r="C29" s="648"/>
      <c r="D29" s="648"/>
      <c r="E29" s="648"/>
      <c r="F29" s="648"/>
      <c r="G29" s="649"/>
      <c r="H29" s="650"/>
      <c r="I29" s="634"/>
      <c r="J29" s="634"/>
      <c r="K29" s="636"/>
      <c r="L29" s="637"/>
      <c r="M29" s="626"/>
      <c r="N29" s="626"/>
      <c r="O29" s="627"/>
      <c r="P29" s="630"/>
      <c r="Q29" s="630"/>
      <c r="R29" s="630"/>
      <c r="S29" s="630"/>
      <c r="T29" s="630"/>
      <c r="U29" s="631"/>
      <c r="V29" s="42" t="s">
        <v>195</v>
      </c>
    </row>
    <row r="30" spans="2:22" ht="26.25" customHeight="1" x14ac:dyDescent="0.15">
      <c r="B30" s="652"/>
      <c r="C30" s="653"/>
      <c r="D30" s="653"/>
      <c r="E30" s="653"/>
      <c r="F30" s="653"/>
      <c r="G30" s="654"/>
      <c r="H30" s="651"/>
      <c r="I30" s="635"/>
      <c r="J30" s="635"/>
      <c r="K30" s="638"/>
      <c r="L30" s="639"/>
      <c r="M30" s="628"/>
      <c r="N30" s="628"/>
      <c r="O30" s="629"/>
      <c r="P30" s="632"/>
      <c r="Q30" s="632"/>
      <c r="R30" s="632"/>
      <c r="S30" s="632"/>
      <c r="T30" s="632"/>
      <c r="U30" s="633"/>
      <c r="V30" s="42" t="s">
        <v>186</v>
      </c>
    </row>
    <row r="31" spans="2:22" ht="26.25" customHeight="1" x14ac:dyDescent="0.15">
      <c r="B31" s="647"/>
      <c r="C31" s="648"/>
      <c r="D31" s="648"/>
      <c r="E31" s="648"/>
      <c r="F31" s="648"/>
      <c r="G31" s="649"/>
      <c r="H31" s="650"/>
      <c r="I31" s="634"/>
      <c r="J31" s="634"/>
      <c r="K31" s="636"/>
      <c r="L31" s="637"/>
      <c r="M31" s="626"/>
      <c r="N31" s="626"/>
      <c r="O31" s="627"/>
      <c r="P31" s="630"/>
      <c r="Q31" s="630"/>
      <c r="R31" s="630"/>
      <c r="S31" s="630"/>
      <c r="T31" s="630"/>
      <c r="U31" s="631"/>
      <c r="V31" s="42" t="s">
        <v>195</v>
      </c>
    </row>
    <row r="32" spans="2:22" ht="26.25" customHeight="1" x14ac:dyDescent="0.15">
      <c r="B32" s="652"/>
      <c r="C32" s="653"/>
      <c r="D32" s="653"/>
      <c r="E32" s="653"/>
      <c r="F32" s="653"/>
      <c r="G32" s="654"/>
      <c r="H32" s="651"/>
      <c r="I32" s="635"/>
      <c r="J32" s="635"/>
      <c r="K32" s="638"/>
      <c r="L32" s="639"/>
      <c r="M32" s="628"/>
      <c r="N32" s="628"/>
      <c r="O32" s="629"/>
      <c r="P32" s="632"/>
      <c r="Q32" s="632"/>
      <c r="R32" s="632"/>
      <c r="S32" s="632"/>
      <c r="T32" s="632"/>
      <c r="U32" s="633"/>
      <c r="V32" s="42" t="s">
        <v>186</v>
      </c>
    </row>
    <row r="33" spans="2:22" ht="26.25" customHeight="1" x14ac:dyDescent="0.15">
      <c r="B33" s="647"/>
      <c r="C33" s="648"/>
      <c r="D33" s="648"/>
      <c r="E33" s="648"/>
      <c r="F33" s="648"/>
      <c r="G33" s="649"/>
      <c r="H33" s="650"/>
      <c r="I33" s="634"/>
      <c r="J33" s="634"/>
      <c r="K33" s="636"/>
      <c r="L33" s="637"/>
      <c r="M33" s="626"/>
      <c r="N33" s="626"/>
      <c r="O33" s="627"/>
      <c r="P33" s="630"/>
      <c r="Q33" s="630"/>
      <c r="R33" s="630"/>
      <c r="S33" s="630"/>
      <c r="T33" s="630"/>
      <c r="U33" s="631"/>
      <c r="V33" s="42" t="s">
        <v>195</v>
      </c>
    </row>
    <row r="34" spans="2:22" ht="26.25" customHeight="1" x14ac:dyDescent="0.15">
      <c r="B34" s="652"/>
      <c r="C34" s="653"/>
      <c r="D34" s="653"/>
      <c r="E34" s="653"/>
      <c r="F34" s="653"/>
      <c r="G34" s="654"/>
      <c r="H34" s="651"/>
      <c r="I34" s="635"/>
      <c r="J34" s="635"/>
      <c r="K34" s="638"/>
      <c r="L34" s="639"/>
      <c r="M34" s="628"/>
      <c r="N34" s="628"/>
      <c r="O34" s="629"/>
      <c r="P34" s="632"/>
      <c r="Q34" s="632"/>
      <c r="R34" s="632"/>
      <c r="S34" s="632"/>
      <c r="T34" s="632"/>
      <c r="U34" s="633"/>
      <c r="V34" s="42" t="s">
        <v>186</v>
      </c>
    </row>
    <row r="35" spans="2:22" ht="26.25" customHeight="1" x14ac:dyDescent="0.15">
      <c r="B35" s="647"/>
      <c r="C35" s="648"/>
      <c r="D35" s="648"/>
      <c r="E35" s="648"/>
      <c r="F35" s="648"/>
      <c r="G35" s="649"/>
      <c r="H35" s="650"/>
      <c r="I35" s="634"/>
      <c r="J35" s="634"/>
      <c r="K35" s="636"/>
      <c r="L35" s="637"/>
      <c r="M35" s="626"/>
      <c r="N35" s="626"/>
      <c r="O35" s="627"/>
      <c r="P35" s="630"/>
      <c r="Q35" s="630"/>
      <c r="R35" s="630"/>
      <c r="S35" s="630"/>
      <c r="T35" s="630"/>
      <c r="U35" s="631"/>
      <c r="V35" s="42" t="s">
        <v>195</v>
      </c>
    </row>
    <row r="36" spans="2:22" ht="26.25" customHeight="1" x14ac:dyDescent="0.15">
      <c r="B36" s="652"/>
      <c r="C36" s="653"/>
      <c r="D36" s="653"/>
      <c r="E36" s="653"/>
      <c r="F36" s="653"/>
      <c r="G36" s="654"/>
      <c r="H36" s="665"/>
      <c r="I36" s="666"/>
      <c r="J36" s="666"/>
      <c r="K36" s="667"/>
      <c r="L36" s="668"/>
      <c r="M36" s="661"/>
      <c r="N36" s="661"/>
      <c r="O36" s="662"/>
      <c r="P36" s="663"/>
      <c r="Q36" s="663"/>
      <c r="R36" s="663"/>
      <c r="S36" s="663"/>
      <c r="T36" s="663"/>
      <c r="U36" s="664"/>
      <c r="V36" s="42" t="s">
        <v>186</v>
      </c>
    </row>
    <row r="37" spans="2:22" ht="16.5" customHeight="1" x14ac:dyDescent="0.15">
      <c r="B37" s="32"/>
      <c r="C37" s="32"/>
      <c r="D37" s="32"/>
      <c r="E37" s="32"/>
      <c r="F37" s="32"/>
      <c r="G37" s="32"/>
    </row>
    <row r="38" spans="2:22" ht="16.5" customHeight="1" x14ac:dyDescent="0.15">
      <c r="B38" s="19" t="s">
        <v>168</v>
      </c>
      <c r="C38" s="19">
        <v>1</v>
      </c>
      <c r="D38" s="19" t="s">
        <v>407</v>
      </c>
    </row>
    <row r="39" spans="2:22" ht="16.5" customHeight="1" x14ac:dyDescent="0.15">
      <c r="C39" s="19">
        <v>2</v>
      </c>
      <c r="D39" s="19" t="s">
        <v>169</v>
      </c>
    </row>
    <row r="40" spans="2:22" ht="16.5" customHeight="1" x14ac:dyDescent="0.15">
      <c r="C40" s="19">
        <v>3</v>
      </c>
      <c r="D40" s="19" t="s">
        <v>403</v>
      </c>
    </row>
    <row r="41" spans="2:22" ht="16.5" customHeight="1" x14ac:dyDescent="0.15">
      <c r="C41" s="19">
        <v>4</v>
      </c>
      <c r="D41" s="19" t="s">
        <v>170</v>
      </c>
    </row>
    <row r="42" spans="2:22" ht="16.5" customHeight="1" x14ac:dyDescent="0.15">
      <c r="C42" s="19">
        <v>5</v>
      </c>
      <c r="D42" s="19" t="s">
        <v>171</v>
      </c>
    </row>
    <row r="43" spans="2:22" ht="16.5" customHeight="1" x14ac:dyDescent="0.15">
      <c r="D43" s="19" t="s">
        <v>172</v>
      </c>
    </row>
  </sheetData>
  <sheetProtection algorithmName="SHA-512" hashValue="u7Sl1sKbSyXj/gBt4i1I29sDuKlB6i01wFswTZODfqwBpsZn6oWKo4hlkv6iwoMhTuDpWzmMJKTwXvCmCVKg/w==" saltValue="KOzORKuNaJoqqZShhfC+5A==" spinCount="100000" sheet="1" objects="1" scenarios="1"/>
  <mergeCells count="96">
    <mergeCell ref="V1:Y2"/>
    <mergeCell ref="M27:O28"/>
    <mergeCell ref="P27:U28"/>
    <mergeCell ref="B28:G28"/>
    <mergeCell ref="B29:G29"/>
    <mergeCell ref="H29:H30"/>
    <mergeCell ref="I29:I30"/>
    <mergeCell ref="J29:J30"/>
    <mergeCell ref="B30:G30"/>
    <mergeCell ref="B27:G27"/>
    <mergeCell ref="H27:H28"/>
    <mergeCell ref="I27:I28"/>
    <mergeCell ref="J27:J28"/>
    <mergeCell ref="K21:L22"/>
    <mergeCell ref="B22:G22"/>
    <mergeCell ref="K27:L28"/>
    <mergeCell ref="M31:O32"/>
    <mergeCell ref="P31:U32"/>
    <mergeCell ref="K29:L30"/>
    <mergeCell ref="M29:O30"/>
    <mergeCell ref="P29:U30"/>
    <mergeCell ref="K31:L32"/>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J33:J34"/>
    <mergeCell ref="B24:G24"/>
    <mergeCell ref="B23:G23"/>
    <mergeCell ref="H23:H24"/>
    <mergeCell ref="J23:J24"/>
    <mergeCell ref="B31:G31"/>
    <mergeCell ref="H31:H32"/>
    <mergeCell ref="B33:G33"/>
    <mergeCell ref="H33:H34"/>
    <mergeCell ref="B26:G26"/>
    <mergeCell ref="B25:G25"/>
    <mergeCell ref="H25:H26"/>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87CD31-D893-4304-90C4-BAA9BC936C42}">
          <x14:formula1>
            <xm:f>入力規則!$A$4:$A$6</xm:f>
          </x14:formula1>
          <xm:sqref>M14</xm:sqref>
        </x14:dataValidation>
        <x14:dataValidation type="list" allowBlank="1" showInputMessage="1" showErrorMessage="1" xr:uid="{7C272B89-1DDB-4081-A019-8938F5714669}">
          <x14:formula1>
            <xm:f>入力規則!$C$5:$C$16</xm:f>
          </x14:formula1>
          <xm:sqref>Q4 O14 I17:I36</xm:sqref>
        </x14:dataValidation>
        <x14:dataValidation type="list" allowBlank="1" showInputMessage="1" showErrorMessage="1" xr:uid="{E9E58617-0002-4DBD-B48F-AA5B031A7C2A}">
          <x14:formula1>
            <xm:f>入力規則!$C$5:$C$35</xm:f>
          </x14:formula1>
          <xm:sqref>S4 Q14 J17:J36</xm:sqref>
        </x14:dataValidation>
        <x14:dataValidation type="list" allowBlank="1" showInputMessage="1" showErrorMessage="1" xr:uid="{A5033A63-B5FF-4840-B1ED-CFCBC36DEC66}">
          <x14:formula1>
            <xm:f>入力規則!$A$5:$A$6</xm:f>
          </x14:formula1>
          <xm:sqref>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55</vt:i4>
      </vt:variant>
    </vt:vector>
  </HeadingPairs>
  <TitlesOfParts>
    <vt:vector size="73" baseType="lpstr">
      <vt:lpstr>1号-1</vt:lpstr>
      <vt:lpstr>1号-2</vt:lpstr>
      <vt:lpstr>1号-3</vt:lpstr>
      <vt:lpstr>別紙4_経費明細</vt:lpstr>
      <vt:lpstr>1号-4・5</vt:lpstr>
      <vt:lpstr>1号-6 </vt:lpstr>
      <vt:lpstr>別紙１_宣誓・同意書</vt:lpstr>
      <vt:lpstr>別紙2_応募対象者確認シート</vt:lpstr>
      <vt:lpstr>別紙3_役員等名簿</vt:lpstr>
      <vt:lpstr>別紙５_車両購入の理由書</vt:lpstr>
      <vt:lpstr>別紙６(定額)コロナ売上高要件</vt:lpstr>
      <vt:lpstr>別紙７(定額)売上高要件</vt:lpstr>
      <vt:lpstr>チェックリスト</vt:lpstr>
      <vt:lpstr>マスタ集計用</vt:lpstr>
      <vt:lpstr>照会用</vt:lpstr>
      <vt:lpstr>業種リスト</vt:lpstr>
      <vt:lpstr>支援機関リスト</vt:lpstr>
      <vt:lpstr>入力規則</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'1号-4・5'!Print_Area</vt:lpstr>
      <vt:lpstr>'1号-6 '!Print_Area</vt:lpstr>
      <vt:lpstr>チェックリスト!Print_Area</vt:lpstr>
      <vt:lpstr>照会用!Print_Area</vt:lpstr>
      <vt:lpstr>別紙１_宣誓・同意書!Print_Area</vt:lpstr>
      <vt:lpstr>別紙2_応募対象者確認シート!Print_Area</vt:lpstr>
      <vt:lpstr>別紙3_役員等名簿!Print_Area</vt:lpstr>
      <vt:lpstr>別紙4_経費明細!Print_Area</vt:lpstr>
      <vt:lpstr>別紙５_車両購入の理由書!Print_Area</vt:lpstr>
      <vt:lpstr>'別紙６(定額)コロナ売上高要件'!Print_Area</vt:lpstr>
      <vt:lpstr>'別紙７(定額)売上高要件'!Print_Area</vt:lpstr>
      <vt:lpstr>チェックリスト!Print_Titles</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明裕 大村</cp:lastModifiedBy>
  <cp:lastPrinted>2025-07-15T04:52:43Z</cp:lastPrinted>
  <dcterms:created xsi:type="dcterms:W3CDTF">2022-03-18T10:19:03Z</dcterms:created>
  <dcterms:modified xsi:type="dcterms:W3CDTF">2025-07-15T04:53:16Z</dcterms:modified>
</cp:coreProperties>
</file>