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1.xml" ContentType="application/vnd.openxmlformats-officedocument.spreadsheetml.tab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10.1.101.21\04成長プロジェクト推進部\新商品・サービス開発支援課\(01)いしかわ中小企業チャレンジ支援ファンド\(08)事務手続き説明会\説明会資料\事務説明会（Ｒ７.８）\R7採択者用\"/>
    </mc:Choice>
  </mc:AlternateContent>
  <xr:revisionPtr revIDLastSave="0" documentId="13_ncr:1_{E0A84FCC-02CB-4A23-AEAA-01B3D91F7BE3}" xr6:coauthVersionLast="47" xr6:coauthVersionMax="47" xr10:uidLastSave="{00000000-0000-0000-0000-000000000000}"/>
  <bookViews>
    <workbookView xWindow="390" yWindow="390" windowWidth="24195" windowHeight="14655" tabRatio="860" firstSheet="2" activeTab="2" xr2:uid="{00000000-000D-0000-FFFF-FFFF00000000}"/>
  </bookViews>
  <sheets>
    <sheet name="メニュー選択" sheetId="18" state="hidden" r:id="rId1"/>
    <sheet name="業種リスト(1号-2) " sheetId="12" state="hidden" r:id="rId2"/>
    <sheet name="様式1号_交付(表紙)" sheetId="79" r:id="rId3"/>
    <sheet name="概要版" sheetId="114" r:id="rId4"/>
    <sheet name="内容 " sheetId="115" r:id="rId5"/>
    <sheet name="経費明細_交付" sheetId="99" r:id="rId6"/>
    <sheet name="経費区分_交付" sheetId="116" r:id="rId7"/>
    <sheet name="様式3号_変更(表紙)" sheetId="98" r:id="rId8"/>
    <sheet name="経費明細_変更" sheetId="94" r:id="rId9"/>
    <sheet name="交付(企業概要)" sheetId="56" state="hidden" r:id="rId10"/>
    <sheet name="交付(概要版)" sheetId="57" state="hidden" r:id="rId11"/>
    <sheet name="交付（詳細版）" sheetId="58" state="hidden" r:id="rId12"/>
    <sheet name="交付（計画・体制）" sheetId="59" state="hidden" r:id="rId13"/>
    <sheet name="交付（販売計画）" sheetId="60" state="hidden" r:id="rId14"/>
    <sheet name="経費区分_変更" sheetId="107" r:id="rId15"/>
    <sheet name="様式4号_実績(変更あり) " sheetId="110" r:id="rId16"/>
    <sheet name="様式4号_実績(変更なし)" sheetId="92" r:id="rId17"/>
    <sheet name="別紙１（内容）" sheetId="84" r:id="rId18"/>
    <sheet name="別紙１ (収支計画）" sheetId="85" r:id="rId19"/>
    <sheet name="経費明細_実績" sheetId="89" r:id="rId20"/>
    <sheet name="経費区分_実績" sheetId="108" r:id="rId21"/>
    <sheet name="回答リスト" sheetId="10" state="hidden" r:id="rId22"/>
    <sheet name="様式6号_精算払請求書" sheetId="93" r:id="rId23"/>
    <sheet name="様式7号_取得財産管理台帳" sheetId="118" r:id="rId24"/>
    <sheet name="様式8号_事業化状況" sheetId="121" r:id="rId25"/>
    <sheet name="様式8号_事業化状況-2" sheetId="122" r:id="rId26"/>
    <sheet name="様式8号__事業化状況-3" sheetId="124" r:id="rId27"/>
    <sheet name="事務局作業用" sheetId="16" state="hidden" r:id="rId28"/>
  </sheets>
  <definedNames>
    <definedName name="_xlnm._FilterDatabase" localSheetId="23" hidden="1">様式7号_取得財産管理台帳!$A$6:$L$11</definedName>
    <definedName name="_Hlk135839439" localSheetId="2">'様式1号_交付(表紙)'!#REF!</definedName>
    <definedName name="_Hlk135839439" localSheetId="7">'様式3号_変更(表紙)'!#REF!</definedName>
    <definedName name="_Hlk135839439" localSheetId="15">'様式4号_実績(変更あり) '!#REF!</definedName>
    <definedName name="_Hlk135839439" localSheetId="16">'様式4号_実績(変更なし)'!#REF!</definedName>
    <definedName name="_Hlk135839439" localSheetId="22">様式6号_精算払請求書!#REF!</definedName>
    <definedName name="_Hlk135839439" localSheetId="24">様式8号_事業化状況!#REF!</definedName>
    <definedName name="_Hlk88825643" localSheetId="6">経費区分_交付!#REF!</definedName>
    <definedName name="_Hlk88825643" localSheetId="20">経費区分_実績!#REF!</definedName>
    <definedName name="_Hlk88825643" localSheetId="14">経費区分_変更!#REF!</definedName>
    <definedName name="A農業・林業" localSheetId="6">#REF!</definedName>
    <definedName name="A農業・林業" localSheetId="20">#REF!</definedName>
    <definedName name="A農業・林業" localSheetId="14">#REF!</definedName>
    <definedName name="A農業・林業">'業種リスト(1号-2) '!$A$4:$A$5</definedName>
    <definedName name="B漁業" localSheetId="6">#REF!</definedName>
    <definedName name="B漁業" localSheetId="20">#REF!</definedName>
    <definedName name="B漁業" localSheetId="14">#REF!</definedName>
    <definedName name="B漁業">'業種リスト(1号-2) '!$B$4:$B$5</definedName>
    <definedName name="C鉱業・採石業・砂利採取業" localSheetId="6">#REF!</definedName>
    <definedName name="C鉱業・採石業・砂利採取業" localSheetId="20">#REF!</definedName>
    <definedName name="C鉱業・採石業・砂利採取業" localSheetId="14">#REF!</definedName>
    <definedName name="C鉱業・採石業・砂利採取業">'業種リスト(1号-2) '!$C$4</definedName>
    <definedName name="D建設業" localSheetId="6">#REF!</definedName>
    <definedName name="D建設業" localSheetId="20">#REF!</definedName>
    <definedName name="D建設業" localSheetId="14">#REF!</definedName>
    <definedName name="D建設業">'業種リスト(1号-2) '!$D$4:$D$6</definedName>
    <definedName name="E製造業" localSheetId="6">#REF!</definedName>
    <definedName name="E製造業" localSheetId="20">#REF!</definedName>
    <definedName name="E製造業" localSheetId="14">#REF!</definedName>
    <definedName name="E製造業">'業種リスト(1号-2) '!$E$4:$E$27</definedName>
    <definedName name="F電気・ガス・熱供給・水道業" localSheetId="6">#REF!</definedName>
    <definedName name="F電気・ガス・熱供給・水道業" localSheetId="20">#REF!</definedName>
    <definedName name="F電気・ガス・熱供給・水道業" localSheetId="14">#REF!</definedName>
    <definedName name="F電気・ガス・熱供給・水道業">'業種リスト(1号-2) '!$F$4:$F$7</definedName>
    <definedName name="G情報通信業" localSheetId="6">#REF!</definedName>
    <definedName name="G情報通信業" localSheetId="20">#REF!</definedName>
    <definedName name="G情報通信業" localSheetId="14">#REF!</definedName>
    <definedName name="G情報通信業">'業種リスト(1号-2) '!$G$4:$G$8</definedName>
    <definedName name="H運輸業・郵便業" localSheetId="6">#REF!</definedName>
    <definedName name="H運輸業・郵便業" localSheetId="20">#REF!</definedName>
    <definedName name="H運輸業・郵便業" localSheetId="14">#REF!</definedName>
    <definedName name="H運輸業・郵便業">'業種リスト(1号-2) '!$H$4:$H$11</definedName>
    <definedName name="I卸売業・小売業" localSheetId="6">#REF!</definedName>
    <definedName name="I卸売業・小売業" localSheetId="20">#REF!</definedName>
    <definedName name="I卸売業・小売業" localSheetId="14">#REF!</definedName>
    <definedName name="I卸売業・小売業">'業種リスト(1号-2) '!$I$4:$I$15</definedName>
    <definedName name="J金融業・保険業" localSheetId="6">#REF!</definedName>
    <definedName name="J金融業・保険業" localSheetId="20">#REF!</definedName>
    <definedName name="J金融業・保険業" localSheetId="14">#REF!</definedName>
    <definedName name="J金融業・保険業">'業種リスト(1号-2) '!$J$4:$J$9</definedName>
    <definedName name="K不動産業・物品賃貸業" localSheetId="6">#REF!</definedName>
    <definedName name="K不動産業・物品賃貸業" localSheetId="20">#REF!</definedName>
    <definedName name="K不動産業・物品賃貸業" localSheetId="14">#REF!</definedName>
    <definedName name="K不動産業・物品賃貸業">'業種リスト(1号-2) '!$K$4:$K$6</definedName>
    <definedName name="L学術研究・専門・技術サービス業" localSheetId="6">#REF!</definedName>
    <definedName name="L学術研究・専門・技術サービス業" localSheetId="20">#REF!</definedName>
    <definedName name="L学術研究・専門・技術サービス業" localSheetId="14">#REF!</definedName>
    <definedName name="L学術研究・専門・技術サービス業">'業種リスト(1号-2) '!$L$4:$L$7</definedName>
    <definedName name="M宿泊業・飲食サービス業" localSheetId="6">#REF!</definedName>
    <definedName name="M宿泊業・飲食サービス業" localSheetId="20">#REF!</definedName>
    <definedName name="M宿泊業・飲食サービス業" localSheetId="14">#REF!</definedName>
    <definedName name="M宿泊業・飲食サービス業">'業種リスト(1号-2) '!$M$4:$M$6</definedName>
    <definedName name="N生活関連サービス業・娯楽業" localSheetId="6">#REF!</definedName>
    <definedName name="N生活関連サービス業・娯楽業" localSheetId="20">#REF!</definedName>
    <definedName name="N生活関連サービス業・娯楽業" localSheetId="14">#REF!</definedName>
    <definedName name="N生活関連サービス業・娯楽業">'業種リスト(1号-2) '!$N$4:$N$6</definedName>
    <definedName name="O教育・学習支援業" localSheetId="6">#REF!</definedName>
    <definedName name="O教育・学習支援業" localSheetId="20">#REF!</definedName>
    <definedName name="O教育・学習支援業" localSheetId="14">#REF!</definedName>
    <definedName name="O教育・学習支援業">'業種リスト(1号-2) '!$O$4:$O$5</definedName>
    <definedName name="_xlnm.Print_Area" localSheetId="3">概要版!$A$1:$Q$17</definedName>
    <definedName name="_xlnm.Print_Area" localSheetId="6">経費区分_交付!$A$1:$P$54</definedName>
    <definedName name="_xlnm.Print_Area" localSheetId="20">経費区分_実績!$A$1:$P$48</definedName>
    <definedName name="_xlnm.Print_Area" localSheetId="14">経費区分_変更!$A$1:$X$47</definedName>
    <definedName name="_xlnm.Print_Area" localSheetId="5">経費明細_交付!$A$1:$G$27</definedName>
    <definedName name="_xlnm.Print_Area" localSheetId="19">経費明細_実績!$A$1:$H$26</definedName>
    <definedName name="_xlnm.Print_Area" localSheetId="8">経費明細_変更!$A$1:$I$27</definedName>
    <definedName name="_xlnm.Print_Area" localSheetId="10">'交付(概要版)'!$A$1:$Q$19</definedName>
    <definedName name="_xlnm.Print_Area" localSheetId="9">'交付(企業概要)'!$A$1:$K$26</definedName>
    <definedName name="_xlnm.Print_Area" localSheetId="12">'交付（計画・体制）'!$A$1:$AY$19</definedName>
    <definedName name="_xlnm.Print_Area" localSheetId="11">'交付（詳細版）'!$A$1:$A$16</definedName>
    <definedName name="_xlnm.Print_Area" localSheetId="13">'交付（販売計画）'!$A$1:$I$26</definedName>
    <definedName name="_xlnm.Print_Area" localSheetId="27">事務局作業用!$A$2:$AA$13</definedName>
    <definedName name="_xlnm.Print_Area" localSheetId="4">'内容 '!$A$1:$S$30</definedName>
    <definedName name="_xlnm.Print_Area" localSheetId="18">'別紙１ (収支計画）'!$A$1:$I$28</definedName>
    <definedName name="_xlnm.Print_Area" localSheetId="17">'別紙１（内容）'!$A$1:$H$37</definedName>
    <definedName name="_xlnm.Print_Area" localSheetId="2">'様式1号_交付(表紙)'!$A$1:$R$35</definedName>
    <definedName name="_xlnm.Print_Area" localSheetId="7">'様式3号_変更(表紙)'!$A$1:$V$41</definedName>
    <definedName name="_xlnm.Print_Area" localSheetId="15">'様式4号_実績(変更あり) '!$A$1:$V$35</definedName>
    <definedName name="_xlnm.Print_Area" localSheetId="16">'様式4号_実績(変更なし)'!$A$1:$V$34</definedName>
    <definedName name="_xlnm.Print_Area" localSheetId="22">様式6号_精算払請求書!$A$1:$V$35</definedName>
    <definedName name="_xlnm.Print_Area" localSheetId="23">様式7号_取得財産管理台帳!$B$1:$M$17</definedName>
    <definedName name="_xlnm.Print_Area" localSheetId="26">'様式8号__事業化状況-3'!$A$1:$I$33</definedName>
    <definedName name="_xlnm.Print_Area" localSheetId="24">様式8号_事業化状況!$A$1:$V$40</definedName>
    <definedName name="_xlnm.Print_Area" localSheetId="25">'様式8号_事業化状況-2'!$A$1:$V$19</definedName>
    <definedName name="P医療・福祉" localSheetId="6">#REF!</definedName>
    <definedName name="P医療・福祉" localSheetId="20">#REF!</definedName>
    <definedName name="P医療・福祉" localSheetId="14">#REF!</definedName>
    <definedName name="P医療・福祉">'業種リスト(1号-2) '!$P$4:$P$6</definedName>
    <definedName name="Q複合サービス事業" localSheetId="6">#REF!</definedName>
    <definedName name="Q複合サービス事業" localSheetId="20">#REF!</definedName>
    <definedName name="Q複合サービス事業" localSheetId="14">#REF!</definedName>
    <definedName name="Q複合サービス事業">'業種リスト(1号-2) '!$Q$4:$Q$5</definedName>
    <definedName name="Rサービス業※他に分類されないもの" localSheetId="6">#REF!</definedName>
    <definedName name="Rサービス業※他に分類されないもの" localSheetId="20">#REF!</definedName>
    <definedName name="Rサービス業※他に分類されないもの" localSheetId="14">#REF!</definedName>
    <definedName name="Rサービス業※他に分類されないもの">'業種リスト(1号-2) '!$R$4:$R$12</definedName>
    <definedName name="S公務※他に分類されるものを除く" localSheetId="6">#REF!</definedName>
    <definedName name="S公務※他に分類されるものを除く" localSheetId="20">#REF!</definedName>
    <definedName name="S公務※他に分類されるものを除く" localSheetId="14">#REF!</definedName>
    <definedName name="S公務※他に分類されるものを除く">'業種リスト(1号-2) '!$S$4:$S$5</definedName>
    <definedName name="サービス" localSheetId="6">#REF!</definedName>
    <definedName name="サービス" localSheetId="20">#REF!</definedName>
    <definedName name="サービス" localSheetId="14">#REF!</definedName>
    <definedName name="サービス">'業種リスト(1号-2) '!$R$4:$R$12</definedName>
    <definedName name="医療福祉" localSheetId="6">#REF!</definedName>
    <definedName name="医療福祉" localSheetId="20">#REF!</definedName>
    <definedName name="医療福祉" localSheetId="14">#REF!</definedName>
    <definedName name="医療福祉">'業種リスト(1号-2) '!$P$4:$P$6</definedName>
    <definedName name="運輸〒" localSheetId="6">#REF!</definedName>
    <definedName name="運輸〒" localSheetId="20">#REF!</definedName>
    <definedName name="運輸〒" localSheetId="14">#REF!</definedName>
    <definedName name="運輸〒">'業種リスト(1号-2) '!$H$4:$H$11</definedName>
    <definedName name="運輸郵便" localSheetId="6">#REF!</definedName>
    <definedName name="運輸郵便" localSheetId="20">#REF!</definedName>
    <definedName name="運輸郵便" localSheetId="14">#REF!</definedName>
    <definedName name="運輸郵便">'業種リスト(1号-2) '!$H$4:$H$11</definedName>
    <definedName name="卸売小売" localSheetId="6">#REF!</definedName>
    <definedName name="卸売小売" localSheetId="20">#REF!</definedName>
    <definedName name="卸売小売" localSheetId="14">#REF!</definedName>
    <definedName name="卸売小売">'業種リスト(1号-2) '!$I$4:$I$15</definedName>
    <definedName name="学術専門技術" localSheetId="6">#REF!</definedName>
    <definedName name="学術専門技術" localSheetId="20">#REF!</definedName>
    <definedName name="学術専門技術" localSheetId="14">#REF!</definedName>
    <definedName name="学術専門技術">'業種リスト(1号-2) '!$L$4:$L$7</definedName>
    <definedName name="漁業" localSheetId="6">#REF!</definedName>
    <definedName name="漁業" localSheetId="20">#REF!</definedName>
    <definedName name="漁業" localSheetId="14">#REF!</definedName>
    <definedName name="漁業">'業種リスト(1号-2) '!$B$4:$B$5</definedName>
    <definedName name="教育学習" localSheetId="6">#REF!</definedName>
    <definedName name="教育学習" localSheetId="20">#REF!</definedName>
    <definedName name="教育学習" localSheetId="14">#REF!</definedName>
    <definedName name="教育学習">'業種リスト(1号-2) '!$O$4:$O$5</definedName>
    <definedName name="金融保険" localSheetId="6">#REF!</definedName>
    <definedName name="金融保険" localSheetId="20">#REF!</definedName>
    <definedName name="金融保険" localSheetId="14">#REF!</definedName>
    <definedName name="金融保険">'業種リスト(1号-2) '!$J$4:$J$9</definedName>
    <definedName name="建設業" localSheetId="6">#REF!</definedName>
    <definedName name="建設業" localSheetId="20">#REF!</definedName>
    <definedName name="建設業" localSheetId="14">#REF!</definedName>
    <definedName name="建設業">'業種リスト(1号-2) '!$D$4:$D$6</definedName>
    <definedName name="公務" localSheetId="6">#REF!</definedName>
    <definedName name="公務" localSheetId="20">#REF!</definedName>
    <definedName name="公務" localSheetId="14">#REF!</definedName>
    <definedName name="公務">'業種リスト(1号-2) '!$S$4:$S$5</definedName>
    <definedName name="鉱業" localSheetId="6">#REF!</definedName>
    <definedName name="鉱業" localSheetId="20">#REF!</definedName>
    <definedName name="鉱業" localSheetId="14">#REF!</definedName>
    <definedName name="鉱業">'業種リスト(1号-2) '!$C$4</definedName>
    <definedName name="宿泊飲食" localSheetId="6">#REF!</definedName>
    <definedName name="宿泊飲食" localSheetId="20">#REF!</definedName>
    <definedName name="宿泊飲食" localSheetId="14">#REF!</definedName>
    <definedName name="宿泊飲食">'業種リスト(1号-2) '!$M$4:$M$6</definedName>
    <definedName name="情報通信" localSheetId="6">#REF!</definedName>
    <definedName name="情報通信" localSheetId="20">#REF!</definedName>
    <definedName name="情報通信" localSheetId="14">#REF!</definedName>
    <definedName name="情報通信">'業種リスト(1号-2) '!$G$4:$G$8</definedName>
    <definedName name="生活関連" localSheetId="6">#REF!</definedName>
    <definedName name="生活関連" localSheetId="20">#REF!</definedName>
    <definedName name="生活関連" localSheetId="14">#REF!</definedName>
    <definedName name="生活関連">'業種リスト(1号-2) '!$N$4:$N$6</definedName>
    <definedName name="製造業" localSheetId="6">#REF!</definedName>
    <definedName name="製造業" localSheetId="20">#REF!</definedName>
    <definedName name="製造業" localSheetId="14">#REF!</definedName>
    <definedName name="製造業">'業種リスト(1号-2) '!$E$4:$E$27</definedName>
    <definedName name="電気ガス水道熱" localSheetId="6">#REF!</definedName>
    <definedName name="電気ガス水道熱" localSheetId="20">#REF!</definedName>
    <definedName name="電気ガス水道熱" localSheetId="14">#REF!</definedName>
    <definedName name="電気ガス水道熱">'業種リスト(1号-2) '!$F$4:$F$7</definedName>
    <definedName name="農業林業" localSheetId="6">#REF!</definedName>
    <definedName name="農業林業" localSheetId="20">#REF!</definedName>
    <definedName name="農業林業" localSheetId="14">#REF!</definedName>
    <definedName name="農業林業">'業種リスト(1号-2) '!$A$4:$A$5</definedName>
    <definedName name="不動産" localSheetId="6">#REF!</definedName>
    <definedName name="不動産" localSheetId="20">#REF!</definedName>
    <definedName name="不動産" localSheetId="14">#REF!</definedName>
    <definedName name="不動産">'業種リスト(1号-2) '!$K$4:$K$6</definedName>
    <definedName name="複合サービス" localSheetId="6">#REF!</definedName>
    <definedName name="複合サービス" localSheetId="20">#REF!</definedName>
    <definedName name="複合サービス" localSheetId="14">#REF!</definedName>
    <definedName name="複合サービス">'業種リスト(1号-2) '!$Q$4:$Q$5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94" l="1"/>
  <c r="H35" i="108"/>
  <c r="H34" i="108"/>
  <c r="R34" i="107"/>
  <c r="O34" i="107"/>
  <c r="I34" i="107"/>
  <c r="H34" i="116"/>
  <c r="D22" i="79"/>
  <c r="X58" i="108" l="1"/>
  <c r="X59" i="108"/>
  <c r="W58" i="108"/>
  <c r="W59" i="108"/>
  <c r="H11" i="89"/>
  <c r="H12" i="89"/>
  <c r="H13" i="89"/>
  <c r="H14" i="89"/>
  <c r="H15" i="89"/>
  <c r="H16" i="89"/>
  <c r="H17" i="89"/>
  <c r="H18" i="89"/>
  <c r="H19" i="89"/>
  <c r="H20" i="89"/>
  <c r="H21" i="89"/>
  <c r="H22" i="89"/>
  <c r="H23" i="89"/>
  <c r="H6" i="89"/>
  <c r="I10" i="94"/>
  <c r="I8" i="94"/>
  <c r="G22" i="99"/>
  <c r="G23" i="99"/>
  <c r="G24" i="99"/>
  <c r="G9" i="99"/>
  <c r="D5" i="124"/>
  <c r="D4" i="124"/>
  <c r="A7" i="84"/>
  <c r="M11" i="110"/>
  <c r="AE39" i="107"/>
  <c r="AE40" i="107" s="1"/>
  <c r="I16" i="94" l="1"/>
  <c r="G16" i="94"/>
  <c r="F27" i="99"/>
  <c r="E5" i="124"/>
  <c r="E4" i="124"/>
  <c r="C4" i="99" l="1"/>
  <c r="C4" i="94" s="1"/>
  <c r="Q10" i="115"/>
  <c r="I10" i="115"/>
  <c r="J10" i="115" s="1"/>
  <c r="K10" i="115" s="1"/>
  <c r="L10" i="115" s="1"/>
  <c r="M10" i="115" s="1"/>
  <c r="N10" i="115" s="1"/>
  <c r="O10" i="115" s="1"/>
  <c r="P10" i="115" s="1"/>
  <c r="H9" i="115"/>
  <c r="Q9" i="115" s="1"/>
  <c r="R10" i="115" l="1"/>
  <c r="S10" i="115" s="1"/>
  <c r="T4" i="121" l="1"/>
  <c r="M16" i="110"/>
  <c r="R15" i="110"/>
  <c r="M15" i="110"/>
  <c r="R14" i="110"/>
  <c r="M14" i="110"/>
  <c r="M13" i="110"/>
  <c r="M12" i="110"/>
  <c r="T4" i="110"/>
  <c r="T4" i="92"/>
  <c r="T4" i="93"/>
  <c r="T5" i="98"/>
  <c r="E31" i="121"/>
  <c r="R15" i="121"/>
  <c r="M15" i="121"/>
  <c r="R14" i="121"/>
  <c r="R13" i="93"/>
  <c r="M14" i="121"/>
  <c r="M13" i="121"/>
  <c r="M12" i="121"/>
  <c r="M11" i="121"/>
  <c r="O4" i="121"/>
  <c r="O4" i="93"/>
  <c r="O4" i="110"/>
  <c r="O4" i="92"/>
  <c r="I15" i="124"/>
  <c r="I9" i="124" s="1"/>
  <c r="I7" i="124" s="1"/>
  <c r="I16" i="124" s="1"/>
  <c r="H15" i="124"/>
  <c r="H9" i="124" s="1"/>
  <c r="H7" i="124" s="1"/>
  <c r="G15" i="124"/>
  <c r="G9" i="124" s="1"/>
  <c r="G7" i="124" s="1"/>
  <c r="F15" i="124"/>
  <c r="F9" i="124" s="1"/>
  <c r="F7" i="124" s="1"/>
  <c r="F11" i="124" s="1"/>
  <c r="E15" i="124"/>
  <c r="E9" i="124" s="1"/>
  <c r="E7" i="124" s="1"/>
  <c r="E16" i="124" s="1"/>
  <c r="D15" i="124"/>
  <c r="D9" i="124" s="1"/>
  <c r="D7" i="124" s="1"/>
  <c r="D16" i="124" s="1"/>
  <c r="F5" i="124"/>
  <c r="G5" i="124" s="1"/>
  <c r="H5" i="124" s="1"/>
  <c r="I5" i="124" s="1"/>
  <c r="F4" i="124"/>
  <c r="G4" i="124" s="1"/>
  <c r="H4" i="124" s="1"/>
  <c r="I4" i="124" s="1"/>
  <c r="N54" i="116" l="1"/>
  <c r="F16" i="124"/>
  <c r="G11" i="124"/>
  <c r="G22" i="124"/>
  <c r="G16" i="124"/>
  <c r="F24" i="124"/>
  <c r="F13" i="124"/>
  <c r="F26" i="124" s="1"/>
  <c r="H22" i="124"/>
  <c r="D11" i="124"/>
  <c r="H11" i="124"/>
  <c r="E22" i="124"/>
  <c r="I22" i="124"/>
  <c r="E11" i="124"/>
  <c r="I11" i="124"/>
  <c r="F22" i="124"/>
  <c r="H16" i="124"/>
  <c r="G13" i="124" l="1"/>
  <c r="G26" i="124" s="1"/>
  <c r="G24" i="124"/>
  <c r="I13" i="124"/>
  <c r="I26" i="124" s="1"/>
  <c r="I24" i="124"/>
  <c r="H13" i="124"/>
  <c r="H26" i="124" s="1"/>
  <c r="H24" i="124"/>
  <c r="E13" i="124"/>
  <c r="E26" i="124" s="1"/>
  <c r="E24" i="124"/>
  <c r="D13" i="124"/>
  <c r="D26" i="124" s="1"/>
  <c r="D24" i="124"/>
  <c r="G2" i="118" l="1"/>
  <c r="F54" i="116" l="1"/>
  <c r="D53" i="116"/>
  <c r="D52" i="116"/>
  <c r="D51" i="116"/>
  <c r="H35" i="116"/>
  <c r="H26" i="116"/>
  <c r="H27" i="116"/>
  <c r="H28" i="116"/>
  <c r="H29" i="116"/>
  <c r="H30" i="116"/>
  <c r="H31" i="116"/>
  <c r="H32" i="116"/>
  <c r="H33" i="116"/>
  <c r="H25" i="116"/>
  <c r="P2" i="116"/>
  <c r="H5" i="116"/>
  <c r="H6" i="116"/>
  <c r="H7" i="116"/>
  <c r="H8" i="116"/>
  <c r="H9" i="116"/>
  <c r="H10" i="116"/>
  <c r="H11" i="116"/>
  <c r="H12" i="116"/>
  <c r="H13" i="116"/>
  <c r="H14" i="116"/>
  <c r="H15" i="116"/>
  <c r="H16" i="116"/>
  <c r="H17" i="116"/>
  <c r="H18" i="116"/>
  <c r="H19" i="116"/>
  <c r="H20" i="116"/>
  <c r="H21" i="116"/>
  <c r="H22" i="116"/>
  <c r="H4" i="116"/>
  <c r="K8" i="116"/>
  <c r="K9" i="116"/>
  <c r="K10" i="116"/>
  <c r="K11" i="116"/>
  <c r="K13" i="116"/>
  <c r="K14" i="116"/>
  <c r="K15" i="116"/>
  <c r="K16" i="116"/>
  <c r="K17" i="116"/>
  <c r="K18" i="116"/>
  <c r="K19" i="116"/>
  <c r="K20" i="116"/>
  <c r="K21" i="116"/>
  <c r="K22" i="116"/>
  <c r="K25" i="116"/>
  <c r="K26" i="116"/>
  <c r="K28" i="116"/>
  <c r="K30" i="116"/>
  <c r="K31" i="116"/>
  <c r="K32" i="116"/>
  <c r="K33" i="116"/>
  <c r="W53" i="116"/>
  <c r="X52" i="116"/>
  <c r="W52" i="116"/>
  <c r="N39" i="116" l="1"/>
  <c r="H24" i="116"/>
  <c r="H36" i="116" s="1"/>
  <c r="H23" i="116"/>
  <c r="O14" i="94"/>
  <c r="O13" i="94"/>
  <c r="O11" i="94"/>
  <c r="O12" i="94"/>
  <c r="O10" i="94"/>
  <c r="O7" i="94"/>
  <c r="H8" i="89"/>
  <c r="H9" i="89"/>
  <c r="H10" i="89"/>
  <c r="H7" i="89"/>
  <c r="A17" i="114"/>
  <c r="S14" i="114"/>
  <c r="S12" i="114"/>
  <c r="S10" i="114"/>
  <c r="S4" i="114"/>
  <c r="D46" i="107" l="1"/>
  <c r="D45" i="107"/>
  <c r="H37" i="116"/>
  <c r="E46" i="116" s="1"/>
  <c r="N4" i="79"/>
  <c r="R4" i="121" s="1"/>
  <c r="M10" i="93"/>
  <c r="D2" i="89"/>
  <c r="K26" i="108"/>
  <c r="K27" i="108"/>
  <c r="K28" i="108"/>
  <c r="K29" i="108"/>
  <c r="K30" i="108"/>
  <c r="K31" i="108"/>
  <c r="K32" i="108"/>
  <c r="K33" i="108"/>
  <c r="H26" i="108"/>
  <c r="H27" i="108"/>
  <c r="H28" i="108"/>
  <c r="H29" i="108"/>
  <c r="H30" i="108"/>
  <c r="H31" i="108"/>
  <c r="H32" i="108"/>
  <c r="H33" i="108"/>
  <c r="K25" i="108"/>
  <c r="H25" i="108"/>
  <c r="P2" i="108"/>
  <c r="H5" i="108"/>
  <c r="K6" i="108"/>
  <c r="K8" i="108"/>
  <c r="K9" i="108"/>
  <c r="K10" i="108"/>
  <c r="K11" i="108"/>
  <c r="K12" i="108"/>
  <c r="K13" i="108"/>
  <c r="K14" i="108"/>
  <c r="K15" i="108"/>
  <c r="K16" i="108"/>
  <c r="K17" i="108"/>
  <c r="K18" i="108"/>
  <c r="K19" i="108"/>
  <c r="K20" i="108"/>
  <c r="K21" i="108"/>
  <c r="K22" i="108"/>
  <c r="H6" i="108"/>
  <c r="H7" i="108"/>
  <c r="H8" i="108"/>
  <c r="H9" i="108"/>
  <c r="H10" i="108"/>
  <c r="H11" i="108"/>
  <c r="H12" i="108"/>
  <c r="H13" i="108"/>
  <c r="H14" i="108"/>
  <c r="H15" i="108"/>
  <c r="H16" i="108"/>
  <c r="H17" i="108"/>
  <c r="H18" i="108"/>
  <c r="H19" i="108"/>
  <c r="H20" i="108"/>
  <c r="H21" i="108"/>
  <c r="H22" i="108"/>
  <c r="H4" i="108"/>
  <c r="K7" i="108"/>
  <c r="W1" i="107"/>
  <c r="AI56" i="107"/>
  <c r="AI55" i="107"/>
  <c r="AI52" i="107"/>
  <c r="AI51" i="107"/>
  <c r="M11" i="92"/>
  <c r="M12" i="92"/>
  <c r="M13" i="92"/>
  <c r="M14" i="92"/>
  <c r="R14" i="92"/>
  <c r="M15" i="92"/>
  <c r="R15" i="92"/>
  <c r="M16" i="92"/>
  <c r="M11" i="98"/>
  <c r="M12" i="93"/>
  <c r="K24" i="108" l="1"/>
  <c r="H24" i="108"/>
  <c r="H23" i="108" l="1"/>
  <c r="H36" i="108"/>
  <c r="H37" i="108" l="1"/>
  <c r="R26" i="107" l="1"/>
  <c r="R28" i="107"/>
  <c r="R30" i="107"/>
  <c r="R31" i="107"/>
  <c r="R32" i="107"/>
  <c r="R33" i="107"/>
  <c r="R25" i="107"/>
  <c r="O26" i="107"/>
  <c r="O27" i="107"/>
  <c r="O28" i="107"/>
  <c r="O29" i="107"/>
  <c r="O30" i="107"/>
  <c r="O31" i="107"/>
  <c r="O32" i="107"/>
  <c r="O33" i="107"/>
  <c r="O35" i="107"/>
  <c r="O25" i="107"/>
  <c r="L26" i="107"/>
  <c r="L28" i="107"/>
  <c r="L30" i="107"/>
  <c r="L31" i="107"/>
  <c r="L32" i="107"/>
  <c r="L25" i="107"/>
  <c r="I26" i="107"/>
  <c r="I27" i="107"/>
  <c r="I28" i="107"/>
  <c r="I29" i="107"/>
  <c r="I30" i="107"/>
  <c r="I31" i="107"/>
  <c r="I32" i="107"/>
  <c r="I33" i="107"/>
  <c r="I35" i="107"/>
  <c r="I25" i="107"/>
  <c r="R9" i="107"/>
  <c r="R11" i="107"/>
  <c r="R13" i="107"/>
  <c r="R14" i="107"/>
  <c r="R15" i="107"/>
  <c r="R16" i="107"/>
  <c r="R17" i="107"/>
  <c r="R18" i="107"/>
  <c r="R19" i="107"/>
  <c r="R20" i="107"/>
  <c r="R21" i="107"/>
  <c r="R22" i="107"/>
  <c r="O6" i="107"/>
  <c r="O7" i="107"/>
  <c r="O8" i="107"/>
  <c r="O9" i="107"/>
  <c r="O10" i="107"/>
  <c r="O11" i="107"/>
  <c r="O12" i="107"/>
  <c r="O13" i="107"/>
  <c r="O14" i="107"/>
  <c r="O15" i="107"/>
  <c r="O16" i="107"/>
  <c r="O17" i="107"/>
  <c r="O18" i="107"/>
  <c r="O19" i="107"/>
  <c r="O20" i="107"/>
  <c r="O21" i="107"/>
  <c r="O22" i="107"/>
  <c r="O5" i="107"/>
  <c r="O4" i="107"/>
  <c r="L9" i="107"/>
  <c r="L11" i="107"/>
  <c r="L13" i="107"/>
  <c r="L14" i="107"/>
  <c r="L15" i="107"/>
  <c r="L16" i="107"/>
  <c r="L17" i="107"/>
  <c r="L18" i="107"/>
  <c r="L19" i="107"/>
  <c r="L20" i="107"/>
  <c r="L21" i="107"/>
  <c r="L22" i="107"/>
  <c r="I6" i="107"/>
  <c r="I7" i="107"/>
  <c r="I8" i="107"/>
  <c r="I9" i="107"/>
  <c r="I10" i="107"/>
  <c r="I11" i="107"/>
  <c r="I12" i="107"/>
  <c r="I13" i="107"/>
  <c r="I14" i="107"/>
  <c r="I15" i="107"/>
  <c r="I16" i="107"/>
  <c r="I17" i="107"/>
  <c r="I18" i="107"/>
  <c r="I19" i="107"/>
  <c r="I20" i="107"/>
  <c r="I21" i="107"/>
  <c r="I22" i="107"/>
  <c r="I5" i="107"/>
  <c r="I4" i="107"/>
  <c r="O24" i="107"/>
  <c r="I23" i="107" l="1"/>
  <c r="O23" i="107"/>
  <c r="O36" i="107"/>
  <c r="G46" i="107" l="1"/>
  <c r="V46" i="107" s="1"/>
  <c r="Z23" i="107"/>
  <c r="G45" i="107"/>
  <c r="O37" i="107"/>
  <c r="D60" i="107" s="1"/>
  <c r="G47" i="107" l="1"/>
  <c r="B39" i="98"/>
  <c r="L10" i="107"/>
  <c r="G15" i="94"/>
  <c r="G17" i="94"/>
  <c r="G18" i="94"/>
  <c r="G19" i="94"/>
  <c r="G20" i="94"/>
  <c r="G21" i="94"/>
  <c r="G22" i="94"/>
  <c r="G23" i="94"/>
  <c r="G24" i="94"/>
  <c r="G25" i="94"/>
  <c r="G26" i="94"/>
  <c r="F27" i="94"/>
  <c r="D2" i="94"/>
  <c r="L8" i="107" l="1"/>
  <c r="B3" i="84"/>
  <c r="K5" i="108"/>
  <c r="H5" i="89"/>
  <c r="K34" i="108" s="1"/>
  <c r="H27" i="94"/>
  <c r="I9" i="94"/>
  <c r="R35" i="107" s="1"/>
  <c r="I11" i="94"/>
  <c r="I12" i="94"/>
  <c r="I13" i="94"/>
  <c r="I14" i="94"/>
  <c r="I15" i="94"/>
  <c r="I17" i="94"/>
  <c r="I18" i="94"/>
  <c r="I19" i="94"/>
  <c r="I20" i="94"/>
  <c r="I21" i="94"/>
  <c r="I22" i="94"/>
  <c r="I23" i="94"/>
  <c r="I24" i="94"/>
  <c r="I25" i="94"/>
  <c r="I26" i="94"/>
  <c r="R6" i="107"/>
  <c r="I7" i="94"/>
  <c r="G12" i="99"/>
  <c r="G13" i="99"/>
  <c r="G14" i="99"/>
  <c r="G15" i="99"/>
  <c r="G16" i="99"/>
  <c r="G17" i="99"/>
  <c r="G18" i="99"/>
  <c r="G19" i="99"/>
  <c r="G20" i="99"/>
  <c r="G21" i="99"/>
  <c r="G26" i="99"/>
  <c r="G11" i="99"/>
  <c r="G10" i="99"/>
  <c r="K27" i="116" s="1"/>
  <c r="X53" i="116"/>
  <c r="K24" i="116" s="1"/>
  <c r="G8" i="99"/>
  <c r="G7" i="99"/>
  <c r="G6" i="99"/>
  <c r="C2" i="99"/>
  <c r="K12" i="116" l="1"/>
  <c r="K6" i="116"/>
  <c r="G8" i="94"/>
  <c r="K35" i="116"/>
  <c r="K7" i="116"/>
  <c r="K34" i="116"/>
  <c r="K4" i="108"/>
  <c r="K23" i="108" s="1"/>
  <c r="K35" i="108"/>
  <c r="K36" i="108" s="1"/>
  <c r="N36" i="108" s="1"/>
  <c r="AJ55" i="107"/>
  <c r="R10" i="107"/>
  <c r="R4" i="107"/>
  <c r="R29" i="107"/>
  <c r="R27" i="107"/>
  <c r="R8" i="107"/>
  <c r="R12" i="107"/>
  <c r="AJ56" i="107"/>
  <c r="K4" i="116"/>
  <c r="G12" i="94"/>
  <c r="K29" i="116"/>
  <c r="K36" i="116" s="1"/>
  <c r="G14" i="94"/>
  <c r="K5" i="116"/>
  <c r="H26" i="89"/>
  <c r="G13" i="94"/>
  <c r="R5" i="107"/>
  <c r="R7" i="107"/>
  <c r="G11" i="94"/>
  <c r="L33" i="107"/>
  <c r="G9" i="94"/>
  <c r="L34" i="107" s="1"/>
  <c r="I27" i="94"/>
  <c r="G27" i="99"/>
  <c r="L35" i="107" l="1"/>
  <c r="K37" i="108"/>
  <c r="R24" i="107"/>
  <c r="R36" i="107" s="1"/>
  <c r="U36" i="107" s="1"/>
  <c r="S46" i="107" s="1"/>
  <c r="AJ51" i="107"/>
  <c r="L7" i="107"/>
  <c r="L12" i="107"/>
  <c r="AJ52" i="107"/>
  <c r="L5" i="107"/>
  <c r="L6" i="107"/>
  <c r="L29" i="107"/>
  <c r="L27" i="107"/>
  <c r="N36" i="116"/>
  <c r="J46" i="107"/>
  <c r="K23" i="116"/>
  <c r="N23" i="108"/>
  <c r="N38" i="108" s="1"/>
  <c r="N41" i="108" s="1"/>
  <c r="V45" i="107"/>
  <c r="R23" i="107"/>
  <c r="M45" i="107" s="1"/>
  <c r="L4" i="107"/>
  <c r="G27" i="94"/>
  <c r="M14" i="98"/>
  <c r="M46" i="107" l="1"/>
  <c r="M47" i="107" s="1"/>
  <c r="L23" i="107"/>
  <c r="P46" i="107"/>
  <c r="J45" i="107"/>
  <c r="J47" i="107" s="1"/>
  <c r="N23" i="116"/>
  <c r="K37" i="116"/>
  <c r="U23" i="107"/>
  <c r="U38" i="107" s="1"/>
  <c r="U40" i="107" s="1"/>
  <c r="R37" i="107"/>
  <c r="H60" i="107" s="1"/>
  <c r="D47" i="107"/>
  <c r="P45" i="107" l="1"/>
  <c r="P47" i="107" s="1"/>
  <c r="N38" i="116"/>
  <c r="N40" i="116" s="1"/>
  <c r="S45" i="107"/>
  <c r="O5" i="98"/>
  <c r="R14" i="93"/>
  <c r="M15" i="93"/>
  <c r="M14" i="93"/>
  <c r="M13" i="93"/>
  <c r="M11" i="93"/>
  <c r="M16" i="98"/>
  <c r="R15" i="98"/>
  <c r="M15" i="98"/>
  <c r="R14" i="98"/>
  <c r="M13" i="98"/>
  <c r="M12" i="98"/>
  <c r="E44" i="116" l="1"/>
  <c r="R4" i="110"/>
  <c r="E45" i="108" l="1"/>
  <c r="E45" i="116"/>
  <c r="E46" i="108" s="1"/>
  <c r="S47" i="107"/>
  <c r="R5" i="98"/>
  <c r="R4" i="92"/>
  <c r="R4" i="93"/>
  <c r="G45" i="108" l="1"/>
  <c r="G46" i="108" s="1"/>
  <c r="G47" i="108" s="1"/>
  <c r="L60" i="107"/>
  <c r="I15" i="85"/>
  <c r="I9" i="85" s="1"/>
  <c r="I7" i="85" s="1"/>
  <c r="I11" i="85" s="1"/>
  <c r="H15" i="85"/>
  <c r="G15" i="85"/>
  <c r="F15" i="85"/>
  <c r="F9" i="85" s="1"/>
  <c r="F7" i="85" s="1"/>
  <c r="E15" i="85"/>
  <c r="E9" i="85" s="1"/>
  <c r="E7" i="85" s="1"/>
  <c r="D15" i="85"/>
  <c r="D9" i="85" s="1"/>
  <c r="D7" i="85" s="1"/>
  <c r="D11" i="85" s="1"/>
  <c r="D13" i="85" s="1"/>
  <c r="D26" i="85" s="1"/>
  <c r="E5" i="85"/>
  <c r="F5" i="85" s="1"/>
  <c r="G5" i="85" s="1"/>
  <c r="H5" i="85" s="1"/>
  <c r="I5" i="85" s="1"/>
  <c r="E4" i="85"/>
  <c r="F4" i="85" s="1"/>
  <c r="G4" i="85" s="1"/>
  <c r="H4" i="85" s="1"/>
  <c r="I4" i="85" s="1"/>
  <c r="E47" i="108" l="1"/>
  <c r="E11" i="85"/>
  <c r="E13" i="85" s="1"/>
  <c r="E26" i="85" s="1"/>
  <c r="E22" i="85"/>
  <c r="D16" i="85"/>
  <c r="G9" i="85"/>
  <c r="G7" i="85" s="1"/>
  <c r="G11" i="85" s="1"/>
  <c r="G13" i="85" s="1"/>
  <c r="G26" i="85" s="1"/>
  <c r="E16" i="85"/>
  <c r="I16" i="85"/>
  <c r="F11" i="85"/>
  <c r="F16" i="85"/>
  <c r="F22" i="85"/>
  <c r="I13" i="85"/>
  <c r="I26" i="85" s="1"/>
  <c r="I24" i="85"/>
  <c r="D24" i="85"/>
  <c r="H9" i="85"/>
  <c r="H7" i="85" s="1"/>
  <c r="G22" i="85" l="1"/>
  <c r="G24" i="85"/>
  <c r="G16" i="85"/>
  <c r="E24" i="85"/>
  <c r="H22" i="85"/>
  <c r="I22" i="85"/>
  <c r="H11" i="85"/>
  <c r="F24" i="85"/>
  <c r="F13" i="85"/>
  <c r="F26" i="85" s="1"/>
  <c r="H16" i="85"/>
  <c r="H13" i="85" l="1"/>
  <c r="H26" i="85" s="1"/>
  <c r="H24" i="85"/>
  <c r="E7" i="56" l="1"/>
  <c r="D5" i="56"/>
  <c r="D4" i="56"/>
  <c r="I15" i="60" l="1"/>
  <c r="H15" i="60"/>
  <c r="H9" i="60" s="1"/>
  <c r="H7" i="60" s="1"/>
  <c r="H11" i="60" s="1"/>
  <c r="G15" i="60"/>
  <c r="F15" i="60"/>
  <c r="E15" i="60"/>
  <c r="D15" i="60"/>
  <c r="G9" i="60"/>
  <c r="G7" i="60" s="1"/>
  <c r="D7" i="60"/>
  <c r="D11" i="60" s="1"/>
  <c r="E6" i="60"/>
  <c r="F6" i="60" s="1"/>
  <c r="G6" i="60" s="1"/>
  <c r="H6" i="60" s="1"/>
  <c r="I6" i="60" s="1"/>
  <c r="E5" i="60"/>
  <c r="F5" i="60" s="1"/>
  <c r="G5" i="60" s="1"/>
  <c r="H5" i="60" s="1"/>
  <c r="I5" i="60" s="1"/>
  <c r="C12" i="58"/>
  <c r="A19" i="57"/>
  <c r="S16" i="57"/>
  <c r="S14" i="57"/>
  <c r="S12" i="57"/>
  <c r="D13" i="60" l="1"/>
  <c r="D26" i="60" s="1"/>
  <c r="D24" i="60"/>
  <c r="G16" i="60"/>
  <c r="G11" i="60"/>
  <c r="H13" i="60"/>
  <c r="H26" i="60" s="1"/>
  <c r="H24" i="60"/>
  <c r="H16" i="60"/>
  <c r="E9" i="60"/>
  <c r="E7" i="60" s="1"/>
  <c r="I9" i="60"/>
  <c r="I7" i="60" s="1"/>
  <c r="I16" i="60" s="1"/>
  <c r="H22" i="60"/>
  <c r="D16" i="60"/>
  <c r="F9" i="60"/>
  <c r="F7" i="60" s="1"/>
  <c r="E22" i="60" l="1"/>
  <c r="E11" i="60"/>
  <c r="G24" i="60"/>
  <c r="G13" i="60"/>
  <c r="G26" i="60" s="1"/>
  <c r="F11" i="60"/>
  <c r="F22" i="60"/>
  <c r="G22" i="60"/>
  <c r="I22" i="60"/>
  <c r="I11" i="60"/>
  <c r="E16" i="60"/>
  <c r="F16" i="60"/>
  <c r="E13" i="60" l="1"/>
  <c r="E26" i="60" s="1"/>
  <c r="E24" i="60"/>
  <c r="I24" i="60"/>
  <c r="I13" i="60"/>
  <c r="I26" i="60" s="1"/>
  <c r="F13" i="60"/>
  <c r="F26" i="60" s="1"/>
  <c r="F24" i="60"/>
  <c r="J13" i="16" l="1"/>
  <c r="H13" i="16"/>
  <c r="G13" i="16"/>
  <c r="F13" i="16"/>
  <c r="E13" i="16"/>
  <c r="D13" i="16"/>
  <c r="C13" i="16"/>
  <c r="B13" i="16"/>
  <c r="A13" i="16"/>
  <c r="J12" i="16"/>
  <c r="H12" i="16"/>
  <c r="G12" i="16"/>
  <c r="F12" i="16"/>
  <c r="E12" i="16"/>
  <c r="D12" i="16"/>
  <c r="C12" i="16"/>
  <c r="B12" i="16"/>
  <c r="A12" i="16"/>
  <c r="J11" i="16"/>
  <c r="H11" i="16"/>
  <c r="G11" i="16"/>
  <c r="F11" i="16"/>
  <c r="E11" i="16"/>
  <c r="D11" i="16"/>
  <c r="C11" i="16"/>
  <c r="B11" i="16"/>
  <c r="A11" i="16"/>
  <c r="J10" i="16"/>
  <c r="H10" i="16"/>
  <c r="G10" i="16"/>
  <c r="F10" i="16"/>
  <c r="E10" i="16"/>
  <c r="D10" i="16"/>
  <c r="C10" i="16"/>
  <c r="B10" i="16"/>
  <c r="A10" i="16"/>
  <c r="J9" i="16"/>
  <c r="H9" i="16"/>
  <c r="G9" i="16"/>
  <c r="F9" i="16"/>
  <c r="E9" i="16"/>
  <c r="D9" i="16"/>
  <c r="C9" i="16"/>
  <c r="B9" i="16"/>
  <c r="A9" i="16"/>
  <c r="J8" i="16"/>
  <c r="H8" i="16"/>
  <c r="G8" i="16"/>
  <c r="F8" i="16"/>
  <c r="E8" i="16"/>
  <c r="D8" i="16"/>
  <c r="C8" i="16"/>
  <c r="B8" i="16"/>
  <c r="A8" i="16"/>
  <c r="J7" i="16"/>
  <c r="H7" i="16"/>
  <c r="G7" i="16"/>
  <c r="F7" i="16"/>
  <c r="E7" i="16"/>
  <c r="D7" i="16"/>
  <c r="C7" i="16"/>
  <c r="B7" i="16"/>
  <c r="A7" i="16"/>
  <c r="AA4" i="16"/>
  <c r="Z4" i="16"/>
  <c r="Y4" i="16"/>
  <c r="W4" i="16"/>
  <c r="V4" i="16"/>
  <c r="U4" i="16"/>
  <c r="T4" i="16"/>
  <c r="S4" i="16"/>
  <c r="R4" i="16"/>
  <c r="Q4" i="16"/>
  <c r="P4" i="16"/>
  <c r="O4" i="16"/>
  <c r="N4" i="16"/>
  <c r="M4" i="16"/>
  <c r="L4" i="16"/>
  <c r="K4" i="16"/>
  <c r="H4" i="16"/>
  <c r="F4" i="16"/>
  <c r="E4" i="16"/>
  <c r="D4" i="16"/>
  <c r="C4" i="16"/>
  <c r="B4" i="16"/>
  <c r="A4" i="16"/>
  <c r="J4" i="16"/>
  <c r="I4" i="16"/>
  <c r="G4" i="16"/>
  <c r="I24" i="107"/>
  <c r="I36" i="107" s="1"/>
  <c r="Z36" i="107" s="1"/>
  <c r="I37" i="107" l="1"/>
  <c r="L24" i="107"/>
  <c r="L36" i="107" s="1"/>
  <c r="L37" i="107" s="1"/>
</calcChain>
</file>

<file path=xl/sharedStrings.xml><?xml version="1.0" encoding="utf-8"?>
<sst xmlns="http://schemas.openxmlformats.org/spreadsheetml/2006/main" count="1220" uniqueCount="673">
  <si>
    <t>公益財団法人石川県産業創出支援機構</t>
    <rPh sb="0" eb="6">
      <t>コウエキザイダンホウジン</t>
    </rPh>
    <rPh sb="6" eb="9">
      <t>イシカワケン</t>
    </rPh>
    <rPh sb="9" eb="11">
      <t>サンギョウ</t>
    </rPh>
    <rPh sb="11" eb="13">
      <t>ソウシュツ</t>
    </rPh>
    <rPh sb="13" eb="15">
      <t>シエン</t>
    </rPh>
    <rPh sb="15" eb="17">
      <t>キコウ</t>
    </rPh>
    <phoneticPr fontId="5"/>
  </si>
  <si>
    <t>＜申請者＞</t>
    <rPh sb="1" eb="4">
      <t>シンセイシャ</t>
    </rPh>
    <phoneticPr fontId="5"/>
  </si>
  <si>
    <t>企業名又は屋号</t>
    <rPh sb="0" eb="2">
      <t>キギョウ</t>
    </rPh>
    <rPh sb="2" eb="3">
      <t>メイ</t>
    </rPh>
    <rPh sb="3" eb="4">
      <t>マタ</t>
    </rPh>
    <rPh sb="5" eb="7">
      <t>ヤゴウ</t>
    </rPh>
    <phoneticPr fontId="5"/>
  </si>
  <si>
    <t>令和</t>
    <rPh sb="0" eb="2">
      <t>レイワ</t>
    </rPh>
    <phoneticPr fontId="5"/>
  </si>
  <si>
    <t>年</t>
    <rPh sb="0" eb="1">
      <t>ネン</t>
    </rPh>
    <phoneticPr fontId="5"/>
  </si>
  <si>
    <t>月</t>
    <rPh sb="0" eb="1">
      <t>ツキ</t>
    </rPh>
    <phoneticPr fontId="5"/>
  </si>
  <si>
    <t>日</t>
    <rPh sb="0" eb="1">
      <t>ヒ</t>
    </rPh>
    <phoneticPr fontId="5"/>
  </si>
  <si>
    <t>役職</t>
    <rPh sb="0" eb="2">
      <t>ヤクショク</t>
    </rPh>
    <phoneticPr fontId="5"/>
  </si>
  <si>
    <t>氏名</t>
    <rPh sb="0" eb="2">
      <t>シメイ</t>
    </rPh>
    <phoneticPr fontId="5"/>
  </si>
  <si>
    <t>業種</t>
    <rPh sb="0" eb="2">
      <t>ギョウシュ</t>
    </rPh>
    <phoneticPr fontId="5"/>
  </si>
  <si>
    <t>〒</t>
    <phoneticPr fontId="5"/>
  </si>
  <si>
    <t>住所</t>
    <rPh sb="0" eb="2">
      <t>ジュウショ</t>
    </rPh>
    <phoneticPr fontId="5"/>
  </si>
  <si>
    <t>資本金</t>
    <rPh sb="0" eb="3">
      <t>シホンキン</t>
    </rPh>
    <phoneticPr fontId="5"/>
  </si>
  <si>
    <t>千円</t>
    <rPh sb="0" eb="2">
      <t>センエン</t>
    </rPh>
    <phoneticPr fontId="5"/>
  </si>
  <si>
    <t>人</t>
    <rPh sb="0" eb="1">
      <t>ヒト</t>
    </rPh>
    <phoneticPr fontId="5"/>
  </si>
  <si>
    <t>円</t>
    <rPh sb="0" eb="1">
      <t>エン</t>
    </rPh>
    <phoneticPr fontId="5"/>
  </si>
  <si>
    <t>所在地</t>
    <rPh sb="0" eb="2">
      <t>ショザイ</t>
    </rPh>
    <rPh sb="2" eb="3">
      <t>チ</t>
    </rPh>
    <phoneticPr fontId="5"/>
  </si>
  <si>
    <t>事業所名</t>
    <rPh sb="0" eb="3">
      <t>ジギョウショ</t>
    </rPh>
    <rPh sb="3" eb="4">
      <t>メイ</t>
    </rPh>
    <phoneticPr fontId="5"/>
  </si>
  <si>
    <t>電話番号</t>
    <rPh sb="0" eb="2">
      <t>デンワ</t>
    </rPh>
    <rPh sb="2" eb="4">
      <t>バンゴウ</t>
    </rPh>
    <phoneticPr fontId="5"/>
  </si>
  <si>
    <t>メールアドレス</t>
    <phoneticPr fontId="5"/>
  </si>
  <si>
    <t>月期)</t>
    <rPh sb="0" eb="1">
      <t>ツキ</t>
    </rPh>
    <rPh sb="1" eb="2">
      <t>キ</t>
    </rPh>
    <phoneticPr fontId="5"/>
  </si>
  <si>
    <t>01　農業</t>
    <rPh sb="3" eb="5">
      <t>ノウギョウ</t>
    </rPh>
    <phoneticPr fontId="9"/>
  </si>
  <si>
    <t>50　各種商品卸売業</t>
    <phoneticPr fontId="9"/>
  </si>
  <si>
    <t>02　林業</t>
    <rPh sb="3" eb="5">
      <t>リンギョウ</t>
    </rPh>
    <phoneticPr fontId="9"/>
  </si>
  <si>
    <t>51　繊維・衣服等卸売業</t>
    <phoneticPr fontId="9"/>
  </si>
  <si>
    <t>52　飲食料品卸売業</t>
    <phoneticPr fontId="9"/>
  </si>
  <si>
    <t>03　漁業(水産養殖業を除く）</t>
    <rPh sb="3" eb="5">
      <t>ギョギョウ</t>
    </rPh>
    <rPh sb="6" eb="8">
      <t>スイサン</t>
    </rPh>
    <rPh sb="8" eb="10">
      <t>ヨウショク</t>
    </rPh>
    <rPh sb="10" eb="11">
      <t>ギョウ</t>
    </rPh>
    <rPh sb="12" eb="13">
      <t>ノゾ</t>
    </rPh>
    <phoneticPr fontId="9"/>
  </si>
  <si>
    <t>53　建築材料，鉱物・金属材料等卸売業</t>
    <phoneticPr fontId="9"/>
  </si>
  <si>
    <t>04　水産養殖業</t>
    <rPh sb="3" eb="5">
      <t>スイサン</t>
    </rPh>
    <rPh sb="5" eb="7">
      <t>ヨウショク</t>
    </rPh>
    <rPh sb="7" eb="8">
      <t>ギョウ</t>
    </rPh>
    <phoneticPr fontId="9"/>
  </si>
  <si>
    <t>54　機械器具卸売業</t>
    <phoneticPr fontId="9"/>
  </si>
  <si>
    <t>55　その他の卸売業</t>
    <phoneticPr fontId="9"/>
  </si>
  <si>
    <t>05　鉱業，採石業，砂利採取業</t>
    <phoneticPr fontId="9"/>
  </si>
  <si>
    <t>56　各種商品小売業</t>
    <phoneticPr fontId="9"/>
  </si>
  <si>
    <t>57　織物・衣服・身の回り品小売業</t>
    <phoneticPr fontId="9"/>
  </si>
  <si>
    <t>06　総合工事業</t>
    <rPh sb="3" eb="5">
      <t>ソウゴウ</t>
    </rPh>
    <rPh sb="5" eb="7">
      <t>コウジ</t>
    </rPh>
    <rPh sb="7" eb="8">
      <t>ギョウ</t>
    </rPh>
    <phoneticPr fontId="9"/>
  </si>
  <si>
    <t>58　飲食料品小売業</t>
    <phoneticPr fontId="9"/>
  </si>
  <si>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9"/>
  </si>
  <si>
    <t>59　機械器具小売業</t>
    <phoneticPr fontId="9"/>
  </si>
  <si>
    <t>08　設備工事業</t>
    <rPh sb="3" eb="5">
      <t>セツビ</t>
    </rPh>
    <rPh sb="5" eb="7">
      <t>コウジ</t>
    </rPh>
    <rPh sb="7" eb="8">
      <t>ギョウ</t>
    </rPh>
    <phoneticPr fontId="9"/>
  </si>
  <si>
    <t>60　その他の小売業</t>
    <phoneticPr fontId="9"/>
  </si>
  <si>
    <t>61　無店舗小売業</t>
    <phoneticPr fontId="9"/>
  </si>
  <si>
    <t xml:space="preserve">09　食料品製造業 </t>
    <phoneticPr fontId="9"/>
  </si>
  <si>
    <t>10　飲料・たばこ・飼料製造業</t>
    <phoneticPr fontId="9"/>
  </si>
  <si>
    <t>62　銀行業</t>
    <phoneticPr fontId="11"/>
  </si>
  <si>
    <t>11　繊維工業</t>
    <phoneticPr fontId="9"/>
  </si>
  <si>
    <t>63　協同組織金融業</t>
    <phoneticPr fontId="9"/>
  </si>
  <si>
    <t xml:space="preserve">12　木材・木製品製造業（家具を除く） </t>
    <phoneticPr fontId="9"/>
  </si>
  <si>
    <t>64　貸金業，クレジットカード業等非預金信用機関</t>
    <phoneticPr fontId="9"/>
  </si>
  <si>
    <t>13　家具・装備品製造業</t>
    <phoneticPr fontId="9"/>
  </si>
  <si>
    <t>65　金融商品取引業，商品先物取引業</t>
    <phoneticPr fontId="9"/>
  </si>
  <si>
    <t xml:space="preserve">14　パルプ・紙・紙加工品製造業 </t>
    <phoneticPr fontId="9"/>
  </si>
  <si>
    <t>66　補助的金融業等</t>
    <phoneticPr fontId="9"/>
  </si>
  <si>
    <t>15　印刷・同関連業</t>
    <phoneticPr fontId="9"/>
  </si>
  <si>
    <t>67　保険業（保険媒介代理業，保険サービス業を含む）</t>
    <phoneticPr fontId="9"/>
  </si>
  <si>
    <t xml:space="preserve">16　化学工業 </t>
    <phoneticPr fontId="9"/>
  </si>
  <si>
    <t xml:space="preserve">17　石油製品・石炭製品製造業 </t>
    <phoneticPr fontId="9"/>
  </si>
  <si>
    <t>68　不動産取引業</t>
    <phoneticPr fontId="9"/>
  </si>
  <si>
    <t xml:space="preserve">18　プラスチック製品製造業（別掲を除く） </t>
    <phoneticPr fontId="9"/>
  </si>
  <si>
    <t>69　不動産賃貸業・管理業</t>
    <phoneticPr fontId="9"/>
  </si>
  <si>
    <t>19　ゴム製品製造業</t>
    <phoneticPr fontId="9"/>
  </si>
  <si>
    <t>70　物品賃貸業</t>
    <phoneticPr fontId="9"/>
  </si>
  <si>
    <t xml:space="preserve">20　なめし革・同製品・毛皮製造業 </t>
    <phoneticPr fontId="9"/>
  </si>
  <si>
    <t xml:space="preserve">21　窯業・土石製品製造業 </t>
    <phoneticPr fontId="9"/>
  </si>
  <si>
    <t>71　学術・開発研究機関</t>
    <phoneticPr fontId="9"/>
  </si>
  <si>
    <t xml:space="preserve">22　鉄鋼業 </t>
    <phoneticPr fontId="9"/>
  </si>
  <si>
    <t>72　専門サービス業（他に分類されないもの）</t>
    <phoneticPr fontId="9"/>
  </si>
  <si>
    <t xml:space="preserve">23　非鉄金属製造業　 </t>
    <phoneticPr fontId="9"/>
  </si>
  <si>
    <t>73　広告業</t>
    <phoneticPr fontId="9"/>
  </si>
  <si>
    <t>24　金属製品製造業</t>
    <phoneticPr fontId="12"/>
  </si>
  <si>
    <t>74　技術サービス業（他に分類されないもの）</t>
    <phoneticPr fontId="9"/>
  </si>
  <si>
    <t xml:space="preserve">25　はん用機械器具製造業
</t>
    <phoneticPr fontId="9"/>
  </si>
  <si>
    <t>26　生産用機械器具製造業</t>
    <phoneticPr fontId="9"/>
  </si>
  <si>
    <t>75　宿泊業</t>
    <phoneticPr fontId="9"/>
  </si>
  <si>
    <t>27　業務用機械器具製造業</t>
    <phoneticPr fontId="12"/>
  </si>
  <si>
    <t>76　飲食店</t>
    <phoneticPr fontId="9"/>
  </si>
  <si>
    <t>28　電子部品・デバイス・電子回路製造業</t>
    <phoneticPr fontId="9"/>
  </si>
  <si>
    <t>77　持ち帰り・配達飲食サービス業</t>
    <phoneticPr fontId="9"/>
  </si>
  <si>
    <t>29　電気機械器具製造業</t>
    <phoneticPr fontId="9"/>
  </si>
  <si>
    <t>30　情報通信機械器具製造業</t>
    <phoneticPr fontId="9"/>
  </si>
  <si>
    <t>78　洗濯・理容・美容・浴場業</t>
    <phoneticPr fontId="9"/>
  </si>
  <si>
    <t>31　輸送用機械器具製造業</t>
    <phoneticPr fontId="9"/>
  </si>
  <si>
    <t>79　その他の生活関連サービス業</t>
    <phoneticPr fontId="9"/>
  </si>
  <si>
    <t>32　その他の製造業</t>
    <phoneticPr fontId="9"/>
  </si>
  <si>
    <t>80　娯楽業</t>
    <phoneticPr fontId="9"/>
  </si>
  <si>
    <t>33　電気業</t>
    <phoneticPr fontId="9"/>
  </si>
  <si>
    <t>81　学校教育</t>
    <phoneticPr fontId="9"/>
  </si>
  <si>
    <t>34　ガス業</t>
    <phoneticPr fontId="9"/>
  </si>
  <si>
    <t>82　その他の教育，学習支援業</t>
    <phoneticPr fontId="9"/>
  </si>
  <si>
    <t>35　熱供給業</t>
    <phoneticPr fontId="9"/>
  </si>
  <si>
    <t>36　水道業</t>
    <phoneticPr fontId="9"/>
  </si>
  <si>
    <t>83　医療業</t>
    <phoneticPr fontId="9"/>
  </si>
  <si>
    <t>84　保健衛生</t>
    <phoneticPr fontId="9"/>
  </si>
  <si>
    <t>37　通信業</t>
    <rPh sb="3" eb="6">
      <t>ツウシンギョウ</t>
    </rPh>
    <phoneticPr fontId="12"/>
  </si>
  <si>
    <t>85　社会保険・社会福祉・介護事業</t>
    <phoneticPr fontId="9"/>
  </si>
  <si>
    <t xml:space="preserve">38　放送業 </t>
    <phoneticPr fontId="9"/>
  </si>
  <si>
    <t xml:space="preserve">39　情報サービス業 </t>
    <phoneticPr fontId="9"/>
  </si>
  <si>
    <t>86　郵便局</t>
    <phoneticPr fontId="9"/>
  </si>
  <si>
    <t>40  インターネット附随サービス業</t>
    <rPh sb="11" eb="13">
      <t>フズイ</t>
    </rPh>
    <rPh sb="17" eb="18">
      <t>ギョウ</t>
    </rPh>
    <phoneticPr fontId="12"/>
  </si>
  <si>
    <t>87　協同組合（他に分類されないもの）</t>
    <phoneticPr fontId="9"/>
  </si>
  <si>
    <t>41　映像・音声・文字情報制作業</t>
    <rPh sb="3" eb="5">
      <t>エイゾウ</t>
    </rPh>
    <rPh sb="6" eb="8">
      <t>オンセイ</t>
    </rPh>
    <rPh sb="9" eb="11">
      <t>モジ</t>
    </rPh>
    <rPh sb="11" eb="13">
      <t>ジョウホウ</t>
    </rPh>
    <rPh sb="13" eb="15">
      <t>セイサク</t>
    </rPh>
    <rPh sb="15" eb="16">
      <t>ギョウ</t>
    </rPh>
    <phoneticPr fontId="12"/>
  </si>
  <si>
    <t>88　廃棄物処理業</t>
    <phoneticPr fontId="9"/>
  </si>
  <si>
    <t>42　鉄道業</t>
    <phoneticPr fontId="9"/>
  </si>
  <si>
    <t>89　自動車整備業</t>
    <phoneticPr fontId="9"/>
  </si>
  <si>
    <t xml:space="preserve">43　道路旅客運送業 </t>
    <phoneticPr fontId="9"/>
  </si>
  <si>
    <t>90　機械等修理業（別掲を除く）</t>
    <phoneticPr fontId="9"/>
  </si>
  <si>
    <t xml:space="preserve">44　道路貨物運送業 </t>
    <phoneticPr fontId="9"/>
  </si>
  <si>
    <t>91　職業紹介・労働者派遣業</t>
    <phoneticPr fontId="9"/>
  </si>
  <si>
    <t>45　水運業</t>
    <phoneticPr fontId="9"/>
  </si>
  <si>
    <t>92　その他の事業サービス業</t>
    <phoneticPr fontId="9"/>
  </si>
  <si>
    <t xml:space="preserve">46　航空運輸業 </t>
    <phoneticPr fontId="9"/>
  </si>
  <si>
    <t>93　政治・経済・文化団体</t>
    <phoneticPr fontId="9"/>
  </si>
  <si>
    <t xml:space="preserve">47　倉庫業 </t>
    <phoneticPr fontId="9"/>
  </si>
  <si>
    <t>94　宗教</t>
    <phoneticPr fontId="9"/>
  </si>
  <si>
    <t xml:space="preserve">48　運輸に附帯するサービス業 </t>
    <phoneticPr fontId="9"/>
  </si>
  <si>
    <t>95　その他のサービス業</t>
    <phoneticPr fontId="9"/>
  </si>
  <si>
    <t xml:space="preserve">49　郵便業（信書便事業を含む）
</t>
    <phoneticPr fontId="9"/>
  </si>
  <si>
    <t>96　外国公務</t>
    <phoneticPr fontId="9"/>
  </si>
  <si>
    <t>97　国家公務</t>
    <phoneticPr fontId="9"/>
  </si>
  <si>
    <t>98　地方公務</t>
    <phoneticPr fontId="9"/>
  </si>
  <si>
    <t>T　分類不能の産業</t>
    <rPh sb="2" eb="4">
      <t>ブンルイ</t>
    </rPh>
    <rPh sb="4" eb="6">
      <t>フノウ</t>
    </rPh>
    <rPh sb="7" eb="9">
      <t>サンギョウ</t>
    </rPh>
    <phoneticPr fontId="9"/>
  </si>
  <si>
    <t>99　分類不能の産業</t>
    <phoneticPr fontId="9"/>
  </si>
  <si>
    <t>※ 記載内容を補足する写真や図、根拠データ等は、詳細版（次紙）に追加してください。</t>
    <phoneticPr fontId="5"/>
  </si>
  <si>
    <t>事業実施期間</t>
    <rPh sb="0" eb="2">
      <t>ジギョウ</t>
    </rPh>
    <rPh sb="2" eb="4">
      <t>ジッシ</t>
    </rPh>
    <rPh sb="4" eb="6">
      <t>キカン</t>
    </rPh>
    <phoneticPr fontId="5"/>
  </si>
  <si>
    <t>～</t>
    <phoneticPr fontId="5"/>
  </si>
  <si>
    <t>回答</t>
    <rPh sb="0" eb="2">
      <t>カイトウ</t>
    </rPh>
    <phoneticPr fontId="5"/>
  </si>
  <si>
    <t>A農業・林業</t>
    <rPh sb="1" eb="3">
      <t>ノウギョウ</t>
    </rPh>
    <rPh sb="4" eb="6">
      <t>リンギョウ</t>
    </rPh>
    <phoneticPr fontId="9"/>
  </si>
  <si>
    <t>B漁業</t>
    <rPh sb="1" eb="3">
      <t>ギョギョウ</t>
    </rPh>
    <phoneticPr fontId="9"/>
  </si>
  <si>
    <t>D建設業</t>
    <rPh sb="1" eb="3">
      <t>ケンセツ</t>
    </rPh>
    <rPh sb="3" eb="4">
      <t>ギョウ</t>
    </rPh>
    <phoneticPr fontId="9"/>
  </si>
  <si>
    <t>E製造業</t>
    <rPh sb="1" eb="4">
      <t>セイゾウギョウ</t>
    </rPh>
    <phoneticPr fontId="9"/>
  </si>
  <si>
    <t>F電気・ガス・熱供給・水道業</t>
    <rPh sb="1" eb="3">
      <t>デンキ</t>
    </rPh>
    <rPh sb="7" eb="8">
      <t>ネツ</t>
    </rPh>
    <rPh sb="8" eb="10">
      <t>キョウキュウ</t>
    </rPh>
    <rPh sb="11" eb="13">
      <t>スイドウ</t>
    </rPh>
    <rPh sb="13" eb="14">
      <t>ギョウ</t>
    </rPh>
    <phoneticPr fontId="9"/>
  </si>
  <si>
    <t>G情報通信業</t>
    <rPh sb="1" eb="3">
      <t>ジョウホウ</t>
    </rPh>
    <rPh sb="3" eb="6">
      <t>ツウシンギョウ</t>
    </rPh>
    <phoneticPr fontId="9"/>
  </si>
  <si>
    <t>Q複合サービス事業</t>
    <rPh sb="1" eb="3">
      <t>フクゴウ</t>
    </rPh>
    <rPh sb="7" eb="9">
      <t>ジギョウ</t>
    </rPh>
    <phoneticPr fontId="9"/>
  </si>
  <si>
    <t>C鉱業・採石業・砂利採取業</t>
    <rPh sb="1" eb="3">
      <t>コウギョウ</t>
    </rPh>
    <rPh sb="4" eb="6">
      <t>サイセキ</t>
    </rPh>
    <rPh sb="6" eb="7">
      <t>ギョウ</t>
    </rPh>
    <rPh sb="8" eb="10">
      <t>ジャリ</t>
    </rPh>
    <rPh sb="10" eb="12">
      <t>サイシュ</t>
    </rPh>
    <rPh sb="12" eb="13">
      <t>ギョウ</t>
    </rPh>
    <phoneticPr fontId="9"/>
  </si>
  <si>
    <t>H運輸業・郵便業</t>
    <rPh sb="1" eb="4">
      <t>ウンユギョウ</t>
    </rPh>
    <rPh sb="5" eb="7">
      <t>ユウビン</t>
    </rPh>
    <rPh sb="7" eb="8">
      <t>ギョウ</t>
    </rPh>
    <phoneticPr fontId="9"/>
  </si>
  <si>
    <t>I卸売業・小売業</t>
    <rPh sb="1" eb="3">
      <t>オロシウ</t>
    </rPh>
    <rPh sb="3" eb="4">
      <t>ギョウ</t>
    </rPh>
    <rPh sb="5" eb="7">
      <t>コウ</t>
    </rPh>
    <rPh sb="7" eb="8">
      <t>ギョウ</t>
    </rPh>
    <phoneticPr fontId="9"/>
  </si>
  <si>
    <t>J金融業・保険業</t>
    <rPh sb="1" eb="4">
      <t>キンユウギョウ</t>
    </rPh>
    <rPh sb="5" eb="7">
      <t>ホケン</t>
    </rPh>
    <rPh sb="7" eb="8">
      <t>ギョウ</t>
    </rPh>
    <phoneticPr fontId="9"/>
  </si>
  <si>
    <t>K不動産業・物品賃貸業</t>
    <rPh sb="1" eb="5">
      <t>フドウサンギョウ</t>
    </rPh>
    <rPh sb="6" eb="8">
      <t>ブッピン</t>
    </rPh>
    <rPh sb="8" eb="10">
      <t>チンタイ</t>
    </rPh>
    <rPh sb="10" eb="11">
      <t>ギョウ</t>
    </rPh>
    <phoneticPr fontId="9"/>
  </si>
  <si>
    <t>L学術研究・専門・技術サービス業</t>
    <rPh sb="1" eb="3">
      <t>ガクジュツ</t>
    </rPh>
    <rPh sb="3" eb="5">
      <t>ケンキュウ</t>
    </rPh>
    <rPh sb="6" eb="8">
      <t>センモン</t>
    </rPh>
    <rPh sb="9" eb="11">
      <t>ギジュツ</t>
    </rPh>
    <rPh sb="15" eb="16">
      <t>ギョウ</t>
    </rPh>
    <phoneticPr fontId="9"/>
  </si>
  <si>
    <t>M宿泊業・飲食サービス業</t>
    <rPh sb="1" eb="3">
      <t>シュクハク</t>
    </rPh>
    <rPh sb="3" eb="4">
      <t>ギョウ</t>
    </rPh>
    <rPh sb="5" eb="7">
      <t>インショク</t>
    </rPh>
    <rPh sb="11" eb="12">
      <t>ギョウ</t>
    </rPh>
    <phoneticPr fontId="9"/>
  </si>
  <si>
    <t>N生活関連サービス業・娯楽業</t>
    <rPh sb="1" eb="3">
      <t>セイカツ</t>
    </rPh>
    <rPh sb="3" eb="5">
      <t>カンレン</t>
    </rPh>
    <rPh sb="9" eb="10">
      <t>ギョウ</t>
    </rPh>
    <rPh sb="11" eb="14">
      <t>ゴラクギョウ</t>
    </rPh>
    <phoneticPr fontId="9"/>
  </si>
  <si>
    <t>O教育・学習支援業</t>
    <rPh sb="1" eb="3">
      <t>キョウイク</t>
    </rPh>
    <rPh sb="4" eb="6">
      <t>ガクシュウ</t>
    </rPh>
    <rPh sb="6" eb="8">
      <t>シエン</t>
    </rPh>
    <rPh sb="8" eb="9">
      <t>ギョウ</t>
    </rPh>
    <phoneticPr fontId="9"/>
  </si>
  <si>
    <t>P医療・福祉</t>
    <rPh sb="1" eb="3">
      <t>イリョウ</t>
    </rPh>
    <rPh sb="4" eb="6">
      <t>フクシ</t>
    </rPh>
    <phoneticPr fontId="9"/>
  </si>
  <si>
    <t>Rサービス業※他に分類されないもの</t>
    <rPh sb="5" eb="6">
      <t>ギョウ</t>
    </rPh>
    <rPh sb="7" eb="8">
      <t>ホカ</t>
    </rPh>
    <rPh sb="9" eb="11">
      <t>ブンルイ</t>
    </rPh>
    <phoneticPr fontId="9"/>
  </si>
  <si>
    <t>S公務※他に分類されるものを除く</t>
    <rPh sb="1" eb="3">
      <t>コウム</t>
    </rPh>
    <rPh sb="4" eb="5">
      <t>タ</t>
    </rPh>
    <rPh sb="6" eb="8">
      <t>ブンルイ</t>
    </rPh>
    <rPh sb="14" eb="15">
      <t>ノゾ</t>
    </rPh>
    <phoneticPr fontId="9"/>
  </si>
  <si>
    <t>郵便番号</t>
    <phoneticPr fontId="5"/>
  </si>
  <si>
    <t>住所・所在地</t>
    <phoneticPr fontId="5"/>
  </si>
  <si>
    <t>・</t>
    <phoneticPr fontId="5"/>
  </si>
  <si>
    <t>代表者職</t>
    <phoneticPr fontId="5"/>
  </si>
  <si>
    <t>代表者氏名</t>
    <rPh sb="0" eb="3">
      <t>ダイヒョウシャ</t>
    </rPh>
    <phoneticPr fontId="5"/>
  </si>
  <si>
    <t>企業名または屋号</t>
    <phoneticPr fontId="5"/>
  </si>
  <si>
    <t>企業名または屋号（ふりがな）</t>
    <phoneticPr fontId="5"/>
  </si>
  <si>
    <t>申請者情報</t>
    <rPh sb="0" eb="3">
      <t>シンセイシャ</t>
    </rPh>
    <rPh sb="3" eb="5">
      <t>ジョウホウ</t>
    </rPh>
    <phoneticPr fontId="5"/>
  </si>
  <si>
    <t>申請企業概要</t>
    <rPh sb="0" eb="2">
      <t>シンセイ</t>
    </rPh>
    <rPh sb="2" eb="4">
      <t>キギョウ</t>
    </rPh>
    <rPh sb="4" eb="6">
      <t>ガイヨウ</t>
    </rPh>
    <phoneticPr fontId="5"/>
  </si>
  <si>
    <t>代表者氏名（ふりがな）</t>
    <rPh sb="0" eb="3">
      <t>ダイヒョウシャ</t>
    </rPh>
    <phoneticPr fontId="5"/>
  </si>
  <si>
    <t>代表者氏名</t>
    <phoneticPr fontId="5"/>
  </si>
  <si>
    <t>業種（大分類）</t>
    <phoneticPr fontId="5"/>
  </si>
  <si>
    <t>業種（中分類）</t>
    <rPh sb="3" eb="4">
      <t>ナカ</t>
    </rPh>
    <phoneticPr fontId="5"/>
  </si>
  <si>
    <t>役職</t>
    <phoneticPr fontId="5"/>
  </si>
  <si>
    <t>担当者</t>
    <phoneticPr fontId="5"/>
  </si>
  <si>
    <t>結果書類送付先（郵便番号）</t>
    <rPh sb="8" eb="10">
      <t>ユウビン</t>
    </rPh>
    <rPh sb="10" eb="12">
      <t>バンゴウ</t>
    </rPh>
    <phoneticPr fontId="5"/>
  </si>
  <si>
    <t>結果書類送付先（住所）</t>
    <rPh sb="8" eb="10">
      <t>ジュウショ</t>
    </rPh>
    <phoneticPr fontId="5"/>
  </si>
  <si>
    <t>電話番号</t>
    <phoneticPr fontId="5"/>
  </si>
  <si>
    <t>事業計画名</t>
    <rPh sb="0" eb="5">
      <t>ジギョウケイカクメイ</t>
    </rPh>
    <phoneticPr fontId="5"/>
  </si>
  <si>
    <t>○</t>
    <phoneticPr fontId="5"/>
  </si>
  <si>
    <t>事業計画策定支援</t>
    <phoneticPr fontId="5"/>
  </si>
  <si>
    <t>申請日</t>
    <rPh sb="0" eb="3">
      <t>シンセイビ</t>
    </rPh>
    <phoneticPr fontId="5"/>
  </si>
  <si>
    <t>売上高減少要件（全事業者）</t>
    <rPh sb="8" eb="12">
      <t>ゼンジギョウシャ</t>
    </rPh>
    <phoneticPr fontId="5"/>
  </si>
  <si>
    <t>売上高減少要件（▲30%）</t>
    <phoneticPr fontId="5"/>
  </si>
  <si>
    <t>チェック用</t>
    <rPh sb="4" eb="5">
      <t>ヨウ</t>
    </rPh>
    <phoneticPr fontId="5"/>
  </si>
  <si>
    <t>企業名または屋号</t>
    <phoneticPr fontId="5"/>
  </si>
  <si>
    <t>文字数</t>
    <rPh sb="0" eb="3">
      <t>モジスウ</t>
    </rPh>
    <phoneticPr fontId="5"/>
  </si>
  <si>
    <t>住所</t>
    <phoneticPr fontId="5"/>
  </si>
  <si>
    <t>生年月日</t>
    <rPh sb="0" eb="4">
      <t>セイネンガッピ</t>
    </rPh>
    <phoneticPr fontId="5"/>
  </si>
  <si>
    <t>氏名</t>
    <rPh sb="0" eb="2">
      <t>シメイ</t>
    </rPh>
    <phoneticPr fontId="6"/>
  </si>
  <si>
    <t>フリガナ</t>
  </si>
  <si>
    <t>役職</t>
    <rPh sb="0" eb="2">
      <t>ヤクショク</t>
    </rPh>
    <phoneticPr fontId="5"/>
  </si>
  <si>
    <t>詳細版</t>
    <rPh sb="0" eb="2">
      <t>ショウサイ</t>
    </rPh>
    <rPh sb="2" eb="3">
      <t>バン</t>
    </rPh>
    <phoneticPr fontId="5"/>
  </si>
  <si>
    <t>携帯電話番号</t>
    <rPh sb="0" eb="2">
      <t>ケイタイ</t>
    </rPh>
    <rPh sb="2" eb="4">
      <t>デンワ</t>
    </rPh>
    <rPh sb="4" eb="6">
      <t>バンゴウ</t>
    </rPh>
    <phoneticPr fontId="5"/>
  </si>
  <si>
    <t>登記住所・所在地</t>
    <rPh sb="0" eb="2">
      <t>トウキ</t>
    </rPh>
    <rPh sb="2" eb="4">
      <t>ジュウショ</t>
    </rPh>
    <rPh sb="5" eb="8">
      <t>ショザイチ</t>
    </rPh>
    <phoneticPr fontId="5"/>
  </si>
  <si>
    <t>常時使用する従業員数</t>
    <rPh sb="0" eb="2">
      <t>ジョウジ</t>
    </rPh>
    <rPh sb="2" eb="4">
      <t>シヨウ</t>
    </rPh>
    <rPh sb="6" eb="9">
      <t>ジュウギョウイン</t>
    </rPh>
    <rPh sb="9" eb="10">
      <t>スウ</t>
    </rPh>
    <phoneticPr fontId="5"/>
  </si>
  <si>
    <t>代表者職・氏名</t>
    <rPh sb="0" eb="3">
      <t>ダイヒョウシャ</t>
    </rPh>
    <rPh sb="3" eb="4">
      <t>ショク</t>
    </rPh>
    <rPh sb="5" eb="7">
      <t>シメイ</t>
    </rPh>
    <phoneticPr fontId="5"/>
  </si>
  <si>
    <t>（要ハイフン入力）</t>
    <rPh sb="1" eb="2">
      <t>ヨウ</t>
    </rPh>
    <rPh sb="6" eb="8">
      <t>ニュウリョク</t>
    </rPh>
    <phoneticPr fontId="5"/>
  </si>
  <si>
    <t>※ 経費の支払方法は、原則、銀行振込とします。</t>
    <phoneticPr fontId="5"/>
  </si>
  <si>
    <t>※ 各経費の根拠となる見積書等のコピーを添付してください。</t>
    <phoneticPr fontId="5"/>
  </si>
  <si>
    <t>（漢字等）</t>
    <rPh sb="1" eb="3">
      <t>カンジ</t>
    </rPh>
    <rPh sb="3" eb="4">
      <t>ナド</t>
    </rPh>
    <phoneticPr fontId="5"/>
  </si>
  <si>
    <t>性別</t>
    <phoneticPr fontId="5"/>
  </si>
  <si>
    <t>←姓名の間は全角スペース</t>
    <rPh sb="1" eb="3">
      <t>セイメイ</t>
    </rPh>
    <rPh sb="4" eb="5">
      <t>アイダ</t>
    </rPh>
    <rPh sb="6" eb="8">
      <t>ゼンカク</t>
    </rPh>
    <phoneticPr fontId="5"/>
  </si>
  <si>
    <t>←姓名の間は全角スペース</t>
    <phoneticPr fontId="5"/>
  </si>
  <si>
    <t>←半角数字</t>
    <phoneticPr fontId="5"/>
  </si>
  <si>
    <t>←半角</t>
    <phoneticPr fontId="5"/>
  </si>
  <si>
    <t>　 ※ 適宜、行を追加してください。</t>
    <rPh sb="4" eb="6">
      <t>テキギ</t>
    </rPh>
    <rPh sb="7" eb="8">
      <t>ギョウ</t>
    </rPh>
    <rPh sb="9" eb="11">
      <t>ツイカ</t>
    </rPh>
    <phoneticPr fontId="5"/>
  </si>
  <si>
    <t>（単位：円）</t>
    <rPh sb="1" eb="3">
      <t>タンイ</t>
    </rPh>
    <rPh sb="4" eb="5">
      <t>エン</t>
    </rPh>
    <phoneticPr fontId="5"/>
  </si>
  <si>
    <t>企業名又は屋号</t>
    <phoneticPr fontId="5"/>
  </si>
  <si>
    <t>←1号-1に記入の内容が自動入力されます</t>
    <phoneticPr fontId="5"/>
  </si>
  <si>
    <t>(令和</t>
    <rPh sb="1" eb="3">
      <t>レイワ</t>
    </rPh>
    <phoneticPr fontId="5"/>
  </si>
  <si>
    <t>（フリガナ）</t>
    <phoneticPr fontId="5"/>
  </si>
  <si>
    <t>←プルダウンリスト（▽タブ）から業種を選択してください</t>
    <rPh sb="16" eb="18">
      <t>ギョウシュ</t>
    </rPh>
    <rPh sb="19" eb="21">
      <t>センタク</t>
    </rPh>
    <phoneticPr fontId="5"/>
  </si>
  <si>
    <t>大分類</t>
    <rPh sb="0" eb="3">
      <t>ダイブンルイ</t>
    </rPh>
    <phoneticPr fontId="5"/>
  </si>
  <si>
    <t>中分類</t>
    <rPh sb="0" eb="1">
      <t>チュウ</t>
    </rPh>
    <rPh sb="1" eb="3">
      <t>ブンルイ</t>
    </rPh>
    <phoneticPr fontId="5"/>
  </si>
  <si>
    <t>印</t>
    <rPh sb="0" eb="1">
      <t>イン</t>
    </rPh>
    <phoneticPr fontId="5"/>
  </si>
  <si>
    <t>個人事業主の場合、「0」と記入</t>
    <rPh sb="0" eb="5">
      <t>コジンジギョウヌシ</t>
    </rPh>
    <rPh sb="6" eb="8">
      <t>バアイ</t>
    </rPh>
    <rPh sb="13" eb="15">
      <t>キニュウ</t>
    </rPh>
    <phoneticPr fontId="5"/>
  </si>
  <si>
    <t>経費項目</t>
    <rPh sb="0" eb="2">
      <t>ケイヒ</t>
    </rPh>
    <phoneticPr fontId="5"/>
  </si>
  <si>
    <t>経費内容</t>
    <rPh sb="0" eb="2">
      <t>ケイヒ</t>
    </rPh>
    <rPh sb="2" eb="4">
      <t>ナイヨウ</t>
    </rPh>
    <phoneticPr fontId="5"/>
  </si>
  <si>
    <t>※ 経費項目の一覧</t>
    <rPh sb="2" eb="4">
      <t>ケイヒ</t>
    </rPh>
    <rPh sb="4" eb="6">
      <t>コウモク</t>
    </rPh>
    <rPh sb="7" eb="9">
      <t>イチラン</t>
    </rPh>
    <phoneticPr fontId="5"/>
  </si>
  <si>
    <t>事業開始</t>
    <rPh sb="0" eb="2">
      <t>ジギョウ</t>
    </rPh>
    <rPh sb="2" eb="4">
      <t>カイシ</t>
    </rPh>
    <phoneticPr fontId="5"/>
  </si>
  <si>
    <t>事業終了</t>
    <rPh sb="0" eb="2">
      <t>ジギョウ</t>
    </rPh>
    <rPh sb="2" eb="4">
      <t>シュウリョウ</t>
    </rPh>
    <phoneticPr fontId="5"/>
  </si>
  <si>
    <t>事業区分</t>
    <phoneticPr fontId="5"/>
  </si>
  <si>
    <t>事業区分</t>
    <rPh sb="0" eb="2">
      <t>ジギョウ</t>
    </rPh>
    <rPh sb="2" eb="4">
      <t>クブン</t>
    </rPh>
    <phoneticPr fontId="5"/>
  </si>
  <si>
    <r>
      <t>事業対象経費（税抜）合計＝</t>
    </r>
    <r>
      <rPr>
        <sz val="16"/>
        <color rgb="FFFF0000"/>
        <rFont val="ＭＳ ゴシック"/>
        <family val="3"/>
        <charset val="128"/>
      </rPr>
      <t>　</t>
    </r>
    <rPh sb="10" eb="12">
      <t>ゴウケイ</t>
    </rPh>
    <phoneticPr fontId="5"/>
  </si>
  <si>
    <t>経費項目</t>
    <rPh sb="0" eb="2">
      <t>ケイヒ</t>
    </rPh>
    <rPh sb="2" eb="4">
      <t>コウモク</t>
    </rPh>
    <phoneticPr fontId="5"/>
  </si>
  <si>
    <t>―</t>
    <phoneticPr fontId="5"/>
  </si>
  <si>
    <t>会場借料</t>
  </si>
  <si>
    <t>会場整備費</t>
  </si>
  <si>
    <t>印刷製本費</t>
  </si>
  <si>
    <t>資料購入費</t>
  </si>
  <si>
    <t>通信運搬費</t>
  </si>
  <si>
    <t>調査研究費</t>
  </si>
  <si>
    <t>パンフレット等作成費</t>
  </si>
  <si>
    <t>広告宣伝費</t>
  </si>
  <si>
    <t>通訳・翻訳料</t>
  </si>
  <si>
    <t>雑役務費</t>
  </si>
  <si>
    <t>保険料</t>
  </si>
  <si>
    <t>知的財産権取得費</t>
  </si>
  <si>
    <t>国際認証取得費</t>
    <rPh sb="0" eb="2">
      <t>コクサイ</t>
    </rPh>
    <rPh sb="2" eb="4">
      <t>ニンショウ</t>
    </rPh>
    <rPh sb="4" eb="6">
      <t>シュトク</t>
    </rPh>
    <rPh sb="6" eb="7">
      <t>ヒ</t>
    </rPh>
    <phoneticPr fontId="5"/>
  </si>
  <si>
    <t>備品費</t>
  </si>
  <si>
    <t>製造・改良・加工料</t>
  </si>
  <si>
    <t>デザイン料</t>
  </si>
  <si>
    <t>実験費</t>
  </si>
  <si>
    <t>設計費</t>
  </si>
  <si>
    <t>外注加工費</t>
  </si>
  <si>
    <t>試作・開発費</t>
    <rPh sb="0" eb="2">
      <t>シサク</t>
    </rPh>
    <rPh sb="3" eb="6">
      <t>カイハツヒ</t>
    </rPh>
    <phoneticPr fontId="5"/>
  </si>
  <si>
    <t>コンサルタント費（事業）</t>
    <rPh sb="9" eb="11">
      <t>ジギョウ</t>
    </rPh>
    <phoneticPr fontId="5"/>
  </si>
  <si>
    <t>借損料（事業）</t>
    <phoneticPr fontId="5"/>
  </si>
  <si>
    <t>委託費（事業）</t>
    <phoneticPr fontId="5"/>
  </si>
  <si>
    <t>機械装置又は工具器具購入費</t>
    <phoneticPr fontId="5"/>
  </si>
  <si>
    <t>事業計画名
（30字程度）</t>
    <rPh sb="0" eb="2">
      <t>ジギョウ</t>
    </rPh>
    <rPh sb="2" eb="4">
      <t>ケイカク</t>
    </rPh>
    <rPh sb="4" eb="5">
      <t>ナ</t>
    </rPh>
    <phoneticPr fontId="5"/>
  </si>
  <si>
    <t>代表者職・氏名
※採択通知書で使用します</t>
    <rPh sb="0" eb="3">
      <t>ダイヒョウシャ</t>
    </rPh>
    <rPh sb="3" eb="4">
      <t>ショク</t>
    </rPh>
    <rPh sb="5" eb="7">
      <t>シメイ</t>
    </rPh>
    <rPh sb="9" eb="11">
      <t>サイタク</t>
    </rPh>
    <rPh sb="11" eb="14">
      <t>ツウチショ</t>
    </rPh>
    <rPh sb="15" eb="17">
      <t>シヨウ</t>
    </rPh>
    <phoneticPr fontId="5"/>
  </si>
  <si>
    <t>直近決算期（１年間）の売上高</t>
    <rPh sb="0" eb="2">
      <t>チョッキン</t>
    </rPh>
    <rPh sb="2" eb="5">
      <t>ケッサンキ</t>
    </rPh>
    <rPh sb="7" eb="9">
      <t>ネンカン</t>
    </rPh>
    <rPh sb="11" eb="13">
      <t>ウリアゲ</t>
    </rPh>
    <rPh sb="13" eb="14">
      <t>タカ</t>
    </rPh>
    <phoneticPr fontId="5"/>
  </si>
  <si>
    <t>創業・設立年
(西暦)</t>
    <rPh sb="0" eb="2">
      <t>ソウギョウ</t>
    </rPh>
    <rPh sb="3" eb="5">
      <t>セツリツ</t>
    </rPh>
    <rPh sb="5" eb="6">
      <t>トシ</t>
    </rPh>
    <rPh sb="8" eb="10">
      <t>セイレキ</t>
    </rPh>
    <phoneticPr fontId="5"/>
  </si>
  <si>
    <t>担当者
役職・氏名</t>
    <rPh sb="0" eb="3">
      <t>タントウシャ</t>
    </rPh>
    <rPh sb="4" eb="6">
      <t>ヤクショク</t>
    </rPh>
    <rPh sb="7" eb="9">
      <t>シメイ</t>
    </rPh>
    <phoneticPr fontId="5"/>
  </si>
  <si>
    <t>（要ハイフン入力）</t>
    <phoneticPr fontId="5"/>
  </si>
  <si>
    <t>書類送付先</t>
    <rPh sb="0" eb="2">
      <t>ショルイ</t>
    </rPh>
    <rPh sb="2" eb="5">
      <t>ソウフサキ</t>
    </rPh>
    <phoneticPr fontId="5"/>
  </si>
  <si>
    <t>（必ず1枚にまとめること）</t>
  </si>
  <si>
    <r>
      <t>※ 要点を簡潔に記載し、</t>
    </r>
    <r>
      <rPr>
        <u/>
        <sz val="12"/>
        <color theme="1"/>
        <rFont val="ＭＳ ゴシック"/>
        <family val="3"/>
        <charset val="128"/>
      </rPr>
      <t>必ず本資料１ページに事業計画【概要版】をまとめてください。</t>
    </r>
    <phoneticPr fontId="5"/>
  </si>
  <si>
    <t>※ 以下に概要版の内容を補足記入してください。</t>
    <rPh sb="15" eb="16">
      <t>イ</t>
    </rPh>
    <phoneticPr fontId="5"/>
  </si>
  <si>
    <t>○</t>
  </si>
  <si>
    <t>個人事業主の場合、本人及び同居の親族従業員を除く</t>
    <rPh sb="0" eb="5">
      <t>コジンジギョウヌシ</t>
    </rPh>
    <rPh sb="6" eb="8">
      <t>バアイ</t>
    </rPh>
    <rPh sb="9" eb="11">
      <t>ホンニン</t>
    </rPh>
    <rPh sb="11" eb="12">
      <t>オヨ</t>
    </rPh>
    <rPh sb="13" eb="15">
      <t>ドウキョ</t>
    </rPh>
    <rPh sb="16" eb="18">
      <t>シンゾク</t>
    </rPh>
    <rPh sb="18" eb="21">
      <t>ジュウギョウイン</t>
    </rPh>
    <rPh sb="22" eb="23">
      <t>ノゾ</t>
    </rPh>
    <phoneticPr fontId="5"/>
  </si>
  <si>
    <t>理事長　　田中　新太郎　　様　　　　</t>
    <rPh sb="0" eb="3">
      <t>リジチョウ</t>
    </rPh>
    <phoneticPr fontId="5"/>
  </si>
  <si>
    <t>920-8203</t>
    <phoneticPr fontId="5"/>
  </si>
  <si>
    <t>石川県の伝統工芸●●を活用した××の新商品開発・販路開拓事業</t>
    <rPh sb="0" eb="2">
      <t>イシカワ</t>
    </rPh>
    <rPh sb="2" eb="3">
      <t>ケン</t>
    </rPh>
    <rPh sb="4" eb="8">
      <t>デントウコウゲイ</t>
    </rPh>
    <rPh sb="11" eb="13">
      <t>カツヨウ</t>
    </rPh>
    <rPh sb="18" eb="21">
      <t>シンショウヒン</t>
    </rPh>
    <rPh sb="21" eb="23">
      <t>カイハツ</t>
    </rPh>
    <rPh sb="24" eb="28">
      <t>ハンロカイタク</t>
    </rPh>
    <rPh sb="28" eb="30">
      <t>ジギョウ</t>
    </rPh>
    <phoneticPr fontId="5"/>
  </si>
  <si>
    <t>No.</t>
    <phoneticPr fontId="5"/>
  </si>
  <si>
    <t>実施内容</t>
    <rPh sb="0" eb="2">
      <t>ジッシ</t>
    </rPh>
    <rPh sb="2" eb="4">
      <t>ナイヨウ</t>
    </rPh>
    <phoneticPr fontId="5"/>
  </si>
  <si>
    <r>
      <rPr>
        <sz val="10"/>
        <color theme="1"/>
        <rFont val="ＭＳ ゴシック"/>
        <family val="3"/>
        <charset val="128"/>
      </rPr>
      <t xml:space="preserve">自社の売上目標数値を盛り込んで成果を記載
</t>
    </r>
    <r>
      <rPr>
        <sz val="12"/>
        <color theme="1"/>
        <rFont val="ＭＳ ゴシック"/>
        <family val="3"/>
        <charset val="128"/>
      </rPr>
      <t xml:space="preserve">
（100～200字程度）</t>
    </r>
    <rPh sb="0" eb="2">
      <t>ジシャ</t>
    </rPh>
    <rPh sb="3" eb="5">
      <t>ウリアゲ</t>
    </rPh>
    <rPh sb="15" eb="17">
      <t>セイカ</t>
    </rPh>
    <phoneticPr fontId="5"/>
  </si>
  <si>
    <r>
      <rPr>
        <sz val="10"/>
        <color theme="1"/>
        <rFont val="ＭＳ ゴシック"/>
        <family val="3"/>
        <charset val="128"/>
      </rPr>
      <t xml:space="preserve">本事業の内容を簡潔に記載
</t>
    </r>
    <r>
      <rPr>
        <sz val="12"/>
        <color theme="1"/>
        <rFont val="ＭＳ ゴシック"/>
        <family val="3"/>
        <charset val="128"/>
      </rPr>
      <t>（100～150字程度）</t>
    </r>
    <rPh sb="0" eb="1">
      <t>ホン</t>
    </rPh>
    <rPh sb="4" eb="6">
      <t>ナイヨウ</t>
    </rPh>
    <rPh sb="7" eb="9">
      <t>カンケツ</t>
    </rPh>
    <rPh sb="10" eb="12">
      <t>キサイ</t>
    </rPh>
    <phoneticPr fontId="5"/>
  </si>
  <si>
    <t xml:space="preserve">
・・・や・・・など顧客が求める用途に応じて、△種類のバリエーションで新商品「・・・」を開発し、まずは・・・をターゲットとして販路開拓を行い、将来的には・・・と連携した営業戦略と広報戦略を組み合わせて全国市場での販路拡大を図る。
</t>
    <phoneticPr fontId="5"/>
  </si>
  <si>
    <t>（単位：千円）</t>
    <rPh sb="1" eb="3">
      <t>タンイ</t>
    </rPh>
    <rPh sb="4" eb="6">
      <t>センエン</t>
    </rPh>
    <phoneticPr fontId="5"/>
  </si>
  <si>
    <t>企 業 全 体</t>
  </si>
  <si>
    <t>①全体売上高</t>
  </si>
  <si>
    <t>既存事業の売上高</t>
    <rPh sb="0" eb="4">
      <t>キゾンジギョウ</t>
    </rPh>
    <rPh sb="5" eb="8">
      <t>ウリアゲダカ</t>
    </rPh>
    <phoneticPr fontId="5"/>
  </si>
  <si>
    <t>本事業の売上高</t>
    <rPh sb="0" eb="3">
      <t>ホンジギョウ</t>
    </rPh>
    <rPh sb="4" eb="6">
      <t>ウリアゲ</t>
    </rPh>
    <rPh sb="6" eb="7">
      <t>タカ</t>
    </rPh>
    <phoneticPr fontId="5"/>
  </si>
  <si>
    <t>②売上原価</t>
  </si>
  <si>
    <t>④販売費一般管理費</t>
  </si>
  <si>
    <t>B.数量</t>
    <phoneticPr fontId="5"/>
  </si>
  <si>
    <t>※以下の財務指標も参考に上記の計画を作成してください。</t>
    <rPh sb="1" eb="3">
      <t>イカ</t>
    </rPh>
    <rPh sb="4" eb="8">
      <t>ザイムシヒョウ</t>
    </rPh>
    <rPh sb="9" eb="11">
      <t>サンコウ</t>
    </rPh>
    <rPh sb="12" eb="14">
      <t>ジョウキ</t>
    </rPh>
    <rPh sb="15" eb="17">
      <t>ケイカク</t>
    </rPh>
    <rPh sb="18" eb="20">
      <t>サクセイ</t>
    </rPh>
    <phoneticPr fontId="5"/>
  </si>
  <si>
    <t>売上高増加率</t>
    <rPh sb="0" eb="3">
      <t>ウリアゲダカ</t>
    </rPh>
    <rPh sb="3" eb="6">
      <t>ゾウカリツ</t>
    </rPh>
    <phoneticPr fontId="5"/>
  </si>
  <si>
    <t>売上高総利益率</t>
    <rPh sb="0" eb="3">
      <t>ウリアゲダカ</t>
    </rPh>
    <rPh sb="3" eb="7">
      <t>ソウリエキリツ</t>
    </rPh>
    <phoneticPr fontId="5"/>
  </si>
  <si>
    <t>売上高営業利益率</t>
    <rPh sb="0" eb="3">
      <t>ウリアゲダカ</t>
    </rPh>
    <rPh sb="3" eb="8">
      <t>エイギョウリエキリツ</t>
    </rPh>
    <phoneticPr fontId="5"/>
  </si>
  <si>
    <t>10
月</t>
    <rPh sb="3" eb="4">
      <t>ガツ</t>
    </rPh>
    <phoneticPr fontId="5"/>
  </si>
  <si>
    <t>11
月</t>
    <rPh sb="3" eb="4">
      <t>ガツ</t>
    </rPh>
    <phoneticPr fontId="5"/>
  </si>
  <si>
    <t>12
月</t>
    <rPh sb="3" eb="4">
      <t>ガツ</t>
    </rPh>
    <phoneticPr fontId="5"/>
  </si>
  <si>
    <t>1
月</t>
    <rPh sb="2" eb="3">
      <t>ガツ</t>
    </rPh>
    <phoneticPr fontId="5"/>
  </si>
  <si>
    <t>2
月</t>
    <rPh sb="2" eb="3">
      <t>ガツ</t>
    </rPh>
    <phoneticPr fontId="5"/>
  </si>
  <si>
    <t>3
月</t>
    <rPh sb="2" eb="3">
      <t>ガツ</t>
    </rPh>
    <phoneticPr fontId="5"/>
  </si>
  <si>
    <t>4
月</t>
    <rPh sb="2" eb="3">
      <t>ガツ</t>
    </rPh>
    <phoneticPr fontId="5"/>
  </si>
  <si>
    <t>5
月</t>
    <rPh sb="2" eb="3">
      <t>ガツ</t>
    </rPh>
    <phoneticPr fontId="5"/>
  </si>
  <si>
    <t>6
月</t>
    <rPh sb="2" eb="3">
      <t>ガツ</t>
    </rPh>
    <phoneticPr fontId="5"/>
  </si>
  <si>
    <t>7
月</t>
    <rPh sb="2" eb="3">
      <t>ガツ</t>
    </rPh>
    <phoneticPr fontId="5"/>
  </si>
  <si>
    <t>8
月</t>
    <rPh sb="2" eb="3">
      <t>ガツ</t>
    </rPh>
    <phoneticPr fontId="5"/>
  </si>
  <si>
    <t>9
月</t>
    <rPh sb="2" eb="3">
      <t>ガツ</t>
    </rPh>
    <phoneticPr fontId="5"/>
  </si>
  <si>
    <t xml:space="preserve">
□□の新技術の活用ノウハウを確立し、顧客が求める新たな用途にも対応すべく製品バリエーションを△種類までに拡充することを目標とします。その後、首都圏での販路拡大・自社ECサイトを開設し市場投入３年目には当社売上全体の９％を達成する計画です。
</t>
    <rPh sb="19" eb="21">
      <t>コキャク</t>
    </rPh>
    <rPh sb="22" eb="23">
      <t>モト</t>
    </rPh>
    <rPh sb="25" eb="26">
      <t>アラ</t>
    </rPh>
    <rPh sb="28" eb="30">
      <t>ヨウト</t>
    </rPh>
    <rPh sb="32" eb="34">
      <t>タイオウ</t>
    </rPh>
    <rPh sb="37" eb="39">
      <t>セイヒン</t>
    </rPh>
    <rPh sb="48" eb="50">
      <t>シュルイ</t>
    </rPh>
    <rPh sb="53" eb="55">
      <t>カクジュウ</t>
    </rPh>
    <rPh sb="69" eb="70">
      <t>ゴ</t>
    </rPh>
    <rPh sb="71" eb="74">
      <t>シュトケン</t>
    </rPh>
    <rPh sb="76" eb="78">
      <t>ハンロ</t>
    </rPh>
    <rPh sb="78" eb="80">
      <t>カクダイ</t>
    </rPh>
    <rPh sb="81" eb="83">
      <t>ジシャ</t>
    </rPh>
    <rPh sb="89" eb="91">
      <t>カイセツ</t>
    </rPh>
    <rPh sb="92" eb="96">
      <t>シジョウトウニュウ</t>
    </rPh>
    <rPh sb="97" eb="99">
      <t>ネンメ</t>
    </rPh>
    <rPh sb="103" eb="104">
      <t>ア</t>
    </rPh>
    <rPh sb="104" eb="106">
      <t>ゼンタイ</t>
    </rPh>
    <rPh sb="110" eb="112">
      <t>タッセイ</t>
    </rPh>
    <rPh sb="114" eb="116">
      <t>ケイカク</t>
    </rPh>
    <phoneticPr fontId="5"/>
  </si>
  <si>
    <t>本 事 業 の み</t>
    <phoneticPr fontId="5"/>
  </si>
  <si>
    <t>A.単価(円)</t>
    <rPh sb="5" eb="6">
      <t>エン</t>
    </rPh>
    <phoneticPr fontId="5"/>
  </si>
  <si>
    <r>
      <t>事前調査支援　</t>
    </r>
    <r>
      <rPr>
        <sz val="10.5"/>
        <color rgb="FF000000"/>
        <rFont val="BIZ UDPゴシック"/>
        <family val="3"/>
        <charset val="128"/>
      </rPr>
      <t>中小企業者・組合等</t>
    </r>
    <r>
      <rPr>
        <sz val="10.5"/>
        <color rgb="FF000000"/>
        <rFont val="ＭＳ ゴシック"/>
        <family val="3"/>
        <charset val="128"/>
      </rPr>
      <t xml:space="preserve">
　</t>
    </r>
    <r>
      <rPr>
        <sz val="10"/>
        <color rgb="FF000000"/>
        <rFont val="ＭＳ ゴシック"/>
        <family val="3"/>
        <charset val="128"/>
      </rPr>
      <t>｟助成限度額：　500千円、助成率：定額、助成期間：交付決定日より1年以内｠</t>
    </r>
    <rPh sb="0" eb="4">
      <t>ジゼンチョウサ</t>
    </rPh>
    <rPh sb="13" eb="15">
      <t>クミアイ</t>
    </rPh>
    <rPh sb="36" eb="38">
      <t>テイガク</t>
    </rPh>
    <rPh sb="39" eb="43">
      <t>ジョセイキカン</t>
    </rPh>
    <phoneticPr fontId="5"/>
  </si>
  <si>
    <r>
      <t>事前調査支援　</t>
    </r>
    <r>
      <rPr>
        <sz val="10.5"/>
        <color theme="1"/>
        <rFont val="BIZ UDPゴシック"/>
        <family val="3"/>
        <charset val="128"/>
      </rPr>
      <t>4者以上のグループ</t>
    </r>
    <r>
      <rPr>
        <sz val="10.5"/>
        <color theme="1"/>
        <rFont val="ＭＳ ゴシック"/>
        <family val="3"/>
        <charset val="128"/>
      </rPr>
      <t xml:space="preserve">
　｟</t>
    </r>
    <r>
      <rPr>
        <sz val="10"/>
        <color theme="1"/>
        <rFont val="ＭＳ ゴシック"/>
        <family val="3"/>
        <charset val="128"/>
      </rPr>
      <t>助成限度額：1,000千円、助成率：定額、助成期間：交付決定日より1年以内｠</t>
    </r>
    <rPh sb="0" eb="4">
      <t>ジゼンチョウサ</t>
    </rPh>
    <rPh sb="37" eb="39">
      <t>テイガク</t>
    </rPh>
    <rPh sb="40" eb="44">
      <t>ジョセイキカン</t>
    </rPh>
    <phoneticPr fontId="5"/>
  </si>
  <si>
    <t>【採択通知等に係る本件担当者情報】
※申請内容の確認等で連絡する場合がありますので、必ず申請企業内の休業中等でも確実かつ速やかに連絡を取れ、回答できる方の連絡先を記載してください。</t>
    <rPh sb="5" eb="6">
      <t>ナド</t>
    </rPh>
    <phoneticPr fontId="5"/>
  </si>
  <si>
    <t>←４者以上のグループで申請の方は、プルダウンリスト（▽タブ）で「〇」を選択してください</t>
    <rPh sb="14" eb="15">
      <t>カタ</t>
    </rPh>
    <rPh sb="35" eb="37">
      <t>センタク</t>
    </rPh>
    <phoneticPr fontId="5"/>
  </si>
  <si>
    <t>※どのような体制で事業を実施するのかを社内､利害関係者を含め簡潔に説明下さい。
&lt;製品開発体制&gt;
　 試作開発：当社
　 市場分析：
　 機能評価：　　　
&lt;販路開拓体制&gt;
　 営業・広報：Ａ社（○○市）
※自社以外との関係・商流が分かるように、下記のイメージ図を参考にして下さい。</t>
    <rPh sb="41" eb="47">
      <t>セイヒンカイハツタイセイ</t>
    </rPh>
    <rPh sb="51" eb="55">
      <t>シサクカイハツ</t>
    </rPh>
    <rPh sb="56" eb="58">
      <t>トウシャ</t>
    </rPh>
    <rPh sb="61" eb="65">
      <t>シジョウブンセキ</t>
    </rPh>
    <rPh sb="69" eb="73">
      <t>キノウヒョウカ</t>
    </rPh>
    <rPh sb="80" eb="84">
      <t>ハンロカイタク</t>
    </rPh>
    <rPh sb="84" eb="86">
      <t>タイセイ</t>
    </rPh>
    <rPh sb="90" eb="92">
      <t>エイギョウ</t>
    </rPh>
    <rPh sb="93" eb="95">
      <t>コウホウ</t>
    </rPh>
    <rPh sb="97" eb="98">
      <t>シャ</t>
    </rPh>
    <rPh sb="101" eb="102">
      <t>シ</t>
    </rPh>
    <phoneticPr fontId="5"/>
  </si>
  <si>
    <t>※本事業が地域経済や社会へ与える効果を記載。
　・石川県内の地域活性化や社会課題解決などに寄与する内容
　・石川県内企業への経済的な波及効果　等</t>
    <rPh sb="25" eb="27">
      <t>イシカワ</t>
    </rPh>
    <rPh sb="27" eb="29">
      <t>ケンナイ</t>
    </rPh>
    <rPh sb="30" eb="32">
      <t>チイキ</t>
    </rPh>
    <rPh sb="32" eb="35">
      <t>カッセイカ</t>
    </rPh>
    <rPh sb="36" eb="38">
      <t>シャカイ</t>
    </rPh>
    <rPh sb="38" eb="40">
      <t>カダイ</t>
    </rPh>
    <rPh sb="40" eb="42">
      <t>カイケツ</t>
    </rPh>
    <rPh sb="45" eb="47">
      <t>キヨ</t>
    </rPh>
    <rPh sb="49" eb="51">
      <t>ナイヨウ</t>
    </rPh>
    <rPh sb="54" eb="56">
      <t>イシカワ</t>
    </rPh>
    <rPh sb="56" eb="58">
      <t>ケンナイ</t>
    </rPh>
    <rPh sb="58" eb="60">
      <t>キギョウ</t>
    </rPh>
    <rPh sb="62" eb="64">
      <t>ケイザイ</t>
    </rPh>
    <rPh sb="64" eb="65">
      <t>テキ</t>
    </rPh>
    <rPh sb="66" eb="68">
      <t>ハキュウ</t>
    </rPh>
    <rPh sb="68" eb="70">
      <t>コウカ</t>
    </rPh>
    <rPh sb="71" eb="72">
      <t>ナド</t>
    </rPh>
    <phoneticPr fontId="5"/>
  </si>
  <si>
    <r>
      <rPr>
        <sz val="10"/>
        <color theme="1"/>
        <rFont val="ＭＳ ゴシック"/>
        <family val="3"/>
        <charset val="128"/>
      </rPr>
      <t xml:space="preserve">・これまでの歩み(沿革)
・現在直面している課題
・本事業に取組む必要性や
　目標(狙い)等
　簡潔に記載
</t>
    </r>
    <r>
      <rPr>
        <sz val="12"/>
        <color theme="1"/>
        <rFont val="ＭＳ ゴシック"/>
        <family val="3"/>
        <charset val="128"/>
      </rPr>
      <t>（100～200字程度）</t>
    </r>
    <phoneticPr fontId="5"/>
  </si>
  <si>
    <t>エ）地域経済への波及効果（100字以上）</t>
    <rPh sb="17" eb="19">
      <t>イジョウ</t>
    </rPh>
    <phoneticPr fontId="5"/>
  </si>
  <si>
    <t>←セルの高さは、適宜調整してください。</t>
    <rPh sb="4" eb="5">
      <t>タカ</t>
    </rPh>
    <rPh sb="8" eb="10">
      <t>テキギ</t>
    </rPh>
    <rPh sb="10" eb="12">
      <t>チョウセイ</t>
    </rPh>
    <phoneticPr fontId="5"/>
  </si>
  <si>
    <t>←写真や図、根拠データ等を用いながら、最大５ページ以内で作成してください。</t>
  </si>
  <si>
    <t>㋐本事業売上
　（A×B）</t>
    <phoneticPr fontId="5"/>
  </si>
  <si>
    <t>㋑売上比率(%)
　（㋐÷①）</t>
    <phoneticPr fontId="5"/>
  </si>
  <si>
    <t>⑤営業利益
　（③-④）</t>
    <phoneticPr fontId="5"/>
  </si>
  <si>
    <t>財務指標</t>
    <rPh sb="0" eb="2">
      <t>ザイム</t>
    </rPh>
    <rPh sb="2" eb="4">
      <t>シヒョウ</t>
    </rPh>
    <phoneticPr fontId="5"/>
  </si>
  <si>
    <t>その他を選択された方は下記に理由を記載して下さい</t>
    <rPh sb="2" eb="3">
      <t>タ</t>
    </rPh>
    <rPh sb="4" eb="6">
      <t>センタク</t>
    </rPh>
    <rPh sb="9" eb="10">
      <t>カタ</t>
    </rPh>
    <rPh sb="11" eb="13">
      <t>カキ</t>
    </rPh>
    <rPh sb="14" eb="16">
      <t>リユウ</t>
    </rPh>
    <rPh sb="17" eb="19">
      <t>キサイ</t>
    </rPh>
    <rPh sb="21" eb="22">
      <t>クダ</t>
    </rPh>
    <phoneticPr fontId="5"/>
  </si>
  <si>
    <t>（　　　　　　　　　　　　　　　　　）</t>
    <phoneticPr fontId="5"/>
  </si>
  <si>
    <t>【助成事業の主たる事業実施場所】</t>
    <rPh sb="1" eb="3">
      <t>ジョセイ</t>
    </rPh>
    <rPh sb="3" eb="5">
      <t>ジギョウ</t>
    </rPh>
    <rPh sb="6" eb="7">
      <t>シュ</t>
    </rPh>
    <rPh sb="9" eb="13">
      <t>ジギョウジッシ</t>
    </rPh>
    <rPh sb="13" eb="15">
      <t>バショ</t>
    </rPh>
    <phoneticPr fontId="5"/>
  </si>
  <si>
    <t>オ）課題と対応策（解決策）</t>
    <rPh sb="2" eb="4">
      <t>カダイ</t>
    </rPh>
    <rPh sb="5" eb="7">
      <t>タイオウ</t>
    </rPh>
    <rPh sb="7" eb="8">
      <t>サク</t>
    </rPh>
    <rPh sb="9" eb="12">
      <t>カイケツサク</t>
    </rPh>
    <phoneticPr fontId="5"/>
  </si>
  <si>
    <t>取組背景</t>
    <rPh sb="2" eb="4">
      <t>ハイケイ</t>
    </rPh>
    <phoneticPr fontId="5"/>
  </si>
  <si>
    <t>取組内容
ア）開発する新商品・新サービスの概要</t>
    <phoneticPr fontId="5"/>
  </si>
  <si>
    <t>取組背景</t>
    <rPh sb="0" eb="2">
      <t>トリクミ</t>
    </rPh>
    <rPh sb="2" eb="4">
      <t>ハイケイ</t>
    </rPh>
    <phoneticPr fontId="5"/>
  </si>
  <si>
    <t>取組内容</t>
    <rPh sb="0" eb="2">
      <t>トリクミ</t>
    </rPh>
    <rPh sb="2" eb="4">
      <t>ナイヨウ</t>
    </rPh>
    <phoneticPr fontId="5"/>
  </si>
  <si>
    <t>期待される成果</t>
    <rPh sb="0" eb="2">
      <t>キタイ</t>
    </rPh>
    <rPh sb="5" eb="7">
      <t>セイカ</t>
    </rPh>
    <phoneticPr fontId="5"/>
  </si>
  <si>
    <t>●●●の機能性向上</t>
    <phoneticPr fontId="5"/>
  </si>
  <si>
    <t>パッケージデザイン</t>
    <phoneticPr fontId="5"/>
  </si>
  <si>
    <t>試作品のモニター調査・改良</t>
    <phoneticPr fontId="5"/>
  </si>
  <si>
    <t>●●業界の展示会出展</t>
    <phoneticPr fontId="5"/>
  </si>
  <si>
    <t>試作品製造</t>
    <phoneticPr fontId="5"/>
  </si>
  <si>
    <t>４者以上の
グループで申請</t>
    <rPh sb="1" eb="4">
      <t>シャイジョウ</t>
    </rPh>
    <rPh sb="11" eb="13">
      <t>シンセイ</t>
    </rPh>
    <phoneticPr fontId="5"/>
  </si>
  <si>
    <t>地域活性化関連</t>
  </si>
  <si>
    <t>九谷焼など</t>
    <rPh sb="0" eb="3">
      <t>クタニヤキ</t>
    </rPh>
    <phoneticPr fontId="5"/>
  </si>
  <si>
    <t xml:space="preserve">
当社は、△△を営んでおり独自の□□技術を強みとして自社商品・・は、大きく売上を伸ばしたが、海外からの安価な類似品により売上減少が続き・・に依存したビジネスからの脱却が課題となっています。
こうした中、取引先から伝統工芸●●の技術を活用して・・できないか、との依頼がきっかけで、従来にはなかった新たな機能性を提案できる◆◆の開発を思い至りました。今後は、◆◆を当社の主力商品とすることを目指します。
</t>
    <rPh sb="1" eb="3">
      <t>トウシャ</t>
    </rPh>
    <rPh sb="8" eb="9">
      <t>イトナ</t>
    </rPh>
    <rPh sb="13" eb="15">
      <t>ドクジ</t>
    </rPh>
    <rPh sb="18" eb="20">
      <t>ギジュツ</t>
    </rPh>
    <rPh sb="21" eb="22">
      <t>ツヨ</t>
    </rPh>
    <rPh sb="26" eb="30">
      <t>ジシャショウヒン</t>
    </rPh>
    <rPh sb="34" eb="35">
      <t>オオ</t>
    </rPh>
    <rPh sb="37" eb="38">
      <t>ウ</t>
    </rPh>
    <rPh sb="38" eb="39">
      <t>ア</t>
    </rPh>
    <rPh sb="40" eb="41">
      <t>ノ</t>
    </rPh>
    <rPh sb="46" eb="48">
      <t>カイガイ</t>
    </rPh>
    <rPh sb="51" eb="53">
      <t>アンカ</t>
    </rPh>
    <rPh sb="54" eb="57">
      <t>ルイジヒン</t>
    </rPh>
    <rPh sb="70" eb="72">
      <t>イゾン</t>
    </rPh>
    <rPh sb="81" eb="83">
      <t>ダッキャク</t>
    </rPh>
    <rPh sb="84" eb="86">
      <t>カダイ</t>
    </rPh>
    <rPh sb="99" eb="100">
      <t>ナカ</t>
    </rPh>
    <rPh sb="101" eb="104">
      <t>トリヒキサキ</t>
    </rPh>
    <rPh sb="116" eb="118">
      <t>カツヨウ</t>
    </rPh>
    <rPh sb="130" eb="132">
      <t>イライ</t>
    </rPh>
    <rPh sb="139" eb="141">
      <t>ジュウライ</t>
    </rPh>
    <rPh sb="147" eb="148">
      <t>アラ</t>
    </rPh>
    <rPh sb="150" eb="153">
      <t>キノウセイ</t>
    </rPh>
    <rPh sb="154" eb="156">
      <t>テイアン</t>
    </rPh>
    <rPh sb="162" eb="164">
      <t>カイハツ</t>
    </rPh>
    <rPh sb="167" eb="168">
      <t>イタ</t>
    </rPh>
    <rPh sb="173" eb="175">
      <t>コンゴ</t>
    </rPh>
    <rPh sb="180" eb="182">
      <t>トウシャ</t>
    </rPh>
    <rPh sb="183" eb="187">
      <t>シュリョクショウヒン</t>
    </rPh>
    <rPh sb="193" eb="195">
      <t>メザ</t>
    </rPh>
    <phoneticPr fontId="5"/>
  </si>
  <si>
    <t xml:space="preserve">
※下記の内容等について、できるかぎり具体的に記載。
　・自社のこれまでの歩み（沿革）
　・事業（業務）内容・商材・主要顧客
　・主力商品の近年の売上状況
　・現在直面している自社の課題
　・自社の強みや弱み、機会（追い風）や脅威
　・本事業に取り組むきっかけや経緯、目標（狙い）等
　・社会課題解決（６、７）で申請する場合は、
　　下記についても具体的に記載。
　　ア）取り組む社会課題の現状
　　イ）ア）の課題を解決する方法</t>
    <rPh sb="7" eb="8">
      <t>ナド</t>
    </rPh>
    <rPh sb="49" eb="51">
      <t>ギョウム</t>
    </rPh>
    <rPh sb="88" eb="90">
      <t>ジシャ</t>
    </rPh>
    <phoneticPr fontId="5"/>
  </si>
  <si>
    <t xml:space="preserve">
※本事業商品の新規性・独自性や競合(代替)商品に対しての優位性など差別化
　ポイントを記載。
※下記のような(例１)比較表または、(例２))ポジショニングマップ等で比較分析。
</t>
    <rPh sb="81" eb="82">
      <t>ナド</t>
    </rPh>
    <phoneticPr fontId="5"/>
  </si>
  <si>
    <t>専門知識を持った代理店の発掘</t>
    <phoneticPr fontId="5"/>
  </si>
  <si>
    <t>広告・宣伝媒体の製作</t>
    <phoneticPr fontId="5"/>
  </si>
  <si>
    <t>販売開始（市場導入）</t>
    <phoneticPr fontId="5"/>
  </si>
  <si>
    <t>イシカワ　タロウ</t>
    <phoneticPr fontId="5"/>
  </si>
  <si>
    <t xml:space="preserve">21　窯業・土石製品製造業 </t>
  </si>
  <si>
    <t>isico@isico.or.jp</t>
    <phoneticPr fontId="5"/>
  </si>
  <si>
    <t>000-0000-0000</t>
    <phoneticPr fontId="5"/>
  </si>
  <si>
    <t>金沢市鞍月2丁目20番地</t>
    <phoneticPr fontId="5"/>
  </si>
  <si>
    <t>株式会社いしこ商事</t>
    <phoneticPr fontId="5"/>
  </si>
  <si>
    <t>076-000-0000</t>
    <phoneticPr fontId="5"/>
  </si>
  <si>
    <t>金沢市鞍月2丁目21番地</t>
    <phoneticPr fontId="5"/>
  </si>
  <si>
    <t>石川　花子</t>
    <rPh sb="0" eb="2">
      <t>イシカワ</t>
    </rPh>
    <rPh sb="3" eb="5">
      <t>ハナコ</t>
    </rPh>
    <phoneticPr fontId="5"/>
  </si>
  <si>
    <t>専務取締役</t>
    <rPh sb="0" eb="5">
      <t>センムトリシマリヤク</t>
    </rPh>
    <phoneticPr fontId="5"/>
  </si>
  <si>
    <t>カブシキガイシャイシコショウジ</t>
    <phoneticPr fontId="5"/>
  </si>
  <si>
    <t>社会課題解決</t>
    <rPh sb="0" eb="4">
      <t>シャカイカダイ</t>
    </rPh>
    <rPh sb="4" eb="6">
      <t>カイケツ</t>
    </rPh>
    <phoneticPr fontId="5"/>
  </si>
  <si>
    <t>【提出書類】</t>
    <rPh sb="1" eb="5">
      <t>テイシュツショルイ</t>
    </rPh>
    <phoneticPr fontId="5"/>
  </si>
  <si>
    <t>１．申請企業概要</t>
    <rPh sb="2" eb="4">
      <t>シンセイ</t>
    </rPh>
    <rPh sb="4" eb="6">
      <t>キギョウ</t>
    </rPh>
    <rPh sb="6" eb="8">
      <t>ガイヨウ</t>
    </rPh>
    <phoneticPr fontId="5"/>
  </si>
  <si>
    <t>２．助成対象事業（取組）の事業計画【概要版】</t>
    <rPh sb="2" eb="4">
      <t>ジョセイ</t>
    </rPh>
    <phoneticPr fontId="5"/>
  </si>
  <si>
    <r>
      <t>３．</t>
    </r>
    <r>
      <rPr>
        <b/>
        <sz val="12"/>
        <rFont val="ＭＳ ゴシック"/>
        <family val="3"/>
        <charset val="128"/>
      </rPr>
      <t>助成</t>
    </r>
    <r>
      <rPr>
        <b/>
        <sz val="12"/>
        <color theme="1"/>
        <rFont val="ＭＳ ゴシック"/>
        <family val="3"/>
        <charset val="128"/>
      </rPr>
      <t>対象事業（取組）の事業計画【詳細版】　</t>
    </r>
    <phoneticPr fontId="5"/>
  </si>
  <si>
    <t>４．事業実施計画・目標</t>
    <rPh sb="2" eb="4">
      <t>ジギョウ</t>
    </rPh>
    <rPh sb="4" eb="6">
      <t>ジッシ</t>
    </rPh>
    <rPh sb="6" eb="8">
      <t>ケイカク</t>
    </rPh>
    <rPh sb="9" eb="11">
      <t>モクヒョウ</t>
    </rPh>
    <phoneticPr fontId="5"/>
  </si>
  <si>
    <t>５．事業実施体制</t>
    <rPh sb="2" eb="4">
      <t>ジギョウ</t>
    </rPh>
    <phoneticPr fontId="5"/>
  </si>
  <si>
    <t>６．企業全体の収支計画・本事業の販売計画</t>
    <rPh sb="2" eb="6">
      <t>キギョウゼンタイ</t>
    </rPh>
    <rPh sb="7" eb="11">
      <t>シュウシケイカク</t>
    </rPh>
    <rPh sb="12" eb="15">
      <t>ホンジギョウ</t>
    </rPh>
    <rPh sb="16" eb="20">
      <t>ハンバイケイカク</t>
    </rPh>
    <phoneticPr fontId="5"/>
  </si>
  <si>
    <t>事業
区分</t>
    <rPh sb="0" eb="2">
      <t>ジギョウ</t>
    </rPh>
    <rPh sb="3" eb="5">
      <t>クブン</t>
    </rPh>
    <phoneticPr fontId="5"/>
  </si>
  <si>
    <t>←市町村名から記載</t>
    <phoneticPr fontId="5"/>
  </si>
  <si>
    <r>
      <t>活用する産業化資源</t>
    </r>
    <r>
      <rPr>
        <sz val="10"/>
        <color theme="1"/>
        <rFont val="ＭＳ ゴシック"/>
        <family val="3"/>
        <charset val="128"/>
      </rPr>
      <t>（事業区分１～５）</t>
    </r>
    <r>
      <rPr>
        <sz val="12"/>
        <color theme="1"/>
        <rFont val="ＭＳ ゴシック"/>
        <family val="3"/>
        <charset val="128"/>
      </rPr>
      <t xml:space="preserve">
または
取り組む社会課題
</t>
    </r>
    <r>
      <rPr>
        <sz val="10"/>
        <color theme="1"/>
        <rFont val="ＭＳ ゴシック"/>
        <family val="3"/>
        <charset val="128"/>
      </rPr>
      <t>（事業区分６～７）</t>
    </r>
    <rPh sb="10" eb="12">
      <t>ジギョウ</t>
    </rPh>
    <rPh sb="12" eb="14">
      <t>クブン</t>
    </rPh>
    <rPh sb="33" eb="37">
      <t>ジギョウクブン</t>
    </rPh>
    <phoneticPr fontId="5"/>
  </si>
  <si>
    <t>←セルの高さは、適宜調整してください。</t>
  </si>
  <si>
    <t>←セルの高さは、適宜調整してください。</t>
    <phoneticPr fontId="5"/>
  </si>
  <si>
    <t>←経費項目はプルダウンリスト（▽タブ）から選択してください。</t>
    <rPh sb="1" eb="3">
      <t>ケイヒ</t>
    </rPh>
    <rPh sb="3" eb="5">
      <t>コウモク</t>
    </rPh>
    <phoneticPr fontId="5"/>
  </si>
  <si>
    <t>受付番号</t>
    <rPh sb="0" eb="2">
      <t>ウケツケ</t>
    </rPh>
    <rPh sb="2" eb="4">
      <t>バンゴウ</t>
    </rPh>
    <phoneticPr fontId="5"/>
  </si>
  <si>
    <t>　令和</t>
    <rPh sb="1" eb="3">
      <t>レイワ</t>
    </rPh>
    <phoneticPr fontId="5"/>
  </si>
  <si>
    <t>変更</t>
    <rPh sb="0" eb="2">
      <t>ヘンコウ</t>
    </rPh>
    <phoneticPr fontId="5"/>
  </si>
  <si>
    <t>記</t>
    <rPh sb="0" eb="1">
      <t>キ</t>
    </rPh>
    <phoneticPr fontId="5"/>
  </si>
  <si>
    <t>事業実績</t>
    <rPh sb="0" eb="2">
      <t>ジギョウ</t>
    </rPh>
    <rPh sb="2" eb="4">
      <t>ジッセキ</t>
    </rPh>
    <phoneticPr fontId="5"/>
  </si>
  <si>
    <t>日付　石産第</t>
    <phoneticPr fontId="5"/>
  </si>
  <si>
    <t>※(適宜、枠を広げ、写真や数字を使用する等、詳細に記載して下さい)</t>
    <rPh sb="2" eb="4">
      <t>テキギ</t>
    </rPh>
    <rPh sb="5" eb="6">
      <t>ワク</t>
    </rPh>
    <rPh sb="7" eb="8">
      <t>ヒロ</t>
    </rPh>
    <rPh sb="10" eb="12">
      <t>シャシン</t>
    </rPh>
    <rPh sb="13" eb="15">
      <t>スウジ</t>
    </rPh>
    <rPh sb="16" eb="18">
      <t>シヨウ</t>
    </rPh>
    <rPh sb="20" eb="21">
      <t>トウ</t>
    </rPh>
    <rPh sb="22" eb="24">
      <t>ショウサイ</t>
    </rPh>
    <rPh sb="25" eb="27">
      <t>キサイ</t>
    </rPh>
    <rPh sb="29" eb="30">
      <t>クダ</t>
    </rPh>
    <phoneticPr fontId="5"/>
  </si>
  <si>
    <t>１．実施内容</t>
    <rPh sb="2" eb="6">
      <t>ジッシナイヨウ</t>
    </rPh>
    <phoneticPr fontId="5"/>
  </si>
  <si>
    <t>(１)事業計画名</t>
    <rPh sb="3" eb="5">
      <t>ジギョウ</t>
    </rPh>
    <rPh sb="5" eb="8">
      <t>ケイカクメイ</t>
    </rPh>
    <phoneticPr fontId="5"/>
  </si>
  <si>
    <t>(２)商品・サービスの概要</t>
    <rPh sb="3" eb="5">
      <t>ショウヒン</t>
    </rPh>
    <rPh sb="11" eb="13">
      <t>ガイヨウ</t>
    </rPh>
    <phoneticPr fontId="5"/>
  </si>
  <si>
    <t>(３)事業の実施内容</t>
    <rPh sb="3" eb="5">
      <t>ジギョウ</t>
    </rPh>
    <rPh sb="6" eb="10">
      <t>ジッシナイヨウ</t>
    </rPh>
    <phoneticPr fontId="5"/>
  </si>
  <si>
    <t>(１)事業の達成度</t>
    <rPh sb="3" eb="5">
      <t>ジギョウ</t>
    </rPh>
    <rPh sb="6" eb="8">
      <t>タッセイ</t>
    </rPh>
    <rPh sb="8" eb="9">
      <t>ド</t>
    </rPh>
    <phoneticPr fontId="5"/>
  </si>
  <si>
    <t>　①計画の進捗状況(該当する達成度を選択してください)</t>
    <rPh sb="2" eb="4">
      <t>ケイカク</t>
    </rPh>
    <rPh sb="5" eb="9">
      <t>シンチョクジョウキョウ</t>
    </rPh>
    <rPh sb="10" eb="12">
      <t>ガイトウ</t>
    </rPh>
    <rPh sb="14" eb="17">
      <t>タッセイド</t>
    </rPh>
    <rPh sb="18" eb="20">
      <t>センタク</t>
    </rPh>
    <phoneticPr fontId="5"/>
  </si>
  <si>
    <t>　C:かなり遅れている</t>
    <rPh sb="6" eb="7">
      <t>オク</t>
    </rPh>
    <phoneticPr fontId="5"/>
  </si>
  <si>
    <t>　上記の理由</t>
    <rPh sb="1" eb="3">
      <t>ジョウキ</t>
    </rPh>
    <rPh sb="4" eb="6">
      <t>リユウ</t>
    </rPh>
    <phoneticPr fontId="5"/>
  </si>
  <si>
    <t>　②事業化に向けた段階(該当する段階を選択してください)</t>
    <rPh sb="2" eb="5">
      <t>ジギョウカ</t>
    </rPh>
    <rPh sb="6" eb="7">
      <t>ム</t>
    </rPh>
    <rPh sb="9" eb="11">
      <t>ダンカイ</t>
    </rPh>
    <rPh sb="12" eb="14">
      <t>ガイトウ</t>
    </rPh>
    <rPh sb="16" eb="18">
      <t>ダンカイ</t>
    </rPh>
    <rPh sb="19" eb="21">
      <t>センタク</t>
    </rPh>
    <phoneticPr fontId="5"/>
  </si>
  <si>
    <t>　B:市場投入段階(売上無)</t>
    <rPh sb="3" eb="7">
      <t>シジョウトウニュウ</t>
    </rPh>
    <rPh sb="7" eb="9">
      <t>ダンカイ</t>
    </rPh>
    <rPh sb="10" eb="12">
      <t>ウリアゲ</t>
    </rPh>
    <rPh sb="12" eb="13">
      <t>ナシ</t>
    </rPh>
    <phoneticPr fontId="5"/>
  </si>
  <si>
    <t>(２)事業の成果</t>
    <rPh sb="3" eb="5">
      <t>ジギョウ</t>
    </rPh>
    <rPh sb="6" eb="8">
      <t>セイカ</t>
    </rPh>
    <phoneticPr fontId="5"/>
  </si>
  <si>
    <t>金額</t>
    <rPh sb="0" eb="2">
      <t>キンガク</t>
    </rPh>
    <phoneticPr fontId="5"/>
  </si>
  <si>
    <t>３．今後の予定</t>
    <rPh sb="2" eb="4">
      <t>コンゴ</t>
    </rPh>
    <rPh sb="5" eb="7">
      <t>ヨテイ</t>
    </rPh>
    <phoneticPr fontId="5"/>
  </si>
  <si>
    <t>　選択してください</t>
    <rPh sb="1" eb="3">
      <t>センタク</t>
    </rPh>
    <phoneticPr fontId="5"/>
  </si>
  <si>
    <t>　A:計画通り</t>
    <rPh sb="3" eb="6">
      <t>ケイカクドオ</t>
    </rPh>
    <phoneticPr fontId="5"/>
  </si>
  <si>
    <t>　B:少し遅れている</t>
    <rPh sb="3" eb="4">
      <t>スコ</t>
    </rPh>
    <rPh sb="5" eb="6">
      <t>オク</t>
    </rPh>
    <phoneticPr fontId="5"/>
  </si>
  <si>
    <t>　A:販売段階(売上有)</t>
    <rPh sb="3" eb="7">
      <t>ハンバイダンカイ</t>
    </rPh>
    <rPh sb="8" eb="10">
      <t>ウリアゲ</t>
    </rPh>
    <rPh sb="10" eb="11">
      <t>アリ</t>
    </rPh>
    <phoneticPr fontId="5"/>
  </si>
  <si>
    <t>　C:試作段階</t>
    <rPh sb="3" eb="7">
      <t>シサクダンカイ</t>
    </rPh>
    <phoneticPr fontId="5"/>
  </si>
  <si>
    <t>　D:開発段階</t>
    <rPh sb="3" eb="7">
      <t>カイハツダンカイ</t>
    </rPh>
    <phoneticPr fontId="5"/>
  </si>
  <si>
    <t>整理
番号</t>
    <rPh sb="0" eb="2">
      <t>セイリ</t>
    </rPh>
    <rPh sb="3" eb="5">
      <t>バンゴウ</t>
    </rPh>
    <phoneticPr fontId="5"/>
  </si>
  <si>
    <t>支払日</t>
    <rPh sb="0" eb="3">
      <t>シハライビ</t>
    </rPh>
    <phoneticPr fontId="5"/>
  </si>
  <si>
    <t>支払先</t>
    <rPh sb="0" eb="2">
      <t>シハライ</t>
    </rPh>
    <rPh sb="2" eb="3">
      <t>サキ</t>
    </rPh>
    <phoneticPr fontId="5"/>
  </si>
  <si>
    <t>【産業化】新商品・新サービスの開発販路開拓支援　中小企業者等枠</t>
    <rPh sb="1" eb="4">
      <t>サンギョウカ</t>
    </rPh>
    <phoneticPr fontId="5"/>
  </si>
  <si>
    <t>【社会課題】新商品・新サービスの開発販路開拓支援　中小企業者等枠</t>
    <rPh sb="1" eb="3">
      <t>シャカイ</t>
    </rPh>
    <rPh sb="3" eb="5">
      <t>カダイ</t>
    </rPh>
    <phoneticPr fontId="5"/>
  </si>
  <si>
    <t>【社会課題】新商品・新サービスの開発販路開拓支援　小規模企業者枠</t>
    <phoneticPr fontId="5"/>
  </si>
  <si>
    <t>【産業化】新商品・新サービスの開発販路開拓支援　小規模企業者枠</t>
    <phoneticPr fontId="5"/>
  </si>
  <si>
    <t>【産業化】事前調査支援　中小企業者・組合等</t>
    <phoneticPr fontId="5"/>
  </si>
  <si>
    <t>【産業化】事前調査支援　4者以上のグループ</t>
    <phoneticPr fontId="5"/>
  </si>
  <si>
    <t>【産業化】海外に向けた商品の開発・改良・販路開拓支援</t>
    <phoneticPr fontId="5"/>
  </si>
  <si>
    <t>助成率</t>
    <rPh sb="0" eb="2">
      <t>ジョセイ</t>
    </rPh>
    <rPh sb="2" eb="3">
      <t>リツ</t>
    </rPh>
    <phoneticPr fontId="5"/>
  </si>
  <si>
    <t>助成金の上限</t>
    <rPh sb="0" eb="2">
      <t>ジョセイ</t>
    </rPh>
    <rPh sb="2" eb="3">
      <t>キン</t>
    </rPh>
    <rPh sb="4" eb="6">
      <t>ジョウゲン</t>
    </rPh>
    <phoneticPr fontId="5"/>
  </si>
  <si>
    <t>メニュー名</t>
    <rPh sb="4" eb="5">
      <t>メイ</t>
    </rPh>
    <phoneticPr fontId="5"/>
  </si>
  <si>
    <r>
      <t xml:space="preserve">
※現時点で想定している新商品・新サービスの完成イメージ
を説明。
例）
　・製品名：×××商品
　・想定価格：〇〇〇円（内容量・・・）
　・特徴：どのような点が新しいのか、どのように優れているのか、販売方法や
　　　　　営業方法などの新しさも含めてアピールポイントを記載。
</t>
    </r>
    <r>
      <rPr>
        <sz val="12"/>
        <color rgb="FF7030A0"/>
        <rFont val="ＭＳ ゴシック"/>
        <family val="3"/>
        <charset val="128"/>
      </rPr>
      <t>　（</t>
    </r>
    <r>
      <rPr>
        <sz val="12"/>
        <rFont val="ＭＳ ゴシック"/>
        <family val="3"/>
        <charset val="128"/>
      </rPr>
      <t xml:space="preserve">海外に向けた開発・改良・販路開拓支援(５)で申請する場合は、海外での
　　事業実績、販路なども記載。）
</t>
    </r>
    <rPh sb="36" eb="37">
      <t>レイ</t>
    </rPh>
    <rPh sb="170" eb="172">
      <t>シンセイ</t>
    </rPh>
    <rPh sb="178" eb="180">
      <t>カイガイ</t>
    </rPh>
    <rPh sb="185" eb="187">
      <t>ジギョウ</t>
    </rPh>
    <rPh sb="187" eb="189">
      <t>ジッセキ</t>
    </rPh>
    <rPh sb="190" eb="192">
      <t>ハンロ</t>
    </rPh>
    <rPh sb="195" eb="197">
      <t>キサイ</t>
    </rPh>
    <phoneticPr fontId="5"/>
  </si>
  <si>
    <r>
      <t>イ）ターゲット市場と顧客に対する価値</t>
    </r>
    <r>
      <rPr>
        <b/>
        <sz val="12"/>
        <color rgb="FFFF0000"/>
        <rFont val="ＭＳ ゴシック"/>
        <family val="3"/>
        <charset val="128"/>
      </rPr>
      <t>※必要に応じて更新して下さい。</t>
    </r>
    <rPh sb="19" eb="21">
      <t>ヒツヨウ</t>
    </rPh>
    <rPh sb="22" eb="23">
      <t>オウ</t>
    </rPh>
    <rPh sb="25" eb="27">
      <t>コウシン</t>
    </rPh>
    <rPh sb="29" eb="30">
      <t>クダ</t>
    </rPh>
    <phoneticPr fontId="5"/>
  </si>
  <si>
    <r>
      <t>※下記の内容等について記載。
　・ターゲット市場（具体的な取引先・顧客）を想定
　　した『根拠』
　　</t>
    </r>
    <r>
      <rPr>
        <sz val="10"/>
        <rFont val="ＭＳ ゴシック"/>
        <family val="3"/>
        <charset val="128"/>
      </rPr>
      <t>（統計データ、顧客動向、事業活動から得られる情報等）</t>
    </r>
    <r>
      <rPr>
        <sz val="12"/>
        <rFont val="ＭＳ ゴシック"/>
        <family val="3"/>
        <charset val="128"/>
      </rPr>
      <t xml:space="preserve">
　・新商品・新サービスが『ターゲット顧客にもたら
　　す価値』
（海外に向けた開発・改良・販路開拓支援(５)で
　申請する場合は、対象の国や都市ごとに具体的に記載。）</t>
    </r>
    <rPh sb="6" eb="7">
      <t>ナド</t>
    </rPh>
    <rPh sb="53" eb="55">
      <t>トウケイ</t>
    </rPh>
    <rPh sb="59" eb="61">
      <t>コキャク</t>
    </rPh>
    <rPh sb="61" eb="63">
      <t>ドウコウ</t>
    </rPh>
    <rPh sb="64" eb="66">
      <t>ジギョウ</t>
    </rPh>
    <rPh sb="66" eb="68">
      <t>カツドウ</t>
    </rPh>
    <rPh sb="70" eb="71">
      <t>エ</t>
    </rPh>
    <rPh sb="74" eb="76">
      <t>ジョウホウ</t>
    </rPh>
    <rPh sb="76" eb="77">
      <t>ナド</t>
    </rPh>
    <phoneticPr fontId="5"/>
  </si>
  <si>
    <r>
      <t>ウ）競合他社・代替商品との差別化要素</t>
    </r>
    <r>
      <rPr>
        <b/>
        <sz val="12"/>
        <color rgb="FFFF0000"/>
        <rFont val="ＭＳ ゴシック"/>
        <family val="3"/>
        <charset val="128"/>
      </rPr>
      <t>※必要に応じて更新して下さい。</t>
    </r>
    <rPh sb="19" eb="21">
      <t>ヒツヨウ</t>
    </rPh>
    <rPh sb="22" eb="23">
      <t>オウ</t>
    </rPh>
    <rPh sb="25" eb="27">
      <t>コウシン</t>
    </rPh>
    <rPh sb="29" eb="30">
      <t>クダ</t>
    </rPh>
    <phoneticPr fontId="5"/>
  </si>
  <si>
    <t xml:space="preserve">
※商品開発面、販路開拓面での課題と対応策（解決策）を具体的に説明。
　　ア）商品開発面での課題・対応策
　　　・試作品製造に関する課題
　　　　具体的な対応策・・・
　　　・●●●の機能性向上に関する課題
　　　　具体的な対応策・・・
　　　・パッケージデザインに関する課題
　　　　具体的な対応策・・・
　　　・試作品のモニター調査・改良に関する課題
　　　　具体的な対応策・・・
　イ）販路開拓面で課題・対応策
　　　・広告・宣伝媒体の製作
　　　　具体的な対応策・・・
　　　・専門知識を持った代理店の発掘
　　　　具体的な対応策・・・
　　　・●●業界の展示会出展
　　　　具体的な対応策・・・
</t>
    <rPh sb="15" eb="17">
      <t>カダイ</t>
    </rPh>
    <rPh sb="22" eb="25">
      <t>カイケツサク</t>
    </rPh>
    <rPh sb="27" eb="30">
      <t>グタイテキ</t>
    </rPh>
    <phoneticPr fontId="5"/>
  </si>
  <si>
    <t xml:space="preserve">※本事業で取り組む課題（商品開発面、販路開拓面など）に対する対応策（解決策）を具体的に説明。
※現段階で、考えている仮説がある場合には、仮説と検証方法を具体的に記載。
　ア）商品開発面での課題・対応策
　　　・●●●の機能性向上に関する課題
　　　　具体的な対応策・・・
　　　・×××の量産化に関する課題
　　　　具体的な対応策・・・
　イ）販路開拓面で課題・対応策
　　　・流通経路、最適な物流経路、保管方法等の選定に関する課題
　　　　具体的な対応策・・・
　　　・●●業界の専門知識を持った代理店の発掘
　　　　具体的な対応策・・・
</t>
    <phoneticPr fontId="5"/>
  </si>
  <si>
    <t xml:space="preserve">※上の計画から、今年度実施する事業内容の詳細を説明して下さい。
</t>
    <rPh sb="3" eb="5">
      <t>ケイカク</t>
    </rPh>
    <rPh sb="15" eb="19">
      <t>ジギョウナイヨウ</t>
    </rPh>
    <rPh sb="20" eb="22">
      <t>ショウサイ</t>
    </rPh>
    <rPh sb="27" eb="28">
      <t>クダ</t>
    </rPh>
    <phoneticPr fontId="5"/>
  </si>
  <si>
    <t>③売上総利益(粗利益) ※（①-②）</t>
    <rPh sb="7" eb="9">
      <t>アラリ</t>
    </rPh>
    <rPh sb="9" eb="10">
      <t>エキ</t>
    </rPh>
    <phoneticPr fontId="5"/>
  </si>
  <si>
    <t>金融機関
コード</t>
    <phoneticPr fontId="5"/>
  </si>
  <si>
    <t>銀行
金庫･組合
農協･漁協</t>
    <phoneticPr fontId="5"/>
  </si>
  <si>
    <t>支店ｺｰﾄﾞ
／店番</t>
    <rPh sb="8" eb="10">
      <t>テンバン</t>
    </rPh>
    <phoneticPr fontId="5"/>
  </si>
  <si>
    <t>本店･支店
出張所
本所･支所</t>
    <phoneticPr fontId="5"/>
  </si>
  <si>
    <t>預金種類</t>
  </si>
  <si>
    <t>口座番号</t>
    <phoneticPr fontId="5"/>
  </si>
  <si>
    <t>（フリガナ）</t>
  </si>
  <si>
    <t>口座名義</t>
  </si>
  <si>
    <t>事業費</t>
    <rPh sb="0" eb="3">
      <t>ジギョウヒ</t>
    </rPh>
    <phoneticPr fontId="5"/>
  </si>
  <si>
    <t>従事者旅費</t>
    <rPh sb="0" eb="3">
      <t>ジュウジシャ</t>
    </rPh>
    <phoneticPr fontId="5"/>
  </si>
  <si>
    <t>借損料（試作開発）</t>
    <rPh sb="4" eb="6">
      <t>シサク</t>
    </rPh>
    <rPh sb="6" eb="8">
      <t>カイハツ</t>
    </rPh>
    <phoneticPr fontId="5"/>
  </si>
  <si>
    <t>コンサルタント費（試作開発）</t>
    <rPh sb="9" eb="11">
      <t>シサク</t>
    </rPh>
    <phoneticPr fontId="5"/>
  </si>
  <si>
    <t>委託費（試作開発）</t>
    <rPh sb="0" eb="2">
      <t>イタク</t>
    </rPh>
    <rPh sb="2" eb="3">
      <t>ヒ</t>
    </rPh>
    <rPh sb="4" eb="6">
      <t>シサク</t>
    </rPh>
    <phoneticPr fontId="5"/>
  </si>
  <si>
    <t>従事者旅費</t>
    <phoneticPr fontId="5"/>
  </si>
  <si>
    <t>区分</t>
    <rPh sb="0" eb="2">
      <t>クブン</t>
    </rPh>
    <phoneticPr fontId="5"/>
  </si>
  <si>
    <t>小　計</t>
    <rPh sb="0" eb="1">
      <t>コ</t>
    </rPh>
    <rPh sb="2" eb="3">
      <t>ケイ</t>
    </rPh>
    <phoneticPr fontId="5"/>
  </si>
  <si>
    <t>合　計</t>
    <rPh sb="0" eb="1">
      <t>ア</t>
    </rPh>
    <rPh sb="2" eb="3">
      <t>ケイ</t>
    </rPh>
    <phoneticPr fontId="5"/>
  </si>
  <si>
    <t>　</t>
    <phoneticPr fontId="5"/>
  </si>
  <si>
    <t>４者以上のグループで申請の方は、別紙1を忘れず
に作成してください。</t>
    <rPh sb="13" eb="14">
      <t>カタ</t>
    </rPh>
    <rPh sb="16" eb="18">
      <t>ベッシ</t>
    </rPh>
    <rPh sb="20" eb="21">
      <t>ワス</t>
    </rPh>
    <rPh sb="25" eb="27">
      <t>サクセイ</t>
    </rPh>
    <phoneticPr fontId="5"/>
  </si>
  <si>
    <r>
      <t>新商品・新サービスの開発・販路開拓支援　</t>
    </r>
    <r>
      <rPr>
        <sz val="10.5"/>
        <color rgb="FF000000"/>
        <rFont val="BIZ UDPゴシック"/>
        <family val="3"/>
        <charset val="128"/>
      </rPr>
      <t>中小企業者等枠</t>
    </r>
    <r>
      <rPr>
        <sz val="10.5"/>
        <color rgb="FF000000"/>
        <rFont val="ＭＳ ゴシック"/>
        <family val="3"/>
        <charset val="128"/>
      </rPr>
      <t xml:space="preserve">
　</t>
    </r>
    <r>
      <rPr>
        <sz val="10"/>
        <color rgb="FF000000"/>
        <rFont val="ＭＳ ゴシック"/>
        <family val="3"/>
        <charset val="128"/>
      </rPr>
      <t>｟助成限度額：3,000千円、助成率：2／3以内、助成期間：交付決定日より3年以内｠</t>
    </r>
    <rPh sb="54" eb="58">
      <t>ジョセイキカン</t>
    </rPh>
    <rPh sb="59" eb="64">
      <t>コウフケッテイビ</t>
    </rPh>
    <rPh sb="67" eb="70">
      <t>ネンイナイ</t>
    </rPh>
    <phoneticPr fontId="5"/>
  </si>
  <si>
    <r>
      <t>新商品・新サービスの開発・販路開拓支援　</t>
    </r>
    <r>
      <rPr>
        <sz val="10.5"/>
        <color theme="1"/>
        <rFont val="BIZ UDPゴシック"/>
        <family val="3"/>
        <charset val="128"/>
      </rPr>
      <t>小規模企業者枠</t>
    </r>
    <r>
      <rPr>
        <sz val="10.5"/>
        <color theme="1"/>
        <rFont val="ＭＳ ゴシック"/>
        <family val="3"/>
        <charset val="128"/>
      </rPr>
      <t xml:space="preserve">
　｟</t>
    </r>
    <r>
      <rPr>
        <sz val="10"/>
        <color theme="1"/>
        <rFont val="ＭＳ ゴシック"/>
        <family val="3"/>
        <charset val="128"/>
      </rPr>
      <t>助成限度額：1,500千円、助成率：3／4以内、助成期間：交付決定日より3年以内｠</t>
    </r>
    <rPh sb="54" eb="58">
      <t>ジョセイキカン</t>
    </rPh>
    <phoneticPr fontId="5"/>
  </si>
  <si>
    <r>
      <t>新商品・新サービスの開発・販路開拓支援　</t>
    </r>
    <r>
      <rPr>
        <sz val="10.5"/>
        <color theme="1"/>
        <rFont val="BIZ UDPゴシック"/>
        <family val="3"/>
        <charset val="128"/>
      </rPr>
      <t>小規模企業者枠</t>
    </r>
    <r>
      <rPr>
        <sz val="10.5"/>
        <color theme="1"/>
        <rFont val="ＭＳ ゴシック"/>
        <family val="3"/>
        <charset val="128"/>
      </rPr>
      <t xml:space="preserve">
　</t>
    </r>
    <r>
      <rPr>
        <sz val="10"/>
        <color theme="1"/>
        <rFont val="ＭＳ ゴシック"/>
        <family val="3"/>
        <charset val="128"/>
      </rPr>
      <t>｟助成限度額：1,500千円、助成率：3／4以内、助成期間：交付決定日より3年以内｠</t>
    </r>
    <rPh sb="54" eb="58">
      <t>ジョセイキカン</t>
    </rPh>
    <phoneticPr fontId="5"/>
  </si>
  <si>
    <t>R5年度</t>
    <rPh sb="2" eb="4">
      <t>ネンド</t>
    </rPh>
    <phoneticPr fontId="5"/>
  </si>
  <si>
    <t>R6年度</t>
    <rPh sb="2" eb="4">
      <t>ネンド</t>
    </rPh>
    <phoneticPr fontId="5"/>
  </si>
  <si>
    <t>R7年度</t>
    <rPh sb="2" eb="4">
      <t>ネンド</t>
    </rPh>
    <phoneticPr fontId="5"/>
  </si>
  <si>
    <t>R8年度</t>
    <rPh sb="2" eb="4">
      <t>ネンド</t>
    </rPh>
    <phoneticPr fontId="5"/>
  </si>
  <si>
    <t>整理番号</t>
    <rPh sb="0" eb="4">
      <t>セイリバンゴウ</t>
    </rPh>
    <phoneticPr fontId="5"/>
  </si>
  <si>
    <t>経費（税込）</t>
    <rPh sb="0" eb="2">
      <t>ケイヒ</t>
    </rPh>
    <rPh sb="3" eb="4">
      <t>ゼイ</t>
    </rPh>
    <phoneticPr fontId="5"/>
  </si>
  <si>
    <t>経費（税抜）</t>
    <rPh sb="0" eb="2">
      <t>ケイヒ</t>
    </rPh>
    <rPh sb="3" eb="4">
      <t>ゼイ</t>
    </rPh>
    <rPh sb="4" eb="5">
      <t>ヌ</t>
    </rPh>
    <phoneticPr fontId="5"/>
  </si>
  <si>
    <t>←適宜、行を加算してください。</t>
    <rPh sb="1" eb="3">
      <t>テキギ</t>
    </rPh>
    <rPh sb="4" eb="5">
      <t>ギョウ</t>
    </rPh>
    <rPh sb="6" eb="8">
      <t>カサン</t>
    </rPh>
    <phoneticPr fontId="5"/>
  </si>
  <si>
    <t>原材料費(税率10%)</t>
    <rPh sb="5" eb="7">
      <t>ゼイリツ</t>
    </rPh>
    <phoneticPr fontId="5"/>
  </si>
  <si>
    <t>原材料費(税率8%)</t>
    <rPh sb="5" eb="7">
      <t>ゼイリツ</t>
    </rPh>
    <phoneticPr fontId="5"/>
  </si>
  <si>
    <t>専門家等謝金</t>
    <rPh sb="0" eb="3">
      <t>センモンカ</t>
    </rPh>
    <rPh sb="3" eb="4">
      <t>ナド</t>
    </rPh>
    <phoneticPr fontId="5"/>
  </si>
  <si>
    <t>専門家等旅費</t>
    <rPh sb="0" eb="3">
      <t>センモンカ</t>
    </rPh>
    <rPh sb="3" eb="4">
      <t>ナド</t>
    </rPh>
    <phoneticPr fontId="5"/>
  </si>
  <si>
    <t>②</t>
    <phoneticPr fontId="5"/>
  </si>
  <si>
    <t>助成率</t>
    <rPh sb="0" eb="3">
      <t>ジョセイリツ</t>
    </rPh>
    <phoneticPr fontId="5"/>
  </si>
  <si>
    <t>経費(税込)</t>
    <rPh sb="0" eb="2">
      <t>ケイヒ</t>
    </rPh>
    <rPh sb="2" eb="6">
      <t>ゼイコミ</t>
    </rPh>
    <phoneticPr fontId="5"/>
  </si>
  <si>
    <t>助成金</t>
    <rPh sb="0" eb="3">
      <t>ジョセイキン</t>
    </rPh>
    <phoneticPr fontId="5"/>
  </si>
  <si>
    <t>専門家等謝金</t>
    <phoneticPr fontId="5"/>
  </si>
  <si>
    <t>専門家等旅費</t>
    <phoneticPr fontId="5"/>
  </si>
  <si>
    <t>原材料費(税率10%、8%)</t>
    <rPh sb="5" eb="7">
      <t>ゼイリツ</t>
    </rPh>
    <phoneticPr fontId="5"/>
  </si>
  <si>
    <t>合計</t>
    <rPh sb="0" eb="2">
      <t>ゴウケイ</t>
    </rPh>
    <phoneticPr fontId="5"/>
  </si>
  <si>
    <t>※助成金は区分毎に千円未満切り捨ての計算をしています。</t>
    <rPh sb="1" eb="4">
      <t>ジョセイキン</t>
    </rPh>
    <rPh sb="5" eb="8">
      <t>クブンゴト</t>
    </rPh>
    <rPh sb="9" eb="14">
      <t>センエンミマンキ</t>
    </rPh>
    <rPh sb="15" eb="16">
      <t>ス</t>
    </rPh>
    <rPh sb="18" eb="20">
      <t>ケイサン</t>
    </rPh>
    <phoneticPr fontId="5"/>
  </si>
  <si>
    <t>助成金合計額</t>
    <rPh sb="0" eb="6">
      <t>ジョセイキンゴウケイガク</t>
    </rPh>
    <phoneticPr fontId="5"/>
  </si>
  <si>
    <t>加えて実際には年度毎で計算を行う為、多少の誤差が生じます。</t>
    <rPh sb="0" eb="1">
      <t>クワ</t>
    </rPh>
    <rPh sb="3" eb="5">
      <t>ジッサイ</t>
    </rPh>
    <rPh sb="7" eb="10">
      <t>ネンドゴト</t>
    </rPh>
    <rPh sb="11" eb="13">
      <t>ケイサン</t>
    </rPh>
    <rPh sb="14" eb="15">
      <t>オコナ</t>
    </rPh>
    <rPh sb="16" eb="17">
      <t>タメ</t>
    </rPh>
    <rPh sb="18" eb="20">
      <t>タショウ</t>
    </rPh>
    <rPh sb="21" eb="23">
      <t>ゴサ</t>
    </rPh>
    <rPh sb="24" eb="25">
      <t>ショウ</t>
    </rPh>
    <phoneticPr fontId="5"/>
  </si>
  <si>
    <t>助成金申請額</t>
    <rPh sb="0" eb="3">
      <t>ジョセイキン</t>
    </rPh>
    <rPh sb="3" eb="6">
      <t>シンセイガク</t>
    </rPh>
    <phoneticPr fontId="5"/>
  </si>
  <si>
    <t>助成事業に要する経費</t>
    <rPh sb="0" eb="2">
      <t>ジョセイ</t>
    </rPh>
    <rPh sb="2" eb="4">
      <t>ジギョウ</t>
    </rPh>
    <rPh sb="5" eb="6">
      <t>ヨウ</t>
    </rPh>
    <rPh sb="8" eb="10">
      <t>ケイヒ</t>
    </rPh>
    <phoneticPr fontId="5"/>
  </si>
  <si>
    <t>経費(税込)</t>
    <rPh sb="0" eb="2">
      <t>ケイヒ</t>
    </rPh>
    <rPh sb="3" eb="5">
      <t>ゼイコミ</t>
    </rPh>
    <phoneticPr fontId="5"/>
  </si>
  <si>
    <t>経費(税抜)</t>
    <rPh sb="0" eb="2">
      <t>ケイヒ</t>
    </rPh>
    <rPh sb="3" eb="5">
      <t>ゼイヌキ</t>
    </rPh>
    <phoneticPr fontId="5"/>
  </si>
  <si>
    <t>←最終年度で助成金を調整して下さい。</t>
    <rPh sb="1" eb="5">
      <t>サイシュウネンド</t>
    </rPh>
    <rPh sb="6" eb="9">
      <t>ジョセイキン</t>
    </rPh>
    <rPh sb="10" eb="12">
      <t>チョウセイ</t>
    </rPh>
    <rPh sb="14" eb="15">
      <t>クダ</t>
    </rPh>
    <phoneticPr fontId="5"/>
  </si>
  <si>
    <t>④</t>
    <phoneticPr fontId="5"/>
  </si>
  <si>
    <t>資金調達内訳</t>
    <rPh sb="0" eb="4">
      <t>シキンチョウタツ</t>
    </rPh>
    <rPh sb="4" eb="6">
      <t>ウチワケ</t>
    </rPh>
    <phoneticPr fontId="5"/>
  </si>
  <si>
    <t>資金の調達先</t>
    <rPh sb="0" eb="2">
      <t>シキン</t>
    </rPh>
    <rPh sb="3" eb="5">
      <t>チョウタツ</t>
    </rPh>
    <rPh sb="5" eb="6">
      <t>サキ</t>
    </rPh>
    <phoneticPr fontId="5"/>
  </si>
  <si>
    <t>ISICO</t>
    <phoneticPr fontId="5"/>
  </si>
  <si>
    <t>自己資金</t>
    <rPh sb="0" eb="4">
      <t>ジコシキン</t>
    </rPh>
    <phoneticPr fontId="5"/>
  </si>
  <si>
    <t>借入金</t>
    <rPh sb="0" eb="3">
      <t>カリイレキン</t>
    </rPh>
    <phoneticPr fontId="5"/>
  </si>
  <si>
    <t>その他</t>
    <rPh sb="2" eb="3">
      <t>ホカ</t>
    </rPh>
    <phoneticPr fontId="5"/>
  </si>
  <si>
    <t>備考</t>
    <rPh sb="0" eb="2">
      <t>ビコウ</t>
    </rPh>
    <phoneticPr fontId="5"/>
  </si>
  <si>
    <t>変更後</t>
    <rPh sb="0" eb="3">
      <t>ヘンコウゴ</t>
    </rPh>
    <phoneticPr fontId="5"/>
  </si>
  <si>
    <t>中止</t>
    <rPh sb="0" eb="2">
      <t>チュウシ</t>
    </rPh>
    <phoneticPr fontId="5"/>
  </si>
  <si>
    <t>廃止</t>
    <rPh sb="0" eb="2">
      <t>ハイシ</t>
    </rPh>
    <phoneticPr fontId="5"/>
  </si>
  <si>
    <t>の理由</t>
    <rPh sb="1" eb="3">
      <t>リユウ</t>
    </rPh>
    <phoneticPr fontId="5"/>
  </si>
  <si>
    <t>の内容</t>
    <rPh sb="1" eb="3">
      <t>ナイヨウ</t>
    </rPh>
    <phoneticPr fontId="5"/>
  </si>
  <si>
    <t>に伴う経費の変更</t>
    <rPh sb="1" eb="2">
      <t>トモナ</t>
    </rPh>
    <rPh sb="3" eb="5">
      <t>ケイヒ</t>
    </rPh>
    <rPh sb="6" eb="8">
      <t>ヘンコウ</t>
    </rPh>
    <phoneticPr fontId="5"/>
  </si>
  <si>
    <t>③</t>
    <phoneticPr fontId="5"/>
  </si>
  <si>
    <t>変更前</t>
    <rPh sb="0" eb="3">
      <t>ヘンコウマエ</t>
    </rPh>
    <phoneticPr fontId="5"/>
  </si>
  <si>
    <t>経費(税込)</t>
    <rPh sb="0" eb="2">
      <t>ケイヒ</t>
    </rPh>
    <rPh sb="3" eb="5">
      <t>ゼイコ</t>
    </rPh>
    <phoneticPr fontId="5"/>
  </si>
  <si>
    <t>経費(税抜)</t>
  </si>
  <si>
    <t>企業名又は屋号</t>
  </si>
  <si>
    <t>代表者職・氏名</t>
    <phoneticPr fontId="5"/>
  </si>
  <si>
    <t>　D:未着手・中止</t>
    <rPh sb="3" eb="6">
      <t>ミチャクシュ</t>
    </rPh>
    <rPh sb="7" eb="9">
      <t>チュウシ</t>
    </rPh>
    <phoneticPr fontId="5"/>
  </si>
  <si>
    <t>←年度毎（４月～３月）に記載してください。</t>
    <rPh sb="1" eb="3">
      <t>ネンド</t>
    </rPh>
    <rPh sb="3" eb="4">
      <t>ゴト</t>
    </rPh>
    <rPh sb="6" eb="7">
      <t>ガツ</t>
    </rPh>
    <rPh sb="9" eb="10">
      <t>ガツ</t>
    </rPh>
    <rPh sb="12" eb="14">
      <t>キサイ</t>
    </rPh>
    <phoneticPr fontId="5"/>
  </si>
  <si>
    <r>
      <t>㋐</t>
    </r>
    <r>
      <rPr>
        <sz val="9"/>
        <rFont val="ＭＳ ゴシック"/>
        <family val="3"/>
        <charset val="128"/>
      </rPr>
      <t>本事業売上</t>
    </r>
    <r>
      <rPr>
        <sz val="8"/>
        <rFont val="ＭＳ ゴシック"/>
        <family val="3"/>
        <charset val="128"/>
      </rPr>
      <t>（千円）</t>
    </r>
    <r>
      <rPr>
        <sz val="10"/>
        <rFont val="ＭＳ ゴシック"/>
        <family val="3"/>
        <charset val="128"/>
      </rPr>
      <t xml:space="preserve">
　（A×B）/1000</t>
    </r>
    <rPh sb="7" eb="9">
      <t>センエン</t>
    </rPh>
    <phoneticPr fontId="5"/>
  </si>
  <si>
    <t>←【様式1号交付(表紙)】シートに記入の内容が自動入力されます</t>
    <rPh sb="2" eb="4">
      <t>ヨウシキ</t>
    </rPh>
    <rPh sb="5" eb="6">
      <t>ゴウ</t>
    </rPh>
    <rPh sb="6" eb="8">
      <t>コウフ</t>
    </rPh>
    <rPh sb="9" eb="11">
      <t>ヒョウシ</t>
    </rPh>
    <phoneticPr fontId="5"/>
  </si>
  <si>
    <t>経費明細表</t>
    <phoneticPr fontId="5"/>
  </si>
  <si>
    <t>別紙１のとおり</t>
    <phoneticPr fontId="5"/>
  </si>
  <si>
    <t>別紙２のとおり</t>
    <phoneticPr fontId="5"/>
  </si>
  <si>
    <t>地域資源活用</t>
    <rPh sb="0" eb="2">
      <t>チイキ</t>
    </rPh>
    <rPh sb="2" eb="6">
      <t>シゲンカツヨウ</t>
    </rPh>
    <phoneticPr fontId="5"/>
  </si>
  <si>
    <t>←１円未満を切り捨て計算をしています。</t>
    <rPh sb="2" eb="3">
      <t>エン</t>
    </rPh>
    <rPh sb="3" eb="5">
      <t>ミマン</t>
    </rPh>
    <rPh sb="6" eb="7">
      <t>キ</t>
    </rPh>
    <rPh sb="8" eb="9">
      <t>ス</t>
    </rPh>
    <rPh sb="10" eb="12">
      <t>ケイサン</t>
    </rPh>
    <phoneticPr fontId="5"/>
  </si>
  <si>
    <t>←【様式1号交付(表紙)】シートに記入の内容が自動入力されます</t>
    <phoneticPr fontId="5"/>
  </si>
  <si>
    <t>←プルダウンリスト（▽タブ）から選択してください</t>
    <phoneticPr fontId="5"/>
  </si>
  <si>
    <t>変更前</t>
    <rPh sb="0" eb="2">
      <t>ヘンコウ</t>
    </rPh>
    <rPh sb="2" eb="3">
      <t>マエ</t>
    </rPh>
    <phoneticPr fontId="5"/>
  </si>
  <si>
    <t>変更後</t>
    <rPh sb="0" eb="2">
      <t>ヘンコウ</t>
    </rPh>
    <rPh sb="2" eb="3">
      <t>ゴ</t>
    </rPh>
    <phoneticPr fontId="5"/>
  </si>
  <si>
    <t>←平日に連絡が可能な連絡先</t>
    <rPh sb="1" eb="3">
      <t>ヘイジツ</t>
    </rPh>
    <rPh sb="4" eb="6">
      <t>レンラク</t>
    </rPh>
    <rPh sb="7" eb="9">
      <t>カノウ</t>
    </rPh>
    <rPh sb="10" eb="13">
      <t>レンラクサキ</t>
    </rPh>
    <phoneticPr fontId="5"/>
  </si>
  <si>
    <t>事業費</t>
    <rPh sb="0" eb="3">
      <t>ジギョウヒ</t>
    </rPh>
    <phoneticPr fontId="5"/>
  </si>
  <si>
    <t>試作開発費</t>
    <rPh sb="0" eb="4">
      <t>シサクカイハツ</t>
    </rPh>
    <rPh sb="4" eb="5">
      <t>ヒ</t>
    </rPh>
    <phoneticPr fontId="5"/>
  </si>
  <si>
    <t>←プルダウンリスト（▽タブ）から該当を選択してください</t>
    <rPh sb="16" eb="18">
      <t>ガイトウ</t>
    </rPh>
    <rPh sb="19" eb="21">
      <t>センタク</t>
    </rPh>
    <phoneticPr fontId="5"/>
  </si>
  <si>
    <t>理事長　　田中　新太郎　　様　</t>
  </si>
  <si>
    <t>担当者職・氏名</t>
    <rPh sb="0" eb="2">
      <t>タントウ</t>
    </rPh>
    <phoneticPr fontId="5"/>
  </si>
  <si>
    <t>担当者職・氏名</t>
    <rPh sb="0" eb="3">
      <t>タントウシャ</t>
    </rPh>
    <rPh sb="3" eb="4">
      <t>ショク</t>
    </rPh>
    <rPh sb="5" eb="7">
      <t>シメイ</t>
    </rPh>
    <phoneticPr fontId="5"/>
  </si>
  <si>
    <t>←プルダウンリスト（▽タブ）から事業区分を選択してください</t>
    <rPh sb="16" eb="20">
      <t>ジギョウクブン</t>
    </rPh>
    <rPh sb="21" eb="23">
      <t>センタク</t>
    </rPh>
    <phoneticPr fontId="5"/>
  </si>
  <si>
    <t>事業費</t>
    <rPh sb="0" eb="3">
      <t>ジギョウヒ</t>
    </rPh>
    <phoneticPr fontId="5"/>
  </si>
  <si>
    <t>試作開発</t>
    <rPh sb="0" eb="4">
      <t>シサクカイハツ</t>
    </rPh>
    <phoneticPr fontId="5"/>
  </si>
  <si>
    <t>経費(税込)</t>
    <rPh sb="0" eb="2">
      <t>ケイヒ</t>
    </rPh>
    <rPh sb="3" eb="4">
      <t>ゼイ</t>
    </rPh>
    <phoneticPr fontId="5"/>
  </si>
  <si>
    <t>経費(税抜)</t>
    <rPh sb="0" eb="2">
      <t>ケイヒ</t>
    </rPh>
    <rPh sb="3" eb="4">
      <t>ゼイ</t>
    </rPh>
    <rPh sb="4" eb="5">
      <t>ヌ</t>
    </rPh>
    <phoneticPr fontId="5"/>
  </si>
  <si>
    <t>経費(税抜)</t>
    <phoneticPr fontId="5"/>
  </si>
  <si>
    <t>実績</t>
    <rPh sb="0" eb="2">
      <t>ジッセキ</t>
    </rPh>
    <phoneticPr fontId="5"/>
  </si>
  <si>
    <t>令和</t>
  </si>
  <si>
    <r>
      <rPr>
        <sz val="12"/>
        <color theme="1"/>
        <rFont val="ＭＳ ゴシック"/>
        <family val="3"/>
        <charset val="128"/>
      </rPr>
      <t>地域資源活用・社会課題解決支援枠 助成金交付申請書</t>
    </r>
    <r>
      <rPr>
        <sz val="11"/>
        <color theme="1"/>
        <rFont val="ＭＳ ゴシック"/>
        <family val="3"/>
        <charset val="128"/>
      </rPr>
      <t xml:space="preserve">
【新商品・新サービス開発支援事業】</t>
    </r>
    <rPh sb="0" eb="2">
      <t>チイキ</t>
    </rPh>
    <rPh sb="1" eb="3">
      <t>シゲン</t>
    </rPh>
    <rPh sb="3" eb="5">
      <t>カツヨウ</t>
    </rPh>
    <rPh sb="6" eb="8">
      <t>シャカイ</t>
    </rPh>
    <rPh sb="8" eb="10">
      <t>カダイ</t>
    </rPh>
    <rPh sb="10" eb="12">
      <t>カイケツ</t>
    </rPh>
    <rPh sb="12" eb="14">
      <t>シエン</t>
    </rPh>
    <rPh sb="14" eb="15">
      <t>ワク</t>
    </rPh>
    <rPh sb="17" eb="20">
      <t>ジョセイキン</t>
    </rPh>
    <rPh sb="19" eb="21">
      <t>コウフ</t>
    </rPh>
    <rPh sb="21" eb="24">
      <t>シンセイショ</t>
    </rPh>
    <rPh sb="26" eb="29">
      <t>シンショウヒン</t>
    </rPh>
    <rPh sb="30" eb="31">
      <t>シン</t>
    </rPh>
    <rPh sb="35" eb="37">
      <t>カイハツ</t>
    </rPh>
    <rPh sb="37" eb="39">
      <t>シエン</t>
    </rPh>
    <rPh sb="39" eb="41">
      <t>ジギョウ</t>
    </rPh>
    <phoneticPr fontId="5"/>
  </si>
  <si>
    <t>事 業 実 績</t>
    <phoneticPr fontId="5"/>
  </si>
  <si>
    <t>令和</t>
    <phoneticPr fontId="5"/>
  </si>
  <si>
    <t>記</t>
    <phoneticPr fontId="5"/>
  </si>
  <si>
    <t>事　業　費：</t>
    <rPh sb="0" eb="1">
      <t>コト</t>
    </rPh>
    <rPh sb="2" eb="3">
      <t>ゴウ</t>
    </rPh>
    <rPh sb="4" eb="5">
      <t>ヒ</t>
    </rPh>
    <phoneticPr fontId="5"/>
  </si>
  <si>
    <t>試作開発費：</t>
    <rPh sb="0" eb="2">
      <t>シサク</t>
    </rPh>
    <rPh sb="2" eb="4">
      <t>カイハツ</t>
    </rPh>
    <rPh sb="4" eb="5">
      <t>ヒ</t>
    </rPh>
    <phoneticPr fontId="5"/>
  </si>
  <si>
    <t>企業名又は屋号</t>
    <phoneticPr fontId="5"/>
  </si>
  <si>
    <t>（単位：円）</t>
    <phoneticPr fontId="5"/>
  </si>
  <si>
    <r>
      <rPr>
        <sz val="12"/>
        <color theme="1"/>
        <rFont val="ＭＳ ゴシック"/>
        <family val="3"/>
        <charset val="128"/>
      </rPr>
      <t xml:space="preserve"> 地域資源活用・社会課題解決支援枠 助成金実績報告書</t>
    </r>
    <r>
      <rPr>
        <sz val="11"/>
        <color theme="1"/>
        <rFont val="ＭＳ ゴシック"/>
        <family val="3"/>
        <charset val="128"/>
      </rPr>
      <t xml:space="preserve">
【新商品・新サービス開発支援事業】</t>
    </r>
    <rPh sb="0" eb="2">
      <t>チイキ</t>
    </rPh>
    <rPh sb="2" eb="4">
      <t>シゲン</t>
    </rPh>
    <rPh sb="4" eb="6">
      <t>カツヨウ</t>
    </rPh>
    <rPh sb="7" eb="9">
      <t>シャカイ</t>
    </rPh>
    <rPh sb="9" eb="11">
      <t>カダイ</t>
    </rPh>
    <rPh sb="11" eb="13">
      <t>カイケツ</t>
    </rPh>
    <rPh sb="13" eb="15">
      <t>シエン</t>
    </rPh>
    <rPh sb="15" eb="16">
      <t>ワク</t>
    </rPh>
    <rPh sb="21" eb="23">
      <t>ジッセキ</t>
    </rPh>
    <rPh sb="23" eb="26">
      <t>ホウコクショ</t>
    </rPh>
    <rPh sb="27" eb="30">
      <t>シンショウヒン</t>
    </rPh>
    <rPh sb="31" eb="32">
      <t>シン</t>
    </rPh>
    <rPh sb="36" eb="38">
      <t>カイハツ</t>
    </rPh>
    <rPh sb="38" eb="40">
      <t>シエン</t>
    </rPh>
    <rPh sb="40" eb="42">
      <t>ジギョウ</t>
    </rPh>
    <phoneticPr fontId="5"/>
  </si>
  <si>
    <t>経費(税込)</t>
    <phoneticPr fontId="5"/>
  </si>
  <si>
    <t>変更後</t>
    <phoneticPr fontId="5"/>
  </si>
  <si>
    <t>試作･開発費</t>
    <rPh sb="0" eb="2">
      <t>シサク</t>
    </rPh>
    <rPh sb="3" eb="6">
      <t>カイハツヒ</t>
    </rPh>
    <phoneticPr fontId="5"/>
  </si>
  <si>
    <t>経費の変更</t>
    <rPh sb="0" eb="2">
      <t>ケイヒ</t>
    </rPh>
    <rPh sb="3" eb="5">
      <t>ヘンコウ</t>
    </rPh>
    <phoneticPr fontId="5"/>
  </si>
  <si>
    <t>合　計</t>
    <phoneticPr fontId="5"/>
  </si>
  <si>
    <t>経費
区分</t>
    <rPh sb="0" eb="2">
      <t>ケイヒ</t>
    </rPh>
    <rPh sb="3" eb="5">
      <t>クブン</t>
    </rPh>
    <phoneticPr fontId="5"/>
  </si>
  <si>
    <t>交付決定額</t>
    <rPh sb="0" eb="2">
      <t>コウフ</t>
    </rPh>
    <rPh sb="2" eb="4">
      <t>ケッテイ</t>
    </rPh>
    <rPh sb="4" eb="5">
      <t>ガク</t>
    </rPh>
    <phoneticPr fontId="5"/>
  </si>
  <si>
    <t>小　計　</t>
    <rPh sb="0" eb="1">
      <t>コ</t>
    </rPh>
    <rPh sb="2" eb="3">
      <t>ケイ</t>
    </rPh>
    <phoneticPr fontId="5"/>
  </si>
  <si>
    <t>合　計　</t>
    <rPh sb="0" eb="1">
      <t>ゴウ</t>
    </rPh>
    <rPh sb="2" eb="3">
      <t>ケイ</t>
    </rPh>
    <phoneticPr fontId="5"/>
  </si>
  <si>
    <t>額の確定額</t>
    <rPh sb="0" eb="1">
      <t>ガク</t>
    </rPh>
    <rPh sb="2" eb="4">
      <t>カクテイ</t>
    </rPh>
    <rPh sb="4" eb="5">
      <t>ガク</t>
    </rPh>
    <phoneticPr fontId="5"/>
  </si>
  <si>
    <t>年度</t>
    <rPh sb="0" eb="2">
      <t>ネンド</t>
    </rPh>
    <phoneticPr fontId="5"/>
  </si>
  <si>
    <t>合　計</t>
    <rPh sb="0" eb="1">
      <t>ゴウ</t>
    </rPh>
    <rPh sb="2" eb="3">
      <t>ケイ</t>
    </rPh>
    <phoneticPr fontId="5"/>
  </si>
  <si>
    <t>２　振込先口座</t>
    <rPh sb="2" eb="4">
      <t>フリコミ</t>
    </rPh>
    <rPh sb="4" eb="5">
      <t>サキ</t>
    </rPh>
    <rPh sb="5" eb="7">
      <t>コウザ</t>
    </rPh>
    <phoneticPr fontId="5"/>
  </si>
  <si>
    <t>円</t>
    <rPh sb="0" eb="1">
      <t>エン</t>
    </rPh>
    <phoneticPr fontId="5"/>
  </si>
  <si>
    <t>１　助成金請求額</t>
    <rPh sb="2" eb="4">
      <t>ジョセイ</t>
    </rPh>
    <rPh sb="4" eb="5">
      <t>カナ</t>
    </rPh>
    <phoneticPr fontId="5"/>
  </si>
  <si>
    <t>振　込　先</t>
    <rPh sb="0" eb="1">
      <t>シン</t>
    </rPh>
    <rPh sb="2" eb="3">
      <t>コ</t>
    </rPh>
    <rPh sb="4" eb="5">
      <t>サキ</t>
    </rPh>
    <phoneticPr fontId="5"/>
  </si>
  <si>
    <t>担当者連絡先</t>
    <rPh sb="0" eb="3">
      <t>タントウシャ</t>
    </rPh>
    <rPh sb="3" eb="6">
      <t>レンラクサキ</t>
    </rPh>
    <phoneticPr fontId="5"/>
  </si>
  <si>
    <t>郵便番号</t>
    <rPh sb="0" eb="4">
      <t>ユウビンバンゴウ</t>
    </rPh>
    <phoneticPr fontId="5"/>
  </si>
  <si>
    <t>（石川県単独型含む）地域資源活用・社会課題解決支援枠助成金交付要領の規定により関係書類を添えて申請します。</t>
    <rPh sb="0" eb="3">
      <t>イシカワケン</t>
    </rPh>
    <rPh sb="3" eb="6">
      <t>タンドクガタ</t>
    </rPh>
    <rPh sb="6" eb="7">
      <t>フク</t>
    </rPh>
    <rPh sb="9" eb="11">
      <t>チイキ</t>
    </rPh>
    <rPh sb="11" eb="13">
      <t>シゲン</t>
    </rPh>
    <rPh sb="13" eb="15">
      <t>カツヨウ</t>
    </rPh>
    <rPh sb="17" eb="19">
      <t>シャカイ</t>
    </rPh>
    <rPh sb="19" eb="21">
      <t>カダイ</t>
    </rPh>
    <rPh sb="21" eb="23">
      <t>カイケツ</t>
    </rPh>
    <phoneticPr fontId="5"/>
  </si>
  <si>
    <t>号により助成金交付決定の通知</t>
    <rPh sb="4" eb="6">
      <t>ジョセイ</t>
    </rPh>
    <rPh sb="9" eb="11">
      <t>ケッテイ</t>
    </rPh>
    <rPh sb="12" eb="14">
      <t>ツウチ</t>
    </rPh>
    <phoneticPr fontId="5"/>
  </si>
  <si>
    <t>号により変更承認の通知の</t>
    <rPh sb="4" eb="6">
      <t>ヘンコウ</t>
    </rPh>
    <rPh sb="6" eb="8">
      <t>ショウニン</t>
    </rPh>
    <rPh sb="9" eb="11">
      <t>ツウチ</t>
    </rPh>
    <phoneticPr fontId="5"/>
  </si>
  <si>
    <t>号により助成金交付決定の通知が</t>
    <rPh sb="4" eb="6">
      <t>ジョセイ</t>
    </rPh>
    <rPh sb="9" eb="11">
      <t>ケッテイ</t>
    </rPh>
    <rPh sb="12" eb="14">
      <t>ツウチ</t>
    </rPh>
    <phoneticPr fontId="5"/>
  </si>
  <si>
    <t>あり、令和</t>
    <rPh sb="3" eb="5">
      <t>レイワ</t>
    </rPh>
    <phoneticPr fontId="5"/>
  </si>
  <si>
    <t xml:space="preserve"> 地域資源活用・社会課題解決支援枠 助成金変更（中止・廃止）承認申請書
【新商品・新サービス開発支援事業】</t>
    <rPh sb="0" eb="2">
      <t>チイキ</t>
    </rPh>
    <rPh sb="2" eb="4">
      <t>シゲン</t>
    </rPh>
    <rPh sb="4" eb="6">
      <t>カツヨウ</t>
    </rPh>
    <rPh sb="7" eb="9">
      <t>シャカイ</t>
    </rPh>
    <rPh sb="9" eb="11">
      <t>カダイ</t>
    </rPh>
    <rPh sb="11" eb="13">
      <t>カイケツ</t>
    </rPh>
    <rPh sb="13" eb="15">
      <t>シエン</t>
    </rPh>
    <rPh sb="15" eb="16">
      <t>ワク</t>
    </rPh>
    <rPh sb="21" eb="23">
      <t>ヘンコウ</t>
    </rPh>
    <rPh sb="24" eb="26">
      <t>チュウシ</t>
    </rPh>
    <rPh sb="27" eb="29">
      <t>ハイシ</t>
    </rPh>
    <rPh sb="30" eb="32">
      <t>ショウニン</t>
    </rPh>
    <rPh sb="32" eb="35">
      <t>シンセイショ</t>
    </rPh>
    <rPh sb="36" eb="39">
      <t>シンショウヒン</t>
    </rPh>
    <rPh sb="40" eb="41">
      <t>シン</t>
    </rPh>
    <rPh sb="45" eb="47">
      <t>カイハツ</t>
    </rPh>
    <rPh sb="47" eb="49">
      <t>シエン</t>
    </rPh>
    <rPh sb="49" eb="51">
      <t>ジギョウ</t>
    </rPh>
    <phoneticPr fontId="5"/>
  </si>
  <si>
    <t>号により助成金交付決定の通知</t>
    <rPh sb="4" eb="6">
      <t>ジョセイ</t>
    </rPh>
    <rPh sb="6" eb="7">
      <t>キン</t>
    </rPh>
    <rPh sb="9" eb="11">
      <t>ケッテイ</t>
    </rPh>
    <rPh sb="12" eb="14">
      <t>ツウチ</t>
    </rPh>
    <phoneticPr fontId="5"/>
  </si>
  <si>
    <t>うち本事業のみ</t>
    <phoneticPr fontId="5"/>
  </si>
  <si>
    <t>①支払確認表</t>
    <rPh sb="1" eb="5">
      <t>シハラカクニン</t>
    </rPh>
    <rPh sb="5" eb="6">
      <t>ヒョウ</t>
    </rPh>
    <phoneticPr fontId="5"/>
  </si>
  <si>
    <t xml:space="preserve"> 公益財団法人石川県産業創出支援機構</t>
    <rPh sb="1" eb="7">
      <t>コウエキザイダンホウジン</t>
    </rPh>
    <rPh sb="7" eb="10">
      <t>イシカワケン</t>
    </rPh>
    <rPh sb="10" eb="12">
      <t>サンギョウ</t>
    </rPh>
    <rPh sb="12" eb="14">
      <t>ソウシュツ</t>
    </rPh>
    <rPh sb="14" eb="16">
      <t>シエン</t>
    </rPh>
    <rPh sb="16" eb="18">
      <t>キコウ</t>
    </rPh>
    <phoneticPr fontId="5"/>
  </si>
  <si>
    <t>号により助成金の額の確定通</t>
    <rPh sb="4" eb="6">
      <t>ジョセイ</t>
    </rPh>
    <rPh sb="8" eb="9">
      <t>ガク</t>
    </rPh>
    <rPh sb="10" eb="12">
      <t>カクテイ</t>
    </rPh>
    <rPh sb="12" eb="13">
      <t>ツウ</t>
    </rPh>
    <phoneticPr fontId="5"/>
  </si>
  <si>
    <r>
      <rPr>
        <sz val="12"/>
        <color theme="1"/>
        <rFont val="ＭＳ ゴシック"/>
        <family val="3"/>
        <charset val="128"/>
      </rPr>
      <t xml:space="preserve"> 地域資源活用・社会課題解決支援枠 助成金　精算払請求書</t>
    </r>
    <r>
      <rPr>
        <sz val="11"/>
        <color theme="1"/>
        <rFont val="ＭＳ ゴシック"/>
        <family val="3"/>
        <charset val="128"/>
      </rPr>
      <t xml:space="preserve">
【新商品・新サービス開発支援事業】</t>
    </r>
    <rPh sb="0" eb="2">
      <t>チイキ</t>
    </rPh>
    <rPh sb="2" eb="4">
      <t>シゲン</t>
    </rPh>
    <rPh sb="4" eb="6">
      <t>カツヨウ</t>
    </rPh>
    <rPh sb="7" eb="9">
      <t>シャカイ</t>
    </rPh>
    <rPh sb="9" eb="11">
      <t>カダイ</t>
    </rPh>
    <rPh sb="11" eb="13">
      <t>カイケツ</t>
    </rPh>
    <rPh sb="13" eb="15">
      <t>シエン</t>
    </rPh>
    <rPh sb="15" eb="16">
      <t>ワク</t>
    </rPh>
    <rPh sb="22" eb="24">
      <t>セイサン</t>
    </rPh>
    <rPh sb="24" eb="25">
      <t>バライ</t>
    </rPh>
    <rPh sb="25" eb="28">
      <t>セイキュウショ</t>
    </rPh>
    <rPh sb="29" eb="32">
      <t>シンショウヒン</t>
    </rPh>
    <rPh sb="33" eb="34">
      <t>シン</t>
    </rPh>
    <rPh sb="38" eb="40">
      <t>カイハツ</t>
    </rPh>
    <rPh sb="40" eb="42">
      <t>シエン</t>
    </rPh>
    <rPh sb="42" eb="44">
      <t>ジギョウ</t>
    </rPh>
    <phoneticPr fontId="5"/>
  </si>
  <si>
    <t>－</t>
    <phoneticPr fontId="5"/>
  </si>
  <si>
    <t>←交付決定通知を確認し入力してください。</t>
    <rPh sb="1" eb="3">
      <t>コウフ</t>
    </rPh>
    <rPh sb="3" eb="5">
      <t>ケッテイ</t>
    </rPh>
    <rPh sb="5" eb="7">
      <t>ツウチ</t>
    </rPh>
    <rPh sb="8" eb="10">
      <t>カクニン</t>
    </rPh>
    <rPh sb="11" eb="13">
      <t>ニュウリョク</t>
    </rPh>
    <phoneticPr fontId="5"/>
  </si>
  <si>
    <t>(変更承認のあった場合の実績報告書様式）</t>
    <rPh sb="1" eb="5">
      <t>ヘンコウショウニン</t>
    </rPh>
    <rPh sb="9" eb="11">
      <t>バアイ</t>
    </rPh>
    <rPh sb="12" eb="17">
      <t>ジッセキホウコクショ</t>
    </rPh>
    <rPh sb="17" eb="19">
      <t>ヨウシキ</t>
    </rPh>
    <phoneticPr fontId="5"/>
  </si>
  <si>
    <t>計画</t>
    <rPh sb="0" eb="2">
      <t>ケイカク</t>
    </rPh>
    <phoneticPr fontId="5"/>
  </si>
  <si>
    <t>備　考</t>
    <rPh sb="0" eb="1">
      <t>ビ</t>
    </rPh>
    <rPh sb="2" eb="3">
      <t>コウ</t>
    </rPh>
    <phoneticPr fontId="5"/>
  </si>
  <si>
    <t>年度　成長戦略ファンド</t>
    <phoneticPr fontId="5"/>
  </si>
  <si>
    <t>があった標記助成事業を下記のとおり変更（中止・廃止）したいので、承認されたく、成長戦略ファンド（石川県単独型含む）地域資源活用・社会課題解決支援枠 助成金交付要領の規定により関係書類を添えて申請します。</t>
    <rPh sb="4" eb="6">
      <t>ヒョウキ</t>
    </rPh>
    <rPh sb="6" eb="10">
      <t>ジョセイジギョウ</t>
    </rPh>
    <rPh sb="11" eb="13">
      <t>カキ</t>
    </rPh>
    <rPh sb="17" eb="19">
      <t>ヘンコウ</t>
    </rPh>
    <rPh sb="20" eb="22">
      <t>チュウシ</t>
    </rPh>
    <rPh sb="23" eb="25">
      <t>ハイシ</t>
    </rPh>
    <rPh sb="32" eb="34">
      <t>ショウニン</t>
    </rPh>
    <rPh sb="41" eb="43">
      <t>センリャク</t>
    </rPh>
    <phoneticPr fontId="5"/>
  </si>
  <si>
    <t>その他を選択された方は下記に記載して下さい</t>
    <rPh sb="2" eb="3">
      <t>タ</t>
    </rPh>
    <rPh sb="4" eb="6">
      <t>センタク</t>
    </rPh>
    <rPh sb="9" eb="10">
      <t>カタ</t>
    </rPh>
    <rPh sb="11" eb="13">
      <t>カキ</t>
    </rPh>
    <rPh sb="14" eb="16">
      <t>キサイ</t>
    </rPh>
    <rPh sb="18" eb="19">
      <t>クダ</t>
    </rPh>
    <phoneticPr fontId="5"/>
  </si>
  <si>
    <t>事業実施予定期間</t>
    <rPh sb="0" eb="2">
      <t>ジギョウ</t>
    </rPh>
    <rPh sb="2" eb="4">
      <t>ジッシ</t>
    </rPh>
    <rPh sb="4" eb="6">
      <t>ヨテイ</t>
    </rPh>
    <rPh sb="6" eb="8">
      <t>キカン</t>
    </rPh>
    <phoneticPr fontId="5"/>
  </si>
  <si>
    <t>あった標記助成事業を下記のとおり実施したので、成長戦略ファンド（石川県単独型含む）地域資源活用・社会課題解決支援枠 助成金交付要領の規定により関係書類を添えて別紙のとおり報告いたします。</t>
    <phoneticPr fontId="5"/>
  </si>
  <si>
    <t>があった標記助成事業を下記のとおり実施したので、成長戦略ファンド（石川県単独型含む）地域資源活用・社会課題解決支援枠 助成金交付要領の規定により関係書類を添えて別紙のとおり報告いたします。</t>
    <rPh sb="4" eb="6">
      <t>ヒョウキ</t>
    </rPh>
    <rPh sb="6" eb="10">
      <t>ジョセイジギョウ</t>
    </rPh>
    <rPh sb="11" eb="13">
      <t>カキ</t>
    </rPh>
    <rPh sb="17" eb="19">
      <t>ジッシ</t>
    </rPh>
    <rPh sb="26" eb="28">
      <t>センリャク</t>
    </rPh>
    <phoneticPr fontId="5"/>
  </si>
  <si>
    <t>知があった標記事業助成金として、下記金額が交付されるよう、成長戦略ファンド(石川県単独型含む)地域資源活用･社会課題解決支援枠 助成金交付要領の規定により請求いたします。</t>
    <rPh sb="9" eb="12">
      <t>ジョセイキン</t>
    </rPh>
    <rPh sb="16" eb="18">
      <t>カキ</t>
    </rPh>
    <rPh sb="18" eb="20">
      <t>キンガク</t>
    </rPh>
    <rPh sb="21" eb="23">
      <t>コウフ</t>
    </rPh>
    <rPh sb="31" eb="33">
      <t>センリャク</t>
    </rPh>
    <rPh sb="47" eb="51">
      <t>チイキシゲン</t>
    </rPh>
    <rPh sb="51" eb="53">
      <t>カツヨウ</t>
    </rPh>
    <rPh sb="77" eb="79">
      <t>セイキュウ</t>
    </rPh>
    <phoneticPr fontId="5"/>
  </si>
  <si>
    <t>１．助成対象事業（取組）の事業計画【概要版】</t>
    <rPh sb="2" eb="4">
      <t>ジョセイ</t>
    </rPh>
    <phoneticPr fontId="5"/>
  </si>
  <si>
    <t>予算</t>
    <rPh sb="0" eb="2">
      <t>ヨサン</t>
    </rPh>
    <phoneticPr fontId="5"/>
  </si>
  <si>
    <t>実績</t>
    <rPh sb="0" eb="2">
      <t>ジッセキ</t>
    </rPh>
    <phoneticPr fontId="5"/>
  </si>
  <si>
    <t>①</t>
    <phoneticPr fontId="5"/>
  </si>
  <si>
    <t>①売上げ状況等</t>
    <phoneticPr fontId="5"/>
  </si>
  <si>
    <t>②財務指標</t>
    <rPh sb="1" eb="3">
      <t>ザイム</t>
    </rPh>
    <rPh sb="3" eb="5">
      <t>シヒョウ</t>
    </rPh>
    <phoneticPr fontId="5"/>
  </si>
  <si>
    <t>４．収支計画表</t>
    <rPh sb="2" eb="4">
      <t>シュウシ</t>
    </rPh>
    <rPh sb="4" eb="6">
      <t>ケイカク</t>
    </rPh>
    <rPh sb="6" eb="7">
      <t>オモテ</t>
    </rPh>
    <phoneticPr fontId="5"/>
  </si>
  <si>
    <t>２．本年度の事業計画</t>
    <rPh sb="2" eb="5">
      <t>ホンネンド</t>
    </rPh>
    <phoneticPr fontId="5"/>
  </si>
  <si>
    <t>②事業実施計画</t>
    <rPh sb="5" eb="7">
      <t>ケイカク</t>
    </rPh>
    <phoneticPr fontId="5"/>
  </si>
  <si>
    <t>③実施内容</t>
    <rPh sb="1" eb="3">
      <t>ジッシ</t>
    </rPh>
    <rPh sb="3" eb="5">
      <t>ナイヨウ</t>
    </rPh>
    <phoneticPr fontId="5"/>
  </si>
  <si>
    <t>年度において、標記助成事業を下記のとおり実施したいので、成長戦略ファンド</t>
    <rPh sb="0" eb="2">
      <t>ネンド</t>
    </rPh>
    <rPh sb="7" eb="9">
      <t>ヒョウキ</t>
    </rPh>
    <rPh sb="9" eb="11">
      <t>ジョセイ</t>
    </rPh>
    <rPh sb="11" eb="13">
      <t>ジギョウ</t>
    </rPh>
    <rPh sb="14" eb="16">
      <t>カキ</t>
    </rPh>
    <rPh sb="20" eb="22">
      <t>ジッシ</t>
    </rPh>
    <phoneticPr fontId="5"/>
  </si>
  <si>
    <t>交付申請額</t>
    <rPh sb="0" eb="2">
      <t>コウフ</t>
    </rPh>
    <rPh sb="2" eb="5">
      <t>シンセイガク</t>
    </rPh>
    <phoneticPr fontId="5"/>
  </si>
  <si>
    <t>←額の確定通知を確認し、入力してください</t>
    <rPh sb="1" eb="2">
      <t>ガク</t>
    </rPh>
    <rPh sb="3" eb="5">
      <t>カクテイ</t>
    </rPh>
    <rPh sb="5" eb="7">
      <t>ツウチ</t>
    </rPh>
    <rPh sb="8" eb="10">
      <t>カクニン</t>
    </rPh>
    <rPh sb="12" eb="14">
      <t>ニュウリョク</t>
    </rPh>
    <phoneticPr fontId="5"/>
  </si>
  <si>
    <t>←必ず、通帳のコピーを添付ください</t>
    <rPh sb="1" eb="2">
      <t>カナラ</t>
    </rPh>
    <rPh sb="4" eb="6">
      <t>ツウチョウ</t>
    </rPh>
    <rPh sb="11" eb="13">
      <t>テンプ</t>
    </rPh>
    <phoneticPr fontId="5"/>
  </si>
  <si>
    <t>←日付は入力しないでください</t>
    <rPh sb="1" eb="3">
      <t>ヒヅケ</t>
    </rPh>
    <rPh sb="4" eb="6">
      <t>ニュウリョク</t>
    </rPh>
    <phoneticPr fontId="5"/>
  </si>
  <si>
    <t>←交付決定通知を確認し、入力してください</t>
    <phoneticPr fontId="5"/>
  </si>
  <si>
    <t>＊本支出管理表は、実績報告書や経費支出に係る証ひょう書類送付する際に、あわせてご提出をお願いします。</t>
    <rPh sb="1" eb="2">
      <t>ホン</t>
    </rPh>
    <rPh sb="2" eb="4">
      <t>シシュツ</t>
    </rPh>
    <rPh sb="4" eb="6">
      <t>カンリ</t>
    </rPh>
    <rPh sb="6" eb="7">
      <t>ヒョウ</t>
    </rPh>
    <rPh sb="9" eb="11">
      <t>ジッセキ</t>
    </rPh>
    <rPh sb="11" eb="14">
      <t>ホウコクショ</t>
    </rPh>
    <rPh sb="15" eb="17">
      <t>ケイヒ</t>
    </rPh>
    <rPh sb="17" eb="19">
      <t>シシュツ</t>
    </rPh>
    <rPh sb="20" eb="21">
      <t>カカ</t>
    </rPh>
    <rPh sb="22" eb="23">
      <t>ショウ</t>
    </rPh>
    <rPh sb="26" eb="28">
      <t>ショルイ</t>
    </rPh>
    <rPh sb="28" eb="30">
      <t>ソウフ</t>
    </rPh>
    <rPh sb="32" eb="33">
      <t>サイ</t>
    </rPh>
    <rPh sb="40" eb="42">
      <t>テイシュツ</t>
    </rPh>
    <rPh sb="44" eb="45">
      <t>ネガ</t>
    </rPh>
    <phoneticPr fontId="11"/>
  </si>
  <si>
    <t>　また、送付する際には必ず証ひょう番号ごとに整理してください。</t>
    <phoneticPr fontId="11"/>
  </si>
  <si>
    <t>　（証ひょう番号ごとに整理ができていない場合には、いったん全て返送し、再度整理をご依頼することがあります。）</t>
    <rPh sb="2" eb="3">
      <t>ショウ</t>
    </rPh>
    <rPh sb="6" eb="8">
      <t>バンゴウ</t>
    </rPh>
    <rPh sb="11" eb="13">
      <t>セイリ</t>
    </rPh>
    <rPh sb="20" eb="22">
      <t>バアイ</t>
    </rPh>
    <rPh sb="29" eb="30">
      <t>スベ</t>
    </rPh>
    <rPh sb="31" eb="33">
      <t>ヘンソウ</t>
    </rPh>
    <rPh sb="35" eb="37">
      <t>サイド</t>
    </rPh>
    <rPh sb="37" eb="39">
      <t>セイリ</t>
    </rPh>
    <rPh sb="41" eb="43">
      <t>イライ</t>
    </rPh>
    <phoneticPr fontId="11"/>
  </si>
  <si>
    <t>＊「交付決定日」以後に「申込or発注or契約」を行い、「補助事業実施期限」までに支払（銀行振込が大原則。旅費を除き、通常、１取引10万円(税抜き)を超える支払に</t>
    <rPh sb="2" eb="4">
      <t>コウフ</t>
    </rPh>
    <rPh sb="4" eb="6">
      <t>ケッテイ</t>
    </rPh>
    <rPh sb="6" eb="7">
      <t>ビ</t>
    </rPh>
    <rPh sb="8" eb="10">
      <t>イゴ</t>
    </rPh>
    <rPh sb="12" eb="14">
      <t>モウシコ</t>
    </rPh>
    <rPh sb="16" eb="18">
      <t>ハッチュウ</t>
    </rPh>
    <rPh sb="20" eb="22">
      <t>ケイヤク</t>
    </rPh>
    <rPh sb="24" eb="25">
      <t>オコナ</t>
    </rPh>
    <rPh sb="28" eb="30">
      <t>ホジョ</t>
    </rPh>
    <rPh sb="30" eb="32">
      <t>ジギョウ</t>
    </rPh>
    <rPh sb="32" eb="34">
      <t>ジッシ</t>
    </rPh>
    <rPh sb="34" eb="36">
      <t>キゲン</t>
    </rPh>
    <rPh sb="48" eb="51">
      <t>ダイゲンソク</t>
    </rPh>
    <rPh sb="52" eb="54">
      <t>リョヒ</t>
    </rPh>
    <rPh sb="55" eb="56">
      <t>ノゾ</t>
    </rPh>
    <rPh sb="58" eb="60">
      <t>ツウジョウ</t>
    </rPh>
    <rPh sb="62" eb="64">
      <t>トリヒキ</t>
    </rPh>
    <rPh sb="66" eb="68">
      <t>マンエン</t>
    </rPh>
    <rPh sb="69" eb="71">
      <t>ゼイヌキ</t>
    </rPh>
    <rPh sb="74" eb="75">
      <t>コ</t>
    </rPh>
    <rPh sb="77" eb="79">
      <t>シハライ</t>
    </rPh>
    <phoneticPr fontId="11"/>
  </si>
  <si>
    <t>　おいて現金支払いは不可）を終えた経費が、補助対象です。</t>
    <rPh sb="14" eb="15">
      <t>オ</t>
    </rPh>
    <rPh sb="17" eb="19">
      <t>ケイヒ</t>
    </rPh>
    <rPh sb="21" eb="23">
      <t>ホジョ</t>
    </rPh>
    <rPh sb="23" eb="25">
      <t>タイショウ</t>
    </rPh>
    <phoneticPr fontId="11"/>
  </si>
  <si>
    <t>　（ただし、展示会への出展については交付決定前の申込みでも、請求書の発行が交付決定日以後であれば、補助対象となります。）</t>
    <rPh sb="6" eb="9">
      <t>テンジカイ</t>
    </rPh>
    <rPh sb="11" eb="13">
      <t>シュッテン</t>
    </rPh>
    <rPh sb="18" eb="20">
      <t>コウフ</t>
    </rPh>
    <rPh sb="20" eb="22">
      <t>ケッテイ</t>
    </rPh>
    <rPh sb="22" eb="23">
      <t>マエ</t>
    </rPh>
    <rPh sb="24" eb="26">
      <t>モウシコ</t>
    </rPh>
    <rPh sb="34" eb="36">
      <t>ハッコウ</t>
    </rPh>
    <rPh sb="41" eb="42">
      <t>ヒ</t>
    </rPh>
    <rPh sb="42" eb="43">
      <t>イ</t>
    </rPh>
    <rPh sb="43" eb="44">
      <t>ゴ</t>
    </rPh>
    <rPh sb="49" eb="51">
      <t>ホジョ</t>
    </rPh>
    <rPh sb="51" eb="53">
      <t>タイショウ</t>
    </rPh>
    <phoneticPr fontId="11"/>
  </si>
  <si>
    <t>＊本エクセルファイルには関数が組み込まれています。行数を増やす場合には、経費支出管理表と支出内訳書の金額が対応しているか、ご確認ください。</t>
    <rPh sb="1" eb="2">
      <t>ホン</t>
    </rPh>
    <rPh sb="12" eb="14">
      <t>カンスウ</t>
    </rPh>
    <rPh sb="15" eb="16">
      <t>ク</t>
    </rPh>
    <rPh sb="17" eb="18">
      <t>コ</t>
    </rPh>
    <rPh sb="25" eb="27">
      <t>ギョウスウ</t>
    </rPh>
    <rPh sb="28" eb="29">
      <t>フ</t>
    </rPh>
    <rPh sb="31" eb="33">
      <t>バアイ</t>
    </rPh>
    <rPh sb="36" eb="38">
      <t>ケイヒ</t>
    </rPh>
    <rPh sb="38" eb="40">
      <t>シシュツ</t>
    </rPh>
    <rPh sb="40" eb="42">
      <t>カンリ</t>
    </rPh>
    <rPh sb="42" eb="43">
      <t>ヒョウ</t>
    </rPh>
    <rPh sb="44" eb="46">
      <t>シシュツ</t>
    </rPh>
    <rPh sb="46" eb="49">
      <t>ウチワケショ</t>
    </rPh>
    <rPh sb="50" eb="52">
      <t>キンガク</t>
    </rPh>
    <rPh sb="53" eb="55">
      <t>タイオウ</t>
    </rPh>
    <rPh sb="62" eb="64">
      <t>カクニン</t>
    </rPh>
    <phoneticPr fontId="11"/>
  </si>
  <si>
    <t>No</t>
  </si>
  <si>
    <t>通し番号</t>
    <rPh sb="0" eb="1">
      <t>トオ</t>
    </rPh>
    <rPh sb="2" eb="4">
      <t>バンゴウ</t>
    </rPh>
    <phoneticPr fontId="84"/>
  </si>
  <si>
    <t>財産名</t>
  </si>
  <si>
    <t>規格</t>
  </si>
  <si>
    <t>数量</t>
  </si>
  <si>
    <t>単価
（税抜）</t>
    <rPh sb="4" eb="6">
      <t>ゼイヌキ</t>
    </rPh>
    <phoneticPr fontId="84"/>
  </si>
  <si>
    <t>金  額
（税抜）</t>
    <rPh sb="6" eb="8">
      <t>ゼイヌキ</t>
    </rPh>
    <phoneticPr fontId="84"/>
  </si>
  <si>
    <t>取得年月日</t>
  </si>
  <si>
    <t>耐用
年数</t>
    <rPh sb="0" eb="2">
      <t>タイヨウ</t>
    </rPh>
    <rPh sb="3" eb="5">
      <t>ネンスウ</t>
    </rPh>
    <phoneticPr fontId="84"/>
  </si>
  <si>
    <t>保管場所</t>
  </si>
  <si>
    <t>処分制限
期間</t>
    <rPh sb="0" eb="2">
      <t>ショブン</t>
    </rPh>
    <rPh sb="2" eb="4">
      <t>セイゲン</t>
    </rPh>
    <rPh sb="5" eb="7">
      <t>キカン</t>
    </rPh>
    <phoneticPr fontId="84"/>
  </si>
  <si>
    <t>補助率</t>
    <rPh sb="0" eb="3">
      <t>ホジョリツ</t>
    </rPh>
    <phoneticPr fontId="84"/>
  </si>
  <si>
    <t>備考</t>
    <rPh sb="0" eb="2">
      <t>ビコウ</t>
    </rPh>
    <phoneticPr fontId="84"/>
  </si>
  <si>
    <t xml:space="preserve">（注） １．対象となる取得財産等は、取得価格又は効用の増加価格が税抜金額50万円以上の財産とする。
 　　　２．数量は、同一規格等であれば一括して記載して差し支えない。単価が異なる場合は分割して記載すること。
 　　　３．取得年月日は、納品年月日を記載すること。
　　　 ４．処分制限期間は、取得年月日から耐用年数に呼応する年月日を記載すること。 
</t>
    <phoneticPr fontId="84"/>
  </si>
  <si>
    <t>取　得　財　産　管　理　台　帳</t>
    <phoneticPr fontId="5"/>
  </si>
  <si>
    <t>←【様式1号交付(表紙)】シートの事業区分が自動入力されます</t>
    <rPh sb="17" eb="21">
      <t>ジギョウクブン</t>
    </rPh>
    <phoneticPr fontId="5"/>
  </si>
  <si>
    <t>←【概要】シートの事業計画名が自動入力されます</t>
    <rPh sb="2" eb="4">
      <t>ガイヨウ</t>
    </rPh>
    <rPh sb="9" eb="14">
      <t>ジギョウケイカクメイ</t>
    </rPh>
    <phoneticPr fontId="5"/>
  </si>
  <si>
    <t>←市町名から記載</t>
    <rPh sb="1" eb="3">
      <t>シチョウ</t>
    </rPh>
    <rPh sb="3" eb="4">
      <t>メイ</t>
    </rPh>
    <phoneticPr fontId="5"/>
  </si>
  <si>
    <t>別紙の③経費の変更とおり</t>
    <rPh sb="0" eb="2">
      <t>ベッシ</t>
    </rPh>
    <rPh sb="4" eb="6">
      <t>ケイヒ</t>
    </rPh>
    <rPh sb="7" eb="9">
      <t>ヘンコウ</t>
    </rPh>
    <phoneticPr fontId="5"/>
  </si>
  <si>
    <t>①経費明細</t>
    <rPh sb="1" eb="3">
      <t>ケイヒ</t>
    </rPh>
    <rPh sb="3" eb="5">
      <t>メイサイ</t>
    </rPh>
    <phoneticPr fontId="5"/>
  </si>
  <si>
    <t>経費配分</t>
    <rPh sb="2" eb="4">
      <t>ハイブン</t>
    </rPh>
    <phoneticPr fontId="5"/>
  </si>
  <si>
    <t>別 紙 １</t>
    <phoneticPr fontId="5"/>
  </si>
  <si>
    <t>１．経費明細表</t>
    <rPh sb="2" eb="4">
      <t>ケイヒ</t>
    </rPh>
    <rPh sb="4" eb="6">
      <t>メイサイ</t>
    </rPh>
    <rPh sb="6" eb="7">
      <t>ヒョウ</t>
    </rPh>
    <phoneticPr fontId="5"/>
  </si>
  <si>
    <t>２．収支実績</t>
    <rPh sb="2" eb="4">
      <t>シュウシ</t>
    </rPh>
    <rPh sb="4" eb="6">
      <t>ジッセキ</t>
    </rPh>
    <phoneticPr fontId="5"/>
  </si>
  <si>
    <t>３．経費明細・配分表</t>
    <rPh sb="2" eb="4">
      <t>ケイヒ</t>
    </rPh>
    <rPh sb="4" eb="6">
      <t>メイサイ</t>
    </rPh>
    <rPh sb="7" eb="10">
      <t>ハイブンヒョウ</t>
    </rPh>
    <phoneticPr fontId="5"/>
  </si>
  <si>
    <t>②経費配分</t>
    <rPh sb="1" eb="3">
      <t>ケイヒ</t>
    </rPh>
    <rPh sb="3" eb="5">
      <t>ハイブン</t>
    </rPh>
    <phoneticPr fontId="5"/>
  </si>
  <si>
    <t>　</t>
    <phoneticPr fontId="5"/>
  </si>
  <si>
    <t>別　紙</t>
    <rPh sb="0" eb="1">
      <t>ベツ</t>
    </rPh>
    <rPh sb="2" eb="3">
      <t>カミ</t>
    </rPh>
    <phoneticPr fontId="5"/>
  </si>
  <si>
    <t>担当者電話番号</t>
    <rPh sb="0" eb="3">
      <t>タントウシャ</t>
    </rPh>
    <rPh sb="3" eb="5">
      <t>デンワ</t>
    </rPh>
    <rPh sb="5" eb="7">
      <t>バンゴウ</t>
    </rPh>
    <phoneticPr fontId="5"/>
  </si>
  <si>
    <r>
      <rPr>
        <sz val="12"/>
        <color theme="1"/>
        <rFont val="ＭＳ ゴシック"/>
        <family val="3"/>
        <charset val="128"/>
      </rPr>
      <t xml:space="preserve"> 地域資源活用・社会課題解決支援枠  助成金事業化状況報告書</t>
    </r>
    <r>
      <rPr>
        <sz val="11"/>
        <color theme="1"/>
        <rFont val="ＭＳ ゴシック"/>
        <family val="3"/>
        <charset val="128"/>
      </rPr>
      <t xml:space="preserve">
【新商品・新サービス開発支援事業】</t>
    </r>
    <rPh sb="0" eb="2">
      <t>チイキ</t>
    </rPh>
    <rPh sb="2" eb="4">
      <t>シゲン</t>
    </rPh>
    <rPh sb="4" eb="6">
      <t>カツヨウ</t>
    </rPh>
    <rPh sb="7" eb="9">
      <t>シャカイ</t>
    </rPh>
    <rPh sb="9" eb="11">
      <t>カダイ</t>
    </rPh>
    <rPh sb="11" eb="13">
      <t>カイケツ</t>
    </rPh>
    <rPh sb="13" eb="15">
      <t>シエン</t>
    </rPh>
    <rPh sb="15" eb="16">
      <t>ワク</t>
    </rPh>
    <rPh sb="19" eb="22">
      <t>ジョセイキン</t>
    </rPh>
    <rPh sb="22" eb="25">
      <t>ジギョウカ</t>
    </rPh>
    <rPh sb="25" eb="27">
      <t>ジョウキョウ</t>
    </rPh>
    <rPh sb="27" eb="30">
      <t>ホウコクショ</t>
    </rPh>
    <rPh sb="31" eb="34">
      <t>シンショウヒン</t>
    </rPh>
    <rPh sb="35" eb="36">
      <t>シン</t>
    </rPh>
    <rPh sb="40" eb="42">
      <t>カイハツ</t>
    </rPh>
    <rPh sb="42" eb="44">
      <t>シエン</t>
    </rPh>
    <rPh sb="44" eb="46">
      <t>ジギョウ</t>
    </rPh>
    <phoneticPr fontId="5"/>
  </si>
  <si>
    <t>１　採択年度</t>
    <rPh sb="2" eb="4">
      <t>サイタク</t>
    </rPh>
    <rPh sb="4" eb="6">
      <t>ネンド</t>
    </rPh>
    <phoneticPr fontId="5"/>
  </si>
  <si>
    <t>年度</t>
    <phoneticPr fontId="5"/>
  </si>
  <si>
    <t>２　事業計画名</t>
  </si>
  <si>
    <t>３　事業化状況　　別紙のとおり</t>
    <rPh sb="4" eb="5">
      <t>カ</t>
    </rPh>
    <phoneticPr fontId="5"/>
  </si>
  <si>
    <t>事業化状況</t>
    <rPh sb="0" eb="3">
      <t>ジギョウカ</t>
    </rPh>
    <rPh sb="3" eb="5">
      <t>ジョウキョウ</t>
    </rPh>
    <phoneticPr fontId="5"/>
  </si>
  <si>
    <t>（１）事業化の状況(該当する進捗状況を選択してください)</t>
    <rPh sb="3" eb="6">
      <t>ジギョウカ</t>
    </rPh>
    <rPh sb="7" eb="9">
      <t>ジョウキョウ</t>
    </rPh>
    <rPh sb="14" eb="16">
      <t>シンチョク</t>
    </rPh>
    <rPh sb="16" eb="18">
      <t>ジョウキョウ</t>
    </rPh>
    <phoneticPr fontId="5"/>
  </si>
  <si>
    <t>［A:継続中 、 B:一時中止 、 C:終了］</t>
    <phoneticPr fontId="5"/>
  </si>
  <si>
    <t>［A:継続中］の場合、どの段階にあるか選択してください。</t>
    <rPh sb="3" eb="6">
      <t>ケイゾクチュウ</t>
    </rPh>
    <rPh sb="8" eb="10">
      <t>バアイ</t>
    </rPh>
    <rPh sb="13" eb="15">
      <t>ダンカイ</t>
    </rPh>
    <rPh sb="19" eb="21">
      <t>センタク</t>
    </rPh>
    <phoneticPr fontId="5"/>
  </si>
  <si>
    <t>［B:一時中止］、［C:終了］の場合、その理由を具体的に記入してください。</t>
    <rPh sb="16" eb="18">
      <t>バアイ</t>
    </rPh>
    <rPh sb="21" eb="23">
      <t>リユウ</t>
    </rPh>
    <rPh sb="24" eb="27">
      <t>グタイテキ</t>
    </rPh>
    <rPh sb="28" eb="30">
      <t>キニュウ</t>
    </rPh>
    <phoneticPr fontId="5"/>
  </si>
  <si>
    <t>（開発商品に対する売上金が発生している場合は［A:継続中］に該当します。）</t>
    <rPh sb="1" eb="3">
      <t>カイハツ</t>
    </rPh>
    <rPh sb="3" eb="5">
      <t>ショウヒン</t>
    </rPh>
    <rPh sb="6" eb="7">
      <t>タイ</t>
    </rPh>
    <rPh sb="9" eb="11">
      <t>ウリアゲ</t>
    </rPh>
    <rPh sb="11" eb="12">
      <t>キン</t>
    </rPh>
    <rPh sb="13" eb="15">
      <t>ハッセイ</t>
    </rPh>
    <rPh sb="19" eb="21">
      <t>バアイ</t>
    </rPh>
    <rPh sb="30" eb="32">
      <t>ガイトウ</t>
    </rPh>
    <phoneticPr fontId="5"/>
  </si>
  <si>
    <t>（２）事業化の内容</t>
    <rPh sb="3" eb="6">
      <t>ジギョウカ</t>
    </rPh>
    <rPh sb="7" eb="9">
      <t>ナイヨウ</t>
    </rPh>
    <phoneticPr fontId="5"/>
  </si>
  <si>
    <t>選択してください</t>
    <rPh sb="0" eb="2">
      <t>センタク</t>
    </rPh>
    <phoneticPr fontId="5"/>
  </si>
  <si>
    <t>　A:継続中</t>
    <rPh sb="3" eb="6">
      <t>ケイゾクナカ</t>
    </rPh>
    <phoneticPr fontId="5"/>
  </si>
  <si>
    <t>　A:販売段階（売上有）</t>
    <rPh sb="3" eb="5">
      <t>ハンバイ</t>
    </rPh>
    <rPh sb="5" eb="7">
      <t>ダンカイ</t>
    </rPh>
    <rPh sb="8" eb="10">
      <t>ウリアゲ</t>
    </rPh>
    <rPh sb="10" eb="11">
      <t>アリ</t>
    </rPh>
    <phoneticPr fontId="5"/>
  </si>
  <si>
    <t>　B:一時中止</t>
    <rPh sb="3" eb="5">
      <t>イチジ</t>
    </rPh>
    <rPh sb="5" eb="7">
      <t>チュウシ</t>
    </rPh>
    <phoneticPr fontId="5"/>
  </si>
  <si>
    <t>　B:市場投入段階</t>
    <rPh sb="3" eb="5">
      <t>シジョウ</t>
    </rPh>
    <rPh sb="5" eb="7">
      <t>トウニュウ</t>
    </rPh>
    <rPh sb="7" eb="9">
      <t>ダンカイ</t>
    </rPh>
    <phoneticPr fontId="5"/>
  </si>
  <si>
    <t>　C:終了</t>
    <rPh sb="3" eb="5">
      <t>シュウリョウ</t>
    </rPh>
    <phoneticPr fontId="5"/>
  </si>
  <si>
    <t>　C:試作段階</t>
    <rPh sb="3" eb="5">
      <t>シサク</t>
    </rPh>
    <rPh sb="5" eb="7">
      <t>ダンカイ</t>
    </rPh>
    <phoneticPr fontId="5"/>
  </si>
  <si>
    <t>　D:開発段階</t>
    <rPh sb="3" eb="5">
      <t>カイハツ</t>
    </rPh>
    <rPh sb="5" eb="7">
      <t>ダンカイ</t>
    </rPh>
    <phoneticPr fontId="5"/>
  </si>
  <si>
    <t>新商品・新サービスの開発販路開拓支援　中小企業者等枠</t>
    <phoneticPr fontId="5"/>
  </si>
  <si>
    <t>新商品・新サービスの開発販路開拓支援　小規模企業者枠</t>
    <phoneticPr fontId="5"/>
  </si>
  <si>
    <t>事前調査支援　中小企業者・組合等</t>
    <phoneticPr fontId="5"/>
  </si>
  <si>
    <t>事前調査支援　4者以上のグループ</t>
  </si>
  <si>
    <t>海外に向けた商品の開発・改良・販路開拓支援</t>
  </si>
  <si>
    <t>新商品・新サービスの開発販路開拓支援　中小企業者等枠</t>
  </si>
  <si>
    <t>新商品・新サービスの開発販路開拓支援　小規模企業者枠</t>
  </si>
  <si>
    <t>（３）売上・収益状況</t>
    <rPh sb="3" eb="5">
      <t>ウリアゲ</t>
    </rPh>
    <rPh sb="6" eb="8">
      <t>シュウエキ</t>
    </rPh>
    <rPh sb="8" eb="10">
      <t>ジョウキョウ</t>
    </rPh>
    <phoneticPr fontId="5"/>
  </si>
  <si>
    <t>A.単価（円）</t>
    <rPh sb="5" eb="6">
      <t>エン</t>
    </rPh>
    <phoneticPr fontId="5"/>
  </si>
  <si>
    <t>（４）今後の見通し</t>
    <rPh sb="3" eb="5">
      <t>コンゴ</t>
    </rPh>
    <rPh sb="6" eb="8">
      <t>ミトオ</t>
    </rPh>
    <phoneticPr fontId="5"/>
  </si>
  <si>
    <t>理事長　　田中　新太郎　　様</t>
  </si>
  <si>
    <t>別 紙 ２</t>
    <phoneticPr fontId="5"/>
  </si>
  <si>
    <t>受付番号</t>
    <rPh sb="2" eb="4">
      <t>バンゴウ</t>
    </rPh>
    <phoneticPr fontId="5"/>
  </si>
  <si>
    <t>●経費の積算根拠資料　</t>
    <rPh sb="1" eb="3">
      <t>ケイヒ</t>
    </rPh>
    <rPh sb="4" eb="8">
      <t>セキサンコンキョ</t>
    </rPh>
    <rPh sb="8" eb="10">
      <t>シリョウ</t>
    </rPh>
    <phoneticPr fontId="5"/>
  </si>
  <si>
    <t>●直近（最新版）１期分の決算書等の写し</t>
    <rPh sb="4" eb="7">
      <t>サイシンバン</t>
    </rPh>
    <phoneticPr fontId="5"/>
  </si>
  <si>
    <t>①事業実施期間</t>
    <phoneticPr fontId="5"/>
  </si>
  <si>
    <t>交付申請額</t>
    <rPh sb="0" eb="2">
      <t>コウフ</t>
    </rPh>
    <rPh sb="2" eb="4">
      <t>シンセイ</t>
    </rPh>
    <rPh sb="4" eb="5">
      <t>ガク</t>
    </rPh>
    <phoneticPr fontId="5"/>
  </si>
  <si>
    <t>増</t>
    <rPh sb="0" eb="1">
      <t>ゾウ</t>
    </rPh>
    <phoneticPr fontId="5"/>
  </si>
  <si>
    <t>減</t>
    <rPh sb="0" eb="1">
      <t>ゲン</t>
    </rPh>
    <phoneticPr fontId="5"/>
  </si>
  <si>
    <t>事  業  費 :</t>
    <rPh sb="0" eb="1">
      <t>コト</t>
    </rPh>
    <rPh sb="3" eb="4">
      <t>ゴウ</t>
    </rPh>
    <rPh sb="6" eb="7">
      <t>ヒ</t>
    </rPh>
    <phoneticPr fontId="5"/>
  </si>
  <si>
    <t>２．実施状況</t>
    <rPh sb="2" eb="4">
      <t>ジッシ</t>
    </rPh>
    <rPh sb="4" eb="6">
      <t>ジョウキョウ</t>
    </rPh>
    <phoneticPr fontId="5"/>
  </si>
  <si>
    <t>(１)課題</t>
    <rPh sb="3" eb="5">
      <t>カダイ</t>
    </rPh>
    <phoneticPr fontId="5"/>
  </si>
  <si>
    <t>(２)課題に対する取り組み</t>
    <rPh sb="3" eb="5">
      <t>カダイ</t>
    </rPh>
    <rPh sb="6" eb="7">
      <t>タイ</t>
    </rPh>
    <rPh sb="9" eb="10">
      <t>ト</t>
    </rPh>
    <rPh sb="11" eb="12">
      <t>ク</t>
    </rPh>
    <phoneticPr fontId="5"/>
  </si>
  <si>
    <t>見込</t>
    <rPh sb="0" eb="2">
      <t>ミコ</t>
    </rPh>
    <phoneticPr fontId="5"/>
  </si>
  <si>
    <t>支出</t>
    <rPh sb="0" eb="2">
      <t>シシュツ</t>
    </rPh>
    <phoneticPr fontId="5"/>
  </si>
  <si>
    <t>　下記事業について、成長戦略ファンド(石川県単独型含む) 地域資源活用・社会課題解決支援枠助成金交付要領の規定に基づき、事業化状況について報告します。</t>
    <phoneticPr fontId="5"/>
  </si>
  <si>
    <t>←本年度事業実施予定期間を記載</t>
    <rPh sb="1" eb="4">
      <t>ホンネンド</t>
    </rPh>
    <rPh sb="4" eb="8">
      <t>ジギョウジッシ</t>
    </rPh>
    <rPh sb="8" eb="10">
      <t>ヨテイ</t>
    </rPh>
    <rPh sb="10" eb="12">
      <t>キカン</t>
    </rPh>
    <rPh sb="13" eb="15">
      <t>キサイ</t>
    </rPh>
    <phoneticPr fontId="5"/>
  </si>
  <si>
    <t>全期間</t>
    <rPh sb="0" eb="3">
      <t>ゼンキカン</t>
    </rPh>
    <phoneticPr fontId="5"/>
  </si>
  <si>
    <t>　　</t>
    <phoneticPr fontId="5"/>
  </si>
  <si>
    <t>本年度分</t>
  </si>
  <si>
    <t>←採択決定通知書に記載の事業実施期間を転記</t>
    <rPh sb="1" eb="3">
      <t>サイタク</t>
    </rPh>
    <rPh sb="3" eb="5">
      <t>ケッテイ</t>
    </rPh>
    <rPh sb="5" eb="8">
      <t>ツウチショ</t>
    </rPh>
    <rPh sb="9" eb="11">
      <t>キサイ</t>
    </rPh>
    <rPh sb="12" eb="18">
      <t>ジギョウジッシキカン</t>
    </rPh>
    <rPh sb="19" eb="21">
      <t>テンキ</t>
    </rPh>
    <phoneticPr fontId="5"/>
  </si>
  <si>
    <t>助成金管理表</t>
    <rPh sb="0" eb="2">
      <t>ジョセイ</t>
    </rPh>
    <rPh sb="2" eb="3">
      <t>キン</t>
    </rPh>
    <rPh sb="3" eb="5">
      <t>カンリ</t>
    </rPh>
    <rPh sb="5" eb="6">
      <t>ヒョウ</t>
    </rPh>
    <phoneticPr fontId="5"/>
  </si>
  <si>
    <t>事業計画額</t>
    <rPh sb="0" eb="5">
      <t>ジギョウケイカクガク</t>
    </rPh>
    <phoneticPr fontId="5"/>
  </si>
  <si>
    <t>※すべての証ひょうと整理番号が合致するようナンバーリングすること</t>
    <rPh sb="5" eb="6">
      <t>アカシ</t>
    </rPh>
    <rPh sb="10" eb="12">
      <t>セイリ</t>
    </rPh>
    <rPh sb="12" eb="14">
      <t>バンゴウ</t>
    </rPh>
    <rPh sb="15" eb="17">
      <t>ガッチ</t>
    </rPh>
    <phoneticPr fontId="5"/>
  </si>
  <si>
    <t>←プルダウンリスト(▽タブ)から選択して下さい。</t>
    <rPh sb="16" eb="18">
      <t>センタク</t>
    </rPh>
    <rPh sb="20" eb="21">
      <t>クダ</t>
    </rPh>
    <phoneticPr fontId="5"/>
  </si>
  <si>
    <t>←こちらの年度は反映される為入力不要</t>
    <rPh sb="5" eb="7">
      <t>ネンド</t>
    </rPh>
    <rPh sb="8" eb="10">
      <t>ハンエイ</t>
    </rPh>
    <rPh sb="13" eb="14">
      <t>タメ</t>
    </rPh>
    <rPh sb="14" eb="18">
      <t>ニュウリョクフヨウ</t>
    </rPh>
    <phoneticPr fontId="5"/>
  </si>
  <si>
    <t>場合、同表左側にある経費(税込)金額の変更前、変更後を記載して下さい。</t>
    <rPh sb="0" eb="2">
      <t>バアイ</t>
    </rPh>
    <rPh sb="3" eb="4">
      <t>ドウ</t>
    </rPh>
    <rPh sb="4" eb="5">
      <t>ヒョウ</t>
    </rPh>
    <rPh sb="5" eb="7">
      <t>ヒダリガワ</t>
    </rPh>
    <rPh sb="10" eb="12">
      <t>ケイヒ</t>
    </rPh>
    <rPh sb="13" eb="15">
      <t>ゼイコミ</t>
    </rPh>
    <rPh sb="16" eb="18">
      <t>キンガク</t>
    </rPh>
    <rPh sb="19" eb="22">
      <t>ヘンコウマエ</t>
    </rPh>
    <rPh sb="23" eb="26">
      <t>ヘンコウゴ</t>
    </rPh>
    <rPh sb="27" eb="29">
      <t>キサイ</t>
    </rPh>
    <rPh sb="31" eb="32">
      <t>クダ</t>
    </rPh>
    <phoneticPr fontId="5"/>
  </si>
  <si>
    <t>←こちらの金額は「経費区分_変更」シート備考欄で増減幅が20％超となっている</t>
    <rPh sb="5" eb="7">
      <t>キンガク</t>
    </rPh>
    <rPh sb="9" eb="13">
      <t>ケイヒクブン</t>
    </rPh>
    <rPh sb="14" eb="16">
      <t>ヘンコウ</t>
    </rPh>
    <rPh sb="20" eb="23">
      <t>ビコウラン</t>
    </rPh>
    <rPh sb="24" eb="27">
      <t>ゾウゲンハバ</t>
    </rPh>
    <rPh sb="31" eb="32">
      <t>チョウ</t>
    </rPh>
    <phoneticPr fontId="5"/>
  </si>
  <si>
    <t>←プルダウン(▽タブ)から選択して下さい。</t>
    <rPh sb="13" eb="15">
      <t>センタク</t>
    </rPh>
    <rPh sb="17" eb="18">
      <t>クダ</t>
    </rPh>
    <phoneticPr fontId="5"/>
  </si>
  <si>
    <t>交付決定額</t>
    <rPh sb="0" eb="5">
      <t>コウフケッテイガク</t>
    </rPh>
    <phoneticPr fontId="5"/>
  </si>
  <si>
    <t>助成金残額</t>
    <rPh sb="0" eb="3">
      <t>ジョセイキン</t>
    </rPh>
    <rPh sb="3" eb="5">
      <t>ザンガク</t>
    </rPh>
    <rPh sb="4" eb="5">
      <t>ガク</t>
    </rPh>
    <phoneticPr fontId="5"/>
  </si>
  <si>
    <t>←助成事業終了後５年間、年度毎（４月～３月）に記載してください。</t>
    <rPh sb="1" eb="3">
      <t>ジョセイ</t>
    </rPh>
    <rPh sb="3" eb="5">
      <t>ジギョウ</t>
    </rPh>
    <rPh sb="5" eb="8">
      <t>シュウリョウゴ</t>
    </rPh>
    <rPh sb="9" eb="11">
      <t>ネンカン</t>
    </rPh>
    <rPh sb="12" eb="14">
      <t>ネンド</t>
    </rPh>
    <rPh sb="14" eb="15">
      <t>ゴト</t>
    </rPh>
    <rPh sb="17" eb="18">
      <t>ガツ</t>
    </rPh>
    <rPh sb="20" eb="21">
      <t>ガツ</t>
    </rPh>
    <rPh sb="23" eb="25">
      <t>キサイ</t>
    </rPh>
    <phoneticPr fontId="5"/>
  </si>
  <si>
    <t>変更承認額</t>
    <rPh sb="0" eb="2">
      <t>ヘンコウ</t>
    </rPh>
    <rPh sb="2" eb="4">
      <t>ショウニン</t>
    </rPh>
    <rPh sb="4" eb="5">
      <t>ガク</t>
    </rPh>
    <phoneticPr fontId="5"/>
  </si>
  <si>
    <t>助成金要望額</t>
    <rPh sb="0" eb="3">
      <t>ジョセイキン</t>
    </rPh>
    <rPh sb="3" eb="5">
      <t>ヨウボウ</t>
    </rPh>
    <phoneticPr fontId="5"/>
  </si>
  <si>
    <t>変更承認申請額</t>
    <rPh sb="0" eb="7">
      <t>ヘンコウショウニンシンセイガク</t>
    </rPh>
    <phoneticPr fontId="5"/>
  </si>
  <si>
    <t>資金調達</t>
    <rPh sb="0" eb="4">
      <t>シキンチョウタツ</t>
    </rPh>
    <phoneticPr fontId="5"/>
  </si>
  <si>
    <r>
      <rPr>
        <sz val="10"/>
        <color theme="1"/>
        <rFont val="BIZ UDPゴシック"/>
        <family val="3"/>
        <charset val="128"/>
      </rPr>
      <t>【添付書類】</t>
    </r>
    <r>
      <rPr>
        <sz val="11"/>
        <color theme="1"/>
        <rFont val="BIZ UDPゴシック"/>
        <family val="3"/>
        <charset val="128"/>
      </rPr>
      <t>　
　　</t>
    </r>
    <r>
      <rPr>
        <sz val="10"/>
        <color theme="1"/>
        <rFont val="BIZ UDPゴシック"/>
        <family val="3"/>
        <charset val="128"/>
      </rPr>
      <t>振込先口座の通帳の写し
　 （金融機関名、本・支店名、口座番号、口座名義人がわかるもの)</t>
    </r>
    <rPh sb="1" eb="3">
      <t>テンプ</t>
    </rPh>
    <rPh sb="3" eb="5">
      <t>ショルイ</t>
    </rPh>
    <rPh sb="19" eb="20">
      <t>ウツ</t>
    </rPh>
    <phoneticPr fontId="5"/>
  </si>
  <si>
    <t>←変更承認通知を確認し、入力してください</t>
    <rPh sb="1" eb="3">
      <t>ヘンコウ</t>
    </rPh>
    <rPh sb="3" eb="5">
      <t>ショウニン</t>
    </rPh>
    <rPh sb="5" eb="7">
      <t>ツウチ</t>
    </rPh>
    <phoneticPr fontId="5"/>
  </si>
  <si>
    <t>　　※変更申請の必要がなかった場合は空欄にして下さい。(０入力不可)</t>
    <rPh sb="3" eb="7">
      <t>ヘンコウシンセイ</t>
    </rPh>
    <rPh sb="8" eb="10">
      <t>ヒツヨウ</t>
    </rPh>
    <rPh sb="15" eb="17">
      <t>バアイ</t>
    </rPh>
    <rPh sb="18" eb="20">
      <t>クウラン</t>
    </rPh>
    <rPh sb="23" eb="24">
      <t>クダ</t>
    </rPh>
    <rPh sb="29" eb="31">
      <t>ニュウリョク</t>
    </rPh>
    <rPh sb="31" eb="33">
      <t>フカ</t>
    </rPh>
    <phoneticPr fontId="5"/>
  </si>
  <si>
    <t>※上記の項目ごとに実施内容を箇条書きで詳細に記載</t>
    <phoneticPr fontId="5"/>
  </si>
  <si>
    <t>事業終了年度</t>
    <rPh sb="0" eb="6">
      <t>ジギョウシュウリョウネンド</t>
    </rPh>
    <phoneticPr fontId="5"/>
  </si>
  <si>
    <t>←採択決定通知に記載されている受付番号を入力</t>
    <rPh sb="1" eb="7">
      <t>サイタクケッテイツウチ</t>
    </rPh>
    <rPh sb="8" eb="10">
      <t>キサイ</t>
    </rPh>
    <rPh sb="15" eb="19">
      <t>ウケツケバンゴウ</t>
    </rPh>
    <rPh sb="20" eb="22">
      <t>ニュウリョク</t>
    </rPh>
    <phoneticPr fontId="5"/>
  </si>
  <si>
    <t>助成金メニュー　｟助成限度額、助成率、助成期間｠</t>
    <phoneticPr fontId="5"/>
  </si>
  <si>
    <t>海外に向けた商品の開発・改良・販路開拓支援
　｟助成限度額：5,000千円、助成率：2／3以内、助成期間：交付決定日より3年以内｠</t>
    <rPh sb="0" eb="2">
      <t>カイガイ</t>
    </rPh>
    <rPh sb="3" eb="4">
      <t>ム</t>
    </rPh>
    <rPh sb="6" eb="8">
      <t>ショウヒン</t>
    </rPh>
    <rPh sb="9" eb="11">
      <t>カイハツ</t>
    </rPh>
    <rPh sb="12" eb="14">
      <t>カイリョウ</t>
    </rPh>
    <rPh sb="15" eb="17">
      <t>ハンロ</t>
    </rPh>
    <rPh sb="17" eb="19">
      <t>カイタク</t>
    </rPh>
    <rPh sb="19" eb="21">
      <t>シエン</t>
    </rPh>
    <rPh sb="24" eb="26">
      <t>ジョセイ</t>
    </rPh>
    <rPh sb="26" eb="28">
      <t>ゲンド</t>
    </rPh>
    <rPh sb="28" eb="29">
      <t>ガク</t>
    </rPh>
    <rPh sb="35" eb="36">
      <t>チ</t>
    </rPh>
    <rPh sb="36" eb="37">
      <t>エン</t>
    </rPh>
    <rPh sb="38" eb="40">
      <t>ジョセイ</t>
    </rPh>
    <rPh sb="40" eb="41">
      <t>リツ</t>
    </rPh>
    <rPh sb="45" eb="47">
      <t>イナイ</t>
    </rPh>
    <rPh sb="48" eb="50">
      <t>ジョセイ</t>
    </rPh>
    <rPh sb="50" eb="52">
      <t>キカン</t>
    </rPh>
    <rPh sb="53" eb="55">
      <t>コウフ</t>
    </rPh>
    <rPh sb="55" eb="57">
      <t>ケッテイ</t>
    </rPh>
    <rPh sb="57" eb="58">
      <t>ビ</t>
    </rPh>
    <rPh sb="61" eb="62">
      <t>ネン</t>
    </rPh>
    <rPh sb="62" eb="64">
      <t>イナイ</t>
    </rPh>
    <phoneticPr fontId="5"/>
  </si>
  <si>
    <r>
      <t>大学・公設試等と連携した新商品・新サービスの開発・販路開拓支援
　｟</t>
    </r>
    <r>
      <rPr>
        <sz val="10"/>
        <color rgb="FF000000"/>
        <rFont val="ＭＳ ゴシック"/>
        <family val="3"/>
        <charset val="128"/>
      </rPr>
      <t>助成限度額：10,000千円、助成率：2／3以内、助成期間：交付決定日より3年以内｠</t>
    </r>
    <rPh sb="0" eb="2">
      <t>ダイガク</t>
    </rPh>
    <rPh sb="3" eb="7">
      <t>コウセツシナド</t>
    </rPh>
    <rPh sb="8" eb="10">
      <t>レンケイ</t>
    </rPh>
    <rPh sb="12" eb="15">
      <t>シンショウヒン</t>
    </rPh>
    <rPh sb="16" eb="17">
      <t>シン</t>
    </rPh>
    <rPh sb="22" eb="24">
      <t>カイハツ</t>
    </rPh>
    <rPh sb="25" eb="27">
      <t>ハンロ</t>
    </rPh>
    <rPh sb="27" eb="29">
      <t>カイタク</t>
    </rPh>
    <rPh sb="29" eb="31">
      <t>シエン</t>
    </rPh>
    <phoneticPr fontId="5"/>
  </si>
  <si>
    <t>Ｒ7</t>
    <phoneticPr fontId="5"/>
  </si>
  <si>
    <t>【産業化】大学・公設試等と連携した新商品・新サービスの開発・販路開拓支援</t>
    <phoneticPr fontId="5"/>
  </si>
  <si>
    <t>大学・公設試等共同研究費</t>
  </si>
  <si>
    <t>大学・公設試等共同研究費</t>
    <rPh sb="0" eb="2">
      <t>ダイガク</t>
    </rPh>
    <rPh sb="3" eb="6">
      <t>コウセツシ</t>
    </rPh>
    <rPh sb="6" eb="7">
      <t>ナド</t>
    </rPh>
    <rPh sb="7" eb="12">
      <t>キョウドウケンキュウヒ</t>
    </rPh>
    <phoneticPr fontId="5"/>
  </si>
  <si>
    <t>大学・公設試等共同研究費</t>
    <phoneticPr fontId="5"/>
  </si>
  <si>
    <r>
      <t xml:space="preserve">活用する地域資源
</t>
    </r>
    <r>
      <rPr>
        <sz val="10"/>
        <color theme="1"/>
        <rFont val="ＭＳ ゴシック"/>
        <family val="3"/>
        <charset val="128"/>
      </rPr>
      <t>（事業区分１～６）</t>
    </r>
    <r>
      <rPr>
        <sz val="12"/>
        <color theme="1"/>
        <rFont val="ＭＳ ゴシック"/>
        <family val="3"/>
        <charset val="128"/>
      </rPr>
      <t xml:space="preserve">
または
取り組む社会課題
</t>
    </r>
    <r>
      <rPr>
        <sz val="10"/>
        <color theme="1"/>
        <rFont val="ＭＳ ゴシック"/>
        <family val="3"/>
        <charset val="128"/>
      </rPr>
      <t>（事業区分７～８）</t>
    </r>
    <rPh sb="4" eb="6">
      <t>チイキ</t>
    </rPh>
    <rPh sb="10" eb="12">
      <t>ジギョウ</t>
    </rPh>
    <rPh sb="12" eb="14">
      <t>クブン</t>
    </rPh>
    <rPh sb="33" eb="37">
      <t>ジギョウクブン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</si>
</sst>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General&quot;文字&quot;"/>
    <numFmt numFmtId="177" formatCode="0.0%"/>
    <numFmt numFmtId="178" formatCode="#,##0_ ;[Red]\-#,##0\ "/>
    <numFmt numFmtId="179" formatCode="#,##0_ "/>
    <numFmt numFmtId="180" formatCode="#,##0_);[Red]\(#,##0\)"/>
    <numFmt numFmtId="181" formatCode="[DBNum3][$-411]#,##0"/>
    <numFmt numFmtId="182" formatCode="[DBNum3][$-411]0"/>
    <numFmt numFmtId="183" formatCode="[&lt;=999]000;[&lt;=9999]000\-00;000\-0000"/>
    <numFmt numFmtId="184" formatCode="#,##0;&quot;▲ &quot;#,##0"/>
    <numFmt numFmtId="185" formatCode="#,##0;[Red]&quot;▲ &quot;#,##0"/>
    <numFmt numFmtId="186" formatCode="0.0%;[Red]&quot;▲&quot;0.0%"/>
    <numFmt numFmtId="187" formatCode="&quot;R&quot;##&quot;年度&quot;"/>
    <numFmt numFmtId="188" formatCode="#,##0&quot;円&quot;"/>
    <numFmt numFmtId="189" formatCode="&quot;R&quot;##&quot;年4月&quot;"/>
    <numFmt numFmtId="190" formatCode="&quot;～R&quot;##&quot;年3月&quot;"/>
    <numFmt numFmtId="191" formatCode="0_ "/>
    <numFmt numFmtId="192" formatCode="[$-411]ge\.m\.d;@"/>
    <numFmt numFmtId="193" formatCode="0_);[Red]\(0\)"/>
    <numFmt numFmtId="194" formatCode="#,##0;[Red]#,##0"/>
    <numFmt numFmtId="195" formatCode="#,##0.0;[Red]#,##0.0"/>
    <numFmt numFmtId="196" formatCode="0;\-0;;@"/>
    <numFmt numFmtId="197" formatCode="&quot;R&quot;##&quot;年&quot;"/>
    <numFmt numFmtId="198" formatCode="&quot;R&quot;#&quot;年&quot;"/>
    <numFmt numFmtId="199" formatCode="&quot;Ｒ&quot;#&quot;年&quot;"/>
    <numFmt numFmtId="200" formatCode="#&quot;月&quot;"/>
    <numFmt numFmtId="201" formatCode="&quot;Ｒ&quot;#&quot;年度&quot;"/>
  </numFmts>
  <fonts count="101"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6"/>
      <color theme="1"/>
      <name val="BIZ UDPゴシック"/>
      <family val="3"/>
      <charset val="128"/>
    </font>
    <font>
      <sz val="12"/>
      <color rgb="FFFF0000"/>
      <name val="BIZ UDPゴシック"/>
      <family val="2"/>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12"/>
      <color theme="1"/>
      <name val="BIZ UDPゴシック"/>
      <family val="3"/>
      <charset val="128"/>
    </font>
    <font>
      <sz val="10"/>
      <color theme="1"/>
      <name val="BIZ UDPゴシック"/>
      <family val="2"/>
      <charset val="128"/>
    </font>
    <font>
      <sz val="10"/>
      <color theme="1"/>
      <name val="BIZ UDPゴシック"/>
      <family val="3"/>
      <charset val="128"/>
    </font>
    <font>
      <sz val="11"/>
      <color theme="1"/>
      <name val="BIZ UDPゴシック"/>
      <family val="3"/>
      <charset val="128"/>
    </font>
    <font>
      <sz val="12"/>
      <color theme="1"/>
      <name val="ＭＳ ゴシック"/>
      <family val="3"/>
      <charset val="128"/>
    </font>
    <font>
      <u/>
      <sz val="12"/>
      <color theme="10"/>
      <name val="BIZ UDPゴシック"/>
      <family val="2"/>
      <charset val="128"/>
    </font>
    <font>
      <b/>
      <sz val="12"/>
      <color theme="1"/>
      <name val="BIZ UDPゴシック"/>
      <family val="3"/>
      <charset val="128"/>
    </font>
    <font>
      <sz val="12"/>
      <name val="BIZ UDP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0.5"/>
      <color theme="1"/>
      <name val="ＭＳ ゴシック"/>
      <family val="3"/>
      <charset val="128"/>
    </font>
    <font>
      <sz val="10.5"/>
      <color rgb="FF000000"/>
      <name val="ＭＳ ゴシック"/>
      <family val="3"/>
      <charset val="128"/>
    </font>
    <font>
      <u/>
      <sz val="12"/>
      <color theme="1"/>
      <name val="ＭＳ ゴシック"/>
      <family val="3"/>
      <charset val="128"/>
    </font>
    <font>
      <sz val="12"/>
      <color rgb="FFFF0000"/>
      <name val="ＭＳ ゴシック"/>
      <family val="3"/>
      <charset val="128"/>
    </font>
    <font>
      <sz val="16"/>
      <color theme="1"/>
      <name val="ＭＳ ゴシック"/>
      <family val="3"/>
      <charset val="128"/>
    </font>
    <font>
      <sz val="18"/>
      <color theme="1"/>
      <name val="ＭＳ ゴシック"/>
      <family val="3"/>
      <charset val="128"/>
    </font>
    <font>
      <sz val="11"/>
      <color theme="1"/>
      <name val="ＭＳ ゴシック"/>
      <family val="3"/>
      <charset val="128"/>
    </font>
    <font>
      <sz val="16"/>
      <color rgb="FFFF0000"/>
      <name val="ＭＳ ゴシック"/>
      <family val="3"/>
      <charset val="128"/>
    </font>
    <font>
      <sz val="10"/>
      <color rgb="FFFF0000"/>
      <name val="ＭＳ ゴシック"/>
      <family val="3"/>
      <charset val="128"/>
    </font>
    <font>
      <sz val="9"/>
      <color theme="1"/>
      <name val="BIZ UDPゴシック"/>
      <family val="3"/>
      <charset val="128"/>
    </font>
    <font>
      <sz val="8"/>
      <color theme="1"/>
      <name val="BIZ UDPゴシック"/>
      <family val="3"/>
      <charset val="128"/>
    </font>
    <font>
      <sz val="11"/>
      <color rgb="FF000000"/>
      <name val="Segoe UI"/>
      <family val="2"/>
    </font>
    <font>
      <b/>
      <sz val="12"/>
      <color theme="1"/>
      <name val="ＭＳ ゴシック"/>
      <family val="3"/>
      <charset val="128"/>
    </font>
    <font>
      <sz val="12"/>
      <color theme="0"/>
      <name val="ＭＳ ゴシック"/>
      <family val="3"/>
      <charset val="128"/>
    </font>
    <font>
      <sz val="12"/>
      <name val="ＭＳ ゴシック"/>
      <family val="3"/>
      <charset val="128"/>
    </font>
    <font>
      <sz val="8"/>
      <color theme="1"/>
      <name val="ＭＳ ゴシック"/>
      <family val="3"/>
      <charset val="128"/>
    </font>
    <font>
      <sz val="10"/>
      <color rgb="FF000000"/>
      <name val="ＭＳ ゴシック"/>
      <family val="3"/>
      <charset val="128"/>
    </font>
    <font>
      <sz val="10.5"/>
      <color rgb="FF000000"/>
      <name val="BIZ UDPゴシック"/>
      <family val="3"/>
      <charset val="128"/>
    </font>
    <font>
      <sz val="10.5"/>
      <color theme="1"/>
      <name val="BIZ UDPゴシック"/>
      <family val="3"/>
      <charset val="128"/>
    </font>
    <font>
      <b/>
      <sz val="12"/>
      <name val="ＭＳ ゴシック"/>
      <family val="3"/>
      <charset val="128"/>
    </font>
    <font>
      <sz val="10"/>
      <color theme="1"/>
      <name val="Meiryo UI"/>
      <family val="3"/>
      <charset val="128"/>
    </font>
    <font>
      <sz val="12"/>
      <color rgb="FF7030A0"/>
      <name val="ＭＳ ゴシック"/>
      <family val="3"/>
      <charset val="128"/>
    </font>
    <font>
      <sz val="10.5"/>
      <name val="ＭＳ ゴシック"/>
      <family val="3"/>
      <charset val="128"/>
    </font>
    <font>
      <sz val="10"/>
      <color rgb="FF0000FF"/>
      <name val="ＭＳ ゴシック"/>
      <family val="3"/>
      <charset val="128"/>
    </font>
    <font>
      <sz val="12"/>
      <color theme="1"/>
      <name val="BIZ UDPゴシック"/>
      <family val="2"/>
      <charset val="128"/>
    </font>
    <font>
      <b/>
      <sz val="12"/>
      <name val="BIZ UDPゴシック"/>
      <family val="3"/>
      <charset val="128"/>
    </font>
    <font>
      <sz val="8"/>
      <color rgb="FFFF0000"/>
      <name val="BIZ UDPゴシック"/>
      <family val="2"/>
      <charset val="128"/>
    </font>
    <font>
      <sz val="10"/>
      <name val="ＭＳ ゴシック"/>
      <family val="3"/>
      <charset val="128"/>
    </font>
    <font>
      <sz val="10"/>
      <name val="BIZ UDPゴシック"/>
      <family val="3"/>
      <charset val="128"/>
    </font>
    <font>
      <sz val="10"/>
      <color rgb="FFFF0000"/>
      <name val="BIZ UDPゴシック"/>
      <family val="3"/>
      <charset val="128"/>
    </font>
    <font>
      <sz val="11"/>
      <color theme="1"/>
      <name val="游ゴシック"/>
      <family val="2"/>
      <scheme val="minor"/>
    </font>
    <font>
      <sz val="12"/>
      <color rgb="FF0000FF"/>
      <name val="BIZ UDPゴシック"/>
      <family val="2"/>
      <charset val="128"/>
    </font>
    <font>
      <b/>
      <sz val="12"/>
      <color rgb="FFFF0000"/>
      <name val="ＭＳ ゴシック"/>
      <family val="3"/>
      <charset val="128"/>
    </font>
    <font>
      <sz val="8"/>
      <color rgb="FF333333"/>
      <name val="ＭＳ ゴシック"/>
      <family val="3"/>
      <charset val="128"/>
    </font>
    <font>
      <sz val="11"/>
      <color rgb="FF000000"/>
      <name val="ＭＳ ゴシック"/>
      <family val="3"/>
      <charset val="128"/>
    </font>
    <font>
      <sz val="8"/>
      <color rgb="FF000000"/>
      <name val="ＭＳ ゴシック"/>
      <family val="3"/>
      <charset val="128"/>
    </font>
    <font>
      <b/>
      <u/>
      <sz val="10"/>
      <color theme="1"/>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trike/>
      <sz val="10"/>
      <color rgb="FFFF0000"/>
      <name val="ＭＳ ゴシック"/>
      <family val="3"/>
      <charset val="128"/>
    </font>
    <font>
      <b/>
      <sz val="12"/>
      <color theme="8" tint="-0.249977111117893"/>
      <name val="BIZ UDPゴシック"/>
      <family val="3"/>
      <charset val="128"/>
    </font>
    <font>
      <b/>
      <sz val="16"/>
      <color theme="8" tint="-0.249977111117893"/>
      <name val="BIZ UDPゴシック"/>
      <family val="3"/>
      <charset val="128"/>
    </font>
    <font>
      <b/>
      <sz val="18"/>
      <color theme="8" tint="-0.249977111117893"/>
      <name val="ＭＳ ゴシック"/>
      <family val="3"/>
      <charset val="128"/>
    </font>
    <font>
      <b/>
      <sz val="12"/>
      <color theme="8" tint="-0.249977111117893"/>
      <name val="ＭＳ ゴシック"/>
      <family val="3"/>
      <charset val="128"/>
    </font>
    <font>
      <b/>
      <sz val="12"/>
      <color rgb="FF0000FF"/>
      <name val="BIZ UDPゴシック"/>
      <family val="3"/>
      <charset val="128"/>
    </font>
    <font>
      <sz val="7"/>
      <color theme="1"/>
      <name val="ＭＳ ゴシック"/>
      <family val="3"/>
      <charset val="128"/>
    </font>
    <font>
      <b/>
      <sz val="12"/>
      <color rgb="FFFF0000"/>
      <name val="BIZ UDPゴシック"/>
      <family val="3"/>
      <charset val="128"/>
    </font>
    <font>
      <sz val="14"/>
      <name val="ＭＳ ゴシック"/>
      <family val="3"/>
      <charset val="128"/>
    </font>
    <font>
      <sz val="11"/>
      <color theme="1"/>
      <name val="BIZ UDPゴシック"/>
      <family val="2"/>
      <charset val="128"/>
    </font>
    <font>
      <sz val="11"/>
      <color rgb="FFFF0000"/>
      <name val="ＭＳ ゴシック"/>
      <family val="3"/>
      <charset val="128"/>
    </font>
    <font>
      <sz val="12"/>
      <color rgb="FF000000"/>
      <name val="ＭＳ ゴシック"/>
      <family val="3"/>
      <charset val="128"/>
    </font>
    <font>
      <b/>
      <sz val="14"/>
      <color theme="1"/>
      <name val="ＭＳ ゴシック"/>
      <family val="3"/>
      <charset val="128"/>
    </font>
    <font>
      <b/>
      <sz val="12"/>
      <color theme="8" tint="-0.249977111117893"/>
      <name val="BIZ UDPゴシック"/>
      <family val="2"/>
      <charset val="128"/>
    </font>
    <font>
      <b/>
      <sz val="11"/>
      <color theme="8" tint="-0.249977111117893"/>
      <name val="Segoe UI"/>
      <family val="2"/>
    </font>
    <font>
      <sz val="11"/>
      <name val="ＭＳ Ｐゴシック"/>
      <family val="3"/>
      <charset val="128"/>
    </font>
    <font>
      <sz val="12"/>
      <name val="ＭＳ Ｐゴシック"/>
      <family val="3"/>
      <charset val="128"/>
    </font>
    <font>
      <sz val="11"/>
      <color theme="1"/>
      <name val="ＭＳ 明朝"/>
      <family val="1"/>
      <charset val="128"/>
    </font>
    <font>
      <sz val="10"/>
      <color rgb="FFFF0000"/>
      <name val="ＭＳ Ｐゴシック"/>
      <family val="3"/>
      <charset val="128"/>
    </font>
    <font>
      <sz val="10"/>
      <name val="ＭＳ Ｐゴシック"/>
      <family val="3"/>
      <charset val="128"/>
    </font>
    <font>
      <sz val="6"/>
      <name val="游ゴシック"/>
      <family val="3"/>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游ゴシック"/>
      <family val="3"/>
      <charset val="128"/>
      <scheme val="minor"/>
    </font>
    <font>
      <sz val="9"/>
      <color rgb="FF000000"/>
      <name val="ＭＳ ゴシック"/>
      <family val="3"/>
      <charset val="128"/>
    </font>
    <font>
      <sz val="10"/>
      <color rgb="FF0000FF"/>
      <name val="BIZ UDPゴシック"/>
      <family val="2"/>
      <charset val="128"/>
    </font>
    <font>
      <sz val="12"/>
      <color rgb="FF333333"/>
      <name val="ＭＳ ゴシック"/>
      <family val="3"/>
      <charset val="128"/>
    </font>
    <font>
      <sz val="10"/>
      <color theme="2" tint="-0.249977111117893"/>
      <name val="ＭＳ ゴシック"/>
      <family val="3"/>
      <charset val="128"/>
    </font>
    <font>
      <sz val="12"/>
      <color theme="2" tint="-0.249977111117893"/>
      <name val="ＭＳ ゴシック"/>
      <family val="3"/>
      <charset val="128"/>
    </font>
    <font>
      <sz val="12"/>
      <color theme="0" tint="-0.34998626667073579"/>
      <name val="BIZ UDPゴシック"/>
      <family val="2"/>
      <charset val="128"/>
    </font>
    <font>
      <sz val="12"/>
      <color theme="0" tint="-0.34998626667073579"/>
      <name val="BIZ UDPゴシック"/>
      <family val="3"/>
      <charset val="128"/>
    </font>
    <font>
      <sz val="12"/>
      <color rgb="FFC00000"/>
      <name val="ＭＳ ゴシック"/>
      <family val="3"/>
      <charset val="128"/>
    </font>
    <font>
      <b/>
      <sz val="12"/>
      <color rgb="FFC00000"/>
      <name val="ＭＳ ゴシック"/>
      <family val="3"/>
      <charset val="128"/>
    </font>
    <font>
      <b/>
      <sz val="10"/>
      <color rgb="FFC00000"/>
      <name val="ＭＳ ゴシック"/>
      <family val="3"/>
      <charset val="128"/>
    </font>
    <font>
      <sz val="12"/>
      <color rgb="FFC00000"/>
      <name val="BIZ UDPゴシック"/>
      <family val="2"/>
      <charset val="128"/>
    </font>
    <font>
      <sz val="12"/>
      <color rgb="FFFFFFFF"/>
      <name val="BIZ UDP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FF"/>
        <bgColor indexed="64"/>
      </patternFill>
    </fill>
  </fills>
  <borders count="20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right/>
      <top style="thin">
        <color auto="1"/>
      </top>
      <bottom style="hair">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ck">
        <color indexed="64"/>
      </left>
      <right style="thick">
        <color indexed="64"/>
      </right>
      <top style="thick">
        <color indexed="64"/>
      </top>
      <bottom style="thick">
        <color indexed="64"/>
      </bottom>
      <diagonal/>
    </border>
    <border>
      <left/>
      <right/>
      <top/>
      <bottom style="medium">
        <color auto="1"/>
      </bottom>
      <diagonal/>
    </border>
    <border>
      <left/>
      <right style="medium">
        <color auto="1"/>
      </right>
      <top/>
      <bottom style="medium">
        <color auto="1"/>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bottom/>
      <diagonal/>
    </border>
    <border diagonalUp="1">
      <left/>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hair">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auto="1"/>
      </left>
      <right/>
      <top style="hair">
        <color auto="1"/>
      </top>
      <bottom style="thin">
        <color auto="1"/>
      </bottom>
      <diagonal/>
    </border>
    <border>
      <left style="thin">
        <color auto="1"/>
      </left>
      <right style="hair">
        <color auto="1"/>
      </right>
      <top style="thin">
        <color auto="1"/>
      </top>
      <bottom style="thin">
        <color auto="1"/>
      </bottom>
      <diagonal/>
    </border>
    <border>
      <left style="thin">
        <color auto="1"/>
      </left>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double">
        <color indexed="64"/>
      </top>
      <bottom/>
      <diagonal/>
    </border>
    <border>
      <left/>
      <right/>
      <top style="double">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thin">
        <color indexed="64"/>
      </right>
      <top/>
      <bottom/>
      <diagonal/>
    </border>
    <border>
      <left/>
      <right style="medium">
        <color indexed="64"/>
      </right>
      <top style="thin">
        <color auto="1"/>
      </top>
      <bottom style="hair">
        <color auto="1"/>
      </bottom>
      <diagonal/>
    </border>
    <border>
      <left/>
      <right style="medium">
        <color indexed="64"/>
      </right>
      <top style="hair">
        <color indexed="64"/>
      </top>
      <bottom style="thin">
        <color auto="1"/>
      </bottom>
      <diagonal/>
    </border>
    <border diagonalUp="1">
      <left/>
      <right style="medium">
        <color indexed="64"/>
      </right>
      <top style="thin">
        <color auto="1"/>
      </top>
      <bottom style="thin">
        <color auto="1"/>
      </bottom>
      <diagonal style="thin">
        <color auto="1"/>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thin">
        <color auto="1"/>
      </left>
      <right style="medium">
        <color indexed="64"/>
      </right>
      <top style="thin">
        <color auto="1"/>
      </top>
      <bottom style="medium">
        <color auto="1"/>
      </bottom>
      <diagonal/>
    </border>
    <border>
      <left/>
      <right style="thick">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left style="medium">
        <color indexed="64"/>
      </left>
      <right style="thin">
        <color auto="1"/>
      </right>
      <top style="medium">
        <color indexed="64"/>
      </top>
      <bottom style="medium">
        <color indexed="64"/>
      </bottom>
      <diagonal/>
    </border>
    <border>
      <left/>
      <right style="thin">
        <color auto="1"/>
      </right>
      <top style="thin">
        <color auto="1"/>
      </top>
      <bottom style="dotted">
        <color auto="1"/>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dotted">
        <color indexed="64"/>
      </right>
      <top style="thin">
        <color indexed="64"/>
      </top>
      <bottom/>
      <diagonal/>
    </border>
    <border>
      <left/>
      <right style="dotted">
        <color indexed="64"/>
      </right>
      <top/>
      <bottom style="thin">
        <color auto="1"/>
      </bottom>
      <diagonal/>
    </border>
    <border>
      <left style="thin">
        <color auto="1"/>
      </left>
      <right/>
      <top style="dotted">
        <color auto="1"/>
      </top>
      <bottom style="dotted">
        <color indexed="64"/>
      </bottom>
      <diagonal/>
    </border>
    <border>
      <left/>
      <right style="thin">
        <color auto="1"/>
      </right>
      <top style="dotted">
        <color indexed="64"/>
      </top>
      <bottom style="dotted">
        <color indexed="64"/>
      </bottom>
      <diagonal/>
    </border>
    <border>
      <left style="thin">
        <color indexed="64"/>
      </left>
      <right/>
      <top style="thin">
        <color auto="1"/>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tted">
        <color indexed="64"/>
      </bottom>
      <diagonal/>
    </border>
    <border>
      <left style="medium">
        <color auto="1"/>
      </left>
      <right/>
      <top style="medium">
        <color auto="1"/>
      </top>
      <bottom style="double">
        <color indexed="64"/>
      </bottom>
      <diagonal/>
    </border>
    <border>
      <left style="medium">
        <color auto="1"/>
      </left>
      <right style="thin">
        <color auto="1"/>
      </right>
      <top style="double">
        <color indexed="64"/>
      </top>
      <bottom/>
      <diagonal/>
    </border>
    <border diagonalUp="1">
      <left style="thin">
        <color indexed="64"/>
      </left>
      <right/>
      <top style="double">
        <color indexed="64"/>
      </top>
      <bottom/>
      <diagonal style="thin">
        <color indexed="64"/>
      </diagonal>
    </border>
    <border diagonalUp="1">
      <left/>
      <right style="medium">
        <color auto="1"/>
      </right>
      <top style="double">
        <color indexed="64"/>
      </top>
      <bottom/>
      <diagonal style="thin">
        <color indexed="64"/>
      </diagonal>
    </border>
    <border diagonalUp="1">
      <left style="thin">
        <color indexed="64"/>
      </left>
      <right/>
      <top/>
      <bottom/>
      <diagonal style="thin">
        <color indexed="64"/>
      </diagonal>
    </border>
    <border diagonalUp="1">
      <left/>
      <right style="medium">
        <color auto="1"/>
      </right>
      <top/>
      <bottom/>
      <diagonal style="thin">
        <color indexed="64"/>
      </diagonal>
    </border>
    <border diagonalUp="1">
      <left style="thin">
        <color indexed="64"/>
      </left>
      <right/>
      <top/>
      <bottom style="medium">
        <color auto="1"/>
      </bottom>
      <diagonal style="thin">
        <color indexed="64"/>
      </diagonal>
    </border>
    <border diagonalUp="1">
      <left/>
      <right style="medium">
        <color auto="1"/>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style="medium">
        <color auto="1"/>
      </right>
      <top style="medium">
        <color indexed="64"/>
      </top>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style="double">
        <color indexed="64"/>
      </top>
      <bottom/>
      <diagonal/>
    </border>
    <border>
      <left style="medium">
        <color auto="1"/>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auto="1"/>
      </top>
      <bottom style="double">
        <color indexed="64"/>
      </bottom>
      <diagonal/>
    </border>
    <border>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right style="thin">
        <color indexed="64"/>
      </right>
      <top style="medium">
        <color indexed="64"/>
      </top>
      <bottom style="double">
        <color indexed="64"/>
      </bottom>
      <diagonal/>
    </border>
    <border>
      <left/>
      <right/>
      <top style="double">
        <color indexed="64"/>
      </top>
      <bottom/>
      <diagonal/>
    </border>
    <border>
      <left style="thin">
        <color auto="1"/>
      </left>
      <right style="medium">
        <color indexed="64"/>
      </right>
      <top/>
      <bottom style="hair">
        <color indexed="64"/>
      </bottom>
      <diagonal/>
    </border>
    <border>
      <left style="medium">
        <color indexed="64"/>
      </left>
      <right style="thin">
        <color indexed="64"/>
      </right>
      <top style="medium">
        <color indexed="64"/>
      </top>
      <bottom/>
      <diagonal/>
    </border>
    <border>
      <left style="thin">
        <color auto="1"/>
      </left>
      <right style="medium">
        <color indexed="64"/>
      </right>
      <top style="medium">
        <color indexed="64"/>
      </top>
      <bottom style="medium">
        <color indexed="64"/>
      </bottom>
      <diagonal/>
    </border>
    <border>
      <left style="thin">
        <color indexed="64"/>
      </left>
      <right/>
      <top style="thin">
        <color auto="1"/>
      </top>
      <bottom style="double">
        <color indexed="64"/>
      </bottom>
      <diagonal/>
    </border>
    <border>
      <left/>
      <right/>
      <top style="thin">
        <color auto="1"/>
      </top>
      <bottom style="double">
        <color indexed="64"/>
      </bottom>
      <diagonal/>
    </border>
    <border>
      <left/>
      <right style="thin">
        <color indexed="64"/>
      </right>
      <top style="thin">
        <color auto="1"/>
      </top>
      <bottom style="double">
        <color indexed="64"/>
      </bottom>
      <diagonal/>
    </border>
    <border>
      <left style="thin">
        <color indexed="64"/>
      </left>
      <right/>
      <top style="double">
        <color indexed="64"/>
      </top>
      <bottom style="thin">
        <color auto="1"/>
      </bottom>
      <diagonal/>
    </border>
    <border>
      <left style="thin">
        <color auto="1"/>
      </left>
      <right/>
      <top/>
      <bottom style="medium">
        <color indexed="64"/>
      </bottom>
      <diagonal/>
    </border>
    <border diagonalUp="1">
      <left/>
      <right/>
      <top/>
      <bottom/>
      <diagonal style="thin">
        <color auto="1"/>
      </diagonal>
    </border>
    <border diagonalUp="1">
      <left/>
      <right/>
      <top/>
      <bottom style="medium">
        <color auto="1"/>
      </bottom>
      <diagonal style="thin">
        <color auto="1"/>
      </diagonal>
    </border>
    <border diagonalUp="1">
      <left/>
      <right/>
      <top style="double">
        <color indexed="64"/>
      </top>
      <bottom/>
      <diagonal style="thin">
        <color indexed="64"/>
      </diagonal>
    </border>
    <border>
      <left/>
      <right style="thin">
        <color auto="1"/>
      </right>
      <top/>
      <bottom style="medium">
        <color indexed="64"/>
      </bottom>
      <diagonal/>
    </border>
    <border>
      <left/>
      <right style="thin">
        <color auto="1"/>
      </right>
      <top/>
      <bottom style="double">
        <color indexed="64"/>
      </bottom>
      <diagonal/>
    </border>
    <border diagonalUp="1">
      <left/>
      <right/>
      <top style="medium">
        <color indexed="64"/>
      </top>
      <bottom/>
      <diagonal style="thin">
        <color indexed="64"/>
      </diagonal>
    </border>
    <border diagonalUp="1">
      <left/>
      <right/>
      <top style="medium">
        <color indexed="64"/>
      </top>
      <bottom style="medium">
        <color auto="1"/>
      </bottom>
      <diagonal style="thin">
        <color indexed="64"/>
      </diagonal>
    </border>
    <border>
      <left style="thin">
        <color indexed="64"/>
      </left>
      <right style="thin">
        <color indexed="64"/>
      </right>
      <top/>
      <bottom style="double">
        <color auto="1"/>
      </bottom>
      <diagonal/>
    </border>
    <border>
      <left/>
      <right style="double">
        <color auto="1"/>
      </right>
      <top style="medium">
        <color indexed="64"/>
      </top>
      <bottom style="double">
        <color indexed="64"/>
      </bottom>
      <diagonal/>
    </border>
    <border>
      <left style="double">
        <color auto="1"/>
      </left>
      <right/>
      <top style="medium">
        <color indexed="64"/>
      </top>
      <bottom style="double">
        <color indexed="64"/>
      </bottom>
      <diagonal/>
    </border>
    <border>
      <left style="medium">
        <color indexed="64"/>
      </left>
      <right/>
      <top/>
      <bottom style="thin">
        <color auto="1"/>
      </bottom>
      <diagonal/>
    </border>
    <border>
      <left/>
      <right style="double">
        <color auto="1"/>
      </right>
      <top/>
      <bottom style="thin">
        <color auto="1"/>
      </bottom>
      <diagonal/>
    </border>
    <border>
      <left style="double">
        <color auto="1"/>
      </left>
      <right/>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style="medium">
        <color indexed="64"/>
      </left>
      <right/>
      <top style="thin">
        <color auto="1"/>
      </top>
      <bottom style="double">
        <color indexed="64"/>
      </bottom>
      <diagonal/>
    </border>
    <border>
      <left/>
      <right style="double">
        <color auto="1"/>
      </right>
      <top style="thin">
        <color auto="1"/>
      </top>
      <bottom style="double">
        <color indexed="64"/>
      </bottom>
      <diagonal/>
    </border>
    <border>
      <left style="double">
        <color auto="1"/>
      </left>
      <right/>
      <top style="thin">
        <color auto="1"/>
      </top>
      <bottom style="double">
        <color indexed="64"/>
      </bottom>
      <diagonal/>
    </border>
    <border>
      <left/>
      <right style="medium">
        <color indexed="64"/>
      </right>
      <top style="thin">
        <color auto="1"/>
      </top>
      <bottom style="double">
        <color indexed="64"/>
      </bottom>
      <diagonal/>
    </border>
    <border>
      <left/>
      <right style="double">
        <color auto="1"/>
      </right>
      <top/>
      <bottom style="medium">
        <color indexed="64"/>
      </bottom>
      <diagonal/>
    </border>
    <border>
      <left style="double">
        <color auto="1"/>
      </left>
      <right/>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right style="medium">
        <color indexed="64"/>
      </right>
      <top style="medium">
        <color indexed="64"/>
      </top>
      <bottom style="dotted">
        <color indexed="64"/>
      </bottom>
      <diagonal/>
    </border>
    <border>
      <left style="thin">
        <color auto="1"/>
      </left>
      <right style="thin">
        <color auto="1"/>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bottom/>
      <diagonal/>
    </border>
    <border>
      <left style="thin">
        <color auto="1"/>
      </left>
      <right style="medium">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medium">
        <color indexed="64"/>
      </left>
      <right style="thin">
        <color auto="1"/>
      </right>
      <top style="medium">
        <color indexed="64"/>
      </top>
      <bottom style="double">
        <color indexed="64"/>
      </bottom>
      <diagonal/>
    </border>
    <border>
      <left style="medium">
        <color indexed="64"/>
      </left>
      <right style="thin">
        <color auto="1"/>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auto="1"/>
      </left>
      <right style="medium">
        <color indexed="64"/>
      </right>
      <top style="double">
        <color indexed="64"/>
      </top>
      <bottom style="thin">
        <color indexed="64"/>
      </bottom>
      <diagonal/>
    </border>
    <border>
      <left style="thin">
        <color auto="1"/>
      </left>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auto="1"/>
      </right>
      <top style="double">
        <color indexed="64"/>
      </top>
      <bottom style="medium">
        <color indexed="64"/>
      </bottom>
      <diagonal/>
    </border>
    <border>
      <left style="medium">
        <color indexed="64"/>
      </left>
      <right style="thin">
        <color indexed="64"/>
      </right>
      <top style="thin">
        <color auto="1"/>
      </top>
      <bottom style="double">
        <color indexed="64"/>
      </bottom>
      <diagonal/>
    </border>
    <border>
      <left/>
      <right style="thin">
        <color indexed="64"/>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double">
        <color indexed="64"/>
      </bottom>
      <diagonal/>
    </border>
    <border>
      <left/>
      <right style="thin">
        <color rgb="FF000000"/>
      </right>
      <top style="thin">
        <color rgb="FF000000"/>
      </top>
      <bottom style="medium">
        <color auto="1"/>
      </bottom>
      <diagonal/>
    </border>
    <border>
      <left style="thin">
        <color rgb="FF000000"/>
      </left>
      <right style="thin">
        <color rgb="FF000000"/>
      </right>
      <top style="thin">
        <color indexed="64"/>
      </top>
      <bottom style="medium">
        <color auto="1"/>
      </bottom>
      <diagonal/>
    </border>
    <border>
      <left/>
      <right style="thin">
        <color auto="1"/>
      </right>
      <top style="thin">
        <color auto="1"/>
      </top>
      <bottom style="medium">
        <color indexed="64"/>
      </bottom>
      <diagonal/>
    </border>
    <border>
      <left style="thin">
        <color auto="1"/>
      </left>
      <right style="thin">
        <color auto="1"/>
      </right>
      <top style="double">
        <color indexed="64"/>
      </top>
      <bottom style="thin">
        <color auto="1"/>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thin">
        <color auto="1"/>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auto="1"/>
      </left>
      <right style="dotted">
        <color auto="1"/>
      </right>
      <top style="hair">
        <color auto="1"/>
      </top>
      <bottom style="thin">
        <color auto="1"/>
      </bottom>
      <diagonal/>
    </border>
    <border>
      <left style="dotted">
        <color auto="1"/>
      </left>
      <right style="dotted">
        <color auto="1"/>
      </right>
      <top style="hair">
        <color auto="1"/>
      </top>
      <bottom style="thin">
        <color auto="1"/>
      </bottom>
      <diagonal/>
    </border>
    <border>
      <left style="thin">
        <color auto="1"/>
      </left>
      <right/>
      <top style="thin">
        <color auto="1"/>
      </top>
      <bottom style="hair">
        <color auto="1"/>
      </bottom>
      <diagonal/>
    </border>
    <border>
      <left/>
      <right style="dotted">
        <color auto="1"/>
      </right>
      <top style="thin">
        <color auto="1"/>
      </top>
      <bottom style="hair">
        <color auto="1"/>
      </bottom>
      <diagonal/>
    </border>
    <border>
      <left style="dotted">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style="thin">
        <color auto="1"/>
      </right>
      <top style="hair">
        <color auto="1"/>
      </top>
      <bottom style="thin">
        <color auto="1"/>
      </bottom>
      <diagonal/>
    </border>
  </borders>
  <cellStyleXfs count="14">
    <xf numFmtId="0" fontId="0" fillId="0" borderId="0">
      <alignment vertical="center"/>
    </xf>
    <xf numFmtId="0" fontId="12" fillId="0" borderId="0">
      <alignment vertical="center"/>
    </xf>
    <xf numFmtId="0" fontId="18" fillId="0" borderId="0" applyNumberFormat="0" applyFill="0" applyBorder="0" applyAlignment="0" applyProtection="0">
      <alignment vertical="center"/>
    </xf>
    <xf numFmtId="0" fontId="4" fillId="0" borderId="0">
      <alignment vertical="center"/>
    </xf>
    <xf numFmtId="0" fontId="3" fillId="0" borderId="0">
      <alignment vertical="center"/>
    </xf>
    <xf numFmtId="38" fontId="48" fillId="0" borderId="0" applyFont="0" applyFill="0" applyBorder="0" applyAlignment="0" applyProtection="0">
      <alignment vertical="center"/>
    </xf>
    <xf numFmtId="0" fontId="2" fillId="0" borderId="0">
      <alignment vertical="center"/>
    </xf>
    <xf numFmtId="0" fontId="54" fillId="0" borderId="0"/>
    <xf numFmtId="0" fontId="54" fillId="0" borderId="0"/>
    <xf numFmtId="0" fontId="1" fillId="0" borderId="0">
      <alignment vertical="center"/>
    </xf>
    <xf numFmtId="0" fontId="79" fillId="0" borderId="0"/>
    <xf numFmtId="0" fontId="79" fillId="0" borderId="0"/>
    <xf numFmtId="0" fontId="88" fillId="0" borderId="0">
      <alignment vertical="center"/>
    </xf>
    <xf numFmtId="38" fontId="54" fillId="0" borderId="0" applyFont="0" applyFill="0" applyBorder="0" applyAlignment="0" applyProtection="0">
      <alignment vertical="center"/>
    </xf>
  </cellStyleXfs>
  <cellXfs count="1367">
    <xf numFmtId="0" fontId="0" fillId="0" borderId="0" xfId="0">
      <alignment vertical="center"/>
    </xf>
    <xf numFmtId="0" fontId="0" fillId="0" borderId="0" xfId="0" applyAlignment="1">
      <alignment horizontal="left" vertical="center" indent="1"/>
    </xf>
    <xf numFmtId="0" fontId="0" fillId="0" borderId="0" xfId="0" applyAlignment="1">
      <alignment horizontal="center" vertical="center"/>
    </xf>
    <xf numFmtId="0" fontId="7" fillId="0" borderId="0" xfId="0" applyFont="1">
      <alignment vertical="center"/>
    </xf>
    <xf numFmtId="0" fontId="0" fillId="0" borderId="0" xfId="0" applyAlignment="1">
      <alignment horizontal="left" vertical="center"/>
    </xf>
    <xf numFmtId="0" fontId="0" fillId="0" borderId="4" xfId="0" applyBorder="1">
      <alignment vertical="center"/>
    </xf>
    <xf numFmtId="0" fontId="0" fillId="0" borderId="6" xfId="0" applyBorder="1">
      <alignment vertical="center"/>
    </xf>
    <xf numFmtId="0" fontId="0" fillId="0" borderId="14" xfId="0" applyBorder="1">
      <alignment vertical="center"/>
    </xf>
    <xf numFmtId="0" fontId="10" fillId="0" borderId="17" xfId="0" applyFont="1" applyBorder="1">
      <alignment vertical="center"/>
    </xf>
    <xf numFmtId="0" fontId="0" fillId="0" borderId="5" xfId="0" applyBorder="1">
      <alignment vertical="center"/>
    </xf>
    <xf numFmtId="0" fontId="10" fillId="0" borderId="18" xfId="0" applyFont="1" applyBorder="1">
      <alignment vertical="center"/>
    </xf>
    <xf numFmtId="0" fontId="10" fillId="0" borderId="19" xfId="0" applyFont="1" applyBorder="1">
      <alignment vertical="center"/>
    </xf>
    <xf numFmtId="0" fontId="0" fillId="0" borderId="4" xfId="0" applyBorder="1" applyAlignment="1"/>
    <xf numFmtId="0" fontId="0" fillId="0" borderId="0" xfId="0" applyAlignment="1">
      <alignment horizontal="distributed" vertical="center"/>
    </xf>
    <xf numFmtId="0" fontId="0" fillId="0" borderId="22" xfId="0" applyBorder="1">
      <alignment vertical="center"/>
    </xf>
    <xf numFmtId="0" fontId="0" fillId="0" borderId="18" xfId="0" applyBorder="1">
      <alignment vertical="center"/>
    </xf>
    <xf numFmtId="0" fontId="0" fillId="0" borderId="23" xfId="0" applyBorder="1">
      <alignment vertical="center"/>
    </xf>
    <xf numFmtId="12" fontId="0" fillId="0" borderId="0" xfId="0" applyNumberFormat="1" applyAlignment="1">
      <alignment horizontal="center" vertical="center"/>
    </xf>
    <xf numFmtId="0" fontId="0" fillId="0" borderId="21" xfId="0" applyBorder="1">
      <alignment vertical="center"/>
    </xf>
    <xf numFmtId="0" fontId="0" fillId="0" borderId="9" xfId="0" applyBorder="1" applyAlignment="1">
      <alignment horizontal="center" vertical="center"/>
    </xf>
    <xf numFmtId="0" fontId="17" fillId="0" borderId="0" xfId="0" applyFont="1">
      <alignment vertical="center"/>
    </xf>
    <xf numFmtId="0" fontId="13" fillId="0" borderId="0" xfId="0" applyFont="1">
      <alignment vertical="center"/>
    </xf>
    <xf numFmtId="49" fontId="0" fillId="0" borderId="4" xfId="0" applyNumberFormat="1" applyBorder="1" applyAlignment="1">
      <alignment horizontal="center" vertical="center"/>
    </xf>
    <xf numFmtId="0" fontId="0" fillId="0" borderId="4" xfId="0" applyBorder="1" applyAlignment="1">
      <alignment horizontal="center" vertical="center"/>
    </xf>
    <xf numFmtId="49" fontId="0" fillId="0" borderId="4" xfId="0" applyNumberFormat="1" applyBorder="1">
      <alignment vertical="center"/>
    </xf>
    <xf numFmtId="177" fontId="0" fillId="0" borderId="4" xfId="0" applyNumberFormat="1" applyBorder="1">
      <alignment vertical="center"/>
    </xf>
    <xf numFmtId="0" fontId="0" fillId="0" borderId="4" xfId="0" quotePrefix="1" applyBorder="1">
      <alignment vertical="center"/>
    </xf>
    <xf numFmtId="0" fontId="0" fillId="0" borderId="4" xfId="0" applyBorder="1" applyAlignment="1">
      <alignment horizontal="right" vertical="center"/>
    </xf>
    <xf numFmtId="0" fontId="0" fillId="0" borderId="22" xfId="0" applyBorder="1" applyAlignment="1">
      <alignment horizontal="center" vertical="center"/>
    </xf>
    <xf numFmtId="0" fontId="19" fillId="0" borderId="0" xfId="0" applyFont="1">
      <alignment vertical="center"/>
    </xf>
    <xf numFmtId="0" fontId="20" fillId="2" borderId="0" xfId="0" applyFont="1" applyFill="1" applyAlignment="1">
      <alignment vertical="top" wrapText="1"/>
    </xf>
    <xf numFmtId="12" fontId="0" fillId="0" borderId="0" xfId="0" applyNumberFormat="1">
      <alignment vertical="center"/>
    </xf>
    <xf numFmtId="12" fontId="17" fillId="0" borderId="0" xfId="0" applyNumberFormat="1" applyFont="1">
      <alignment vertical="center"/>
    </xf>
    <xf numFmtId="179" fontId="17" fillId="0" borderId="0" xfId="0" applyNumberFormat="1"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left" vertical="center" indent="1"/>
    </xf>
    <xf numFmtId="0" fontId="17" fillId="0" borderId="18" xfId="0" applyFont="1" applyBorder="1">
      <alignment vertical="center"/>
    </xf>
    <xf numFmtId="0" fontId="17" fillId="0" borderId="23" xfId="0" applyFont="1" applyBorder="1">
      <alignment vertical="center"/>
    </xf>
    <xf numFmtId="0" fontId="17" fillId="0" borderId="9" xfId="0" applyFont="1" applyBorder="1">
      <alignment vertical="center"/>
    </xf>
    <xf numFmtId="0" fontId="22" fillId="0" borderId="0" xfId="0" applyFont="1">
      <alignment vertical="center"/>
    </xf>
    <xf numFmtId="0" fontId="22" fillId="0" borderId="0" xfId="0" applyFont="1" applyAlignment="1">
      <alignment horizontal="left" vertical="center"/>
    </xf>
    <xf numFmtId="12" fontId="17" fillId="0" borderId="0" xfId="0" applyNumberFormat="1" applyFont="1" applyAlignment="1">
      <alignment horizontal="center" vertical="center"/>
    </xf>
    <xf numFmtId="3" fontId="28" fillId="0" borderId="0" xfId="0" applyNumberFormat="1" applyFont="1">
      <alignment vertical="center"/>
    </xf>
    <xf numFmtId="0" fontId="17" fillId="0" borderId="5" xfId="0" applyFont="1" applyBorder="1" applyAlignment="1">
      <alignment horizontal="right" vertical="center"/>
    </xf>
    <xf numFmtId="0" fontId="17" fillId="0" borderId="7" xfId="0" applyFont="1" applyBorder="1">
      <alignment vertical="center"/>
    </xf>
    <xf numFmtId="0" fontId="17" fillId="0" borderId="25" xfId="0" applyFont="1" applyBorder="1" applyAlignment="1">
      <alignment horizontal="center" vertical="center"/>
    </xf>
    <xf numFmtId="0" fontId="17" fillId="0" borderId="7" xfId="0" applyFont="1" applyBorder="1" applyAlignment="1">
      <alignment horizontal="left" vertical="center"/>
    </xf>
    <xf numFmtId="0" fontId="35" fillId="0" borderId="0" xfId="0" applyFont="1" applyAlignment="1">
      <alignment horizontal="right" vertical="center"/>
    </xf>
    <xf numFmtId="0" fontId="17" fillId="0" borderId="6" xfId="0" applyFont="1" applyBorder="1" applyAlignment="1">
      <alignment horizontal="center" vertical="center"/>
    </xf>
    <xf numFmtId="0" fontId="17" fillId="0" borderId="5" xfId="0" applyFont="1" applyBorder="1" applyAlignment="1">
      <alignment horizontal="distributed" vertical="center"/>
    </xf>
    <xf numFmtId="0" fontId="17" fillId="0" borderId="7" xfId="0" applyFont="1" applyBorder="1" applyAlignment="1">
      <alignment horizontal="center" vertical="center"/>
    </xf>
    <xf numFmtId="0" fontId="22" fillId="0" borderId="5" xfId="0" applyFont="1" applyBorder="1" applyAlignment="1">
      <alignment horizontal="center" vertical="center"/>
    </xf>
    <xf numFmtId="0" fontId="36" fillId="0" borderId="0" xfId="0" applyFont="1">
      <alignment vertical="center"/>
    </xf>
    <xf numFmtId="0" fontId="17" fillId="0" borderId="5" xfId="0" applyFont="1" applyBorder="1" applyAlignment="1">
      <alignment horizontal="distributed" vertical="center" wrapText="1"/>
    </xf>
    <xf numFmtId="0" fontId="22" fillId="0" borderId="7" xfId="0" applyFont="1" applyBorder="1" applyAlignment="1">
      <alignment horizontal="center" vertical="center"/>
    </xf>
    <xf numFmtId="0" fontId="17" fillId="0" borderId="20" xfId="0" applyFont="1" applyBorder="1" applyAlignment="1">
      <alignment vertical="center" wrapText="1"/>
    </xf>
    <xf numFmtId="0" fontId="17" fillId="0" borderId="20" xfId="0" applyFont="1" applyBorder="1" applyAlignment="1">
      <alignment horizontal="left" vertical="center" wrapText="1"/>
    </xf>
    <xf numFmtId="0" fontId="17" fillId="0" borderId="22" xfId="0" applyFont="1" applyBorder="1" applyAlignment="1">
      <alignment horizontal="distributed" vertical="center"/>
    </xf>
    <xf numFmtId="0" fontId="17" fillId="0" borderId="19" xfId="0" applyFont="1" applyBorder="1" applyAlignment="1">
      <alignment vertical="center" wrapText="1"/>
    </xf>
    <xf numFmtId="176" fontId="37" fillId="0" borderId="8" xfId="0" applyNumberFormat="1" applyFont="1" applyBorder="1">
      <alignment vertical="center"/>
    </xf>
    <xf numFmtId="0" fontId="17" fillId="0" borderId="0" xfId="0" applyFont="1" applyAlignment="1">
      <alignment horizontal="distributed" vertical="center"/>
    </xf>
    <xf numFmtId="0" fontId="17" fillId="0" borderId="4" xfId="0" applyFont="1" applyBorder="1" applyAlignment="1">
      <alignment horizontal="center" vertical="center" wrapText="1"/>
    </xf>
    <xf numFmtId="0" fontId="29" fillId="0" borderId="0" xfId="0" applyFont="1">
      <alignment vertical="center"/>
    </xf>
    <xf numFmtId="0" fontId="22" fillId="0" borderId="0" xfId="0" applyFont="1" applyAlignment="1">
      <alignment horizontal="right" vertical="center" indent="1"/>
    </xf>
    <xf numFmtId="0" fontId="36" fillId="0" borderId="0" xfId="0" applyFont="1" applyAlignment="1">
      <alignment horizontal="left" vertical="center"/>
    </xf>
    <xf numFmtId="0" fontId="22" fillId="0" borderId="48" xfId="0" applyFont="1" applyBorder="1" applyAlignment="1">
      <alignment horizontal="center" vertical="center" shrinkToFit="1"/>
    </xf>
    <xf numFmtId="0" fontId="17" fillId="0" borderId="12" xfId="0" applyFont="1" applyBorder="1" applyAlignment="1">
      <alignment horizontal="center" vertical="center"/>
    </xf>
    <xf numFmtId="0" fontId="22" fillId="0" borderId="4" xfId="0" applyFont="1" applyBorder="1" applyAlignment="1">
      <alignment horizontal="distributed" vertical="center"/>
    </xf>
    <xf numFmtId="0" fontId="22" fillId="0" borderId="8" xfId="0" applyFont="1" applyBorder="1" applyAlignment="1">
      <alignment horizontal="center" vertical="center" shrinkToFit="1"/>
    </xf>
    <xf numFmtId="0" fontId="17" fillId="0" borderId="52" xfId="0" applyFont="1" applyBorder="1" applyAlignment="1">
      <alignment horizontal="center" vertical="center"/>
    </xf>
    <xf numFmtId="0" fontId="22" fillId="0" borderId="36" xfId="0" applyFont="1" applyBorder="1" applyAlignment="1">
      <alignment horizontal="center" vertical="center" shrinkToFit="1"/>
    </xf>
    <xf numFmtId="0" fontId="22" fillId="0" borderId="37" xfId="0" applyFont="1" applyBorder="1" applyAlignment="1">
      <alignment horizontal="center" vertical="center" shrinkToFit="1"/>
    </xf>
    <xf numFmtId="0" fontId="22" fillId="0" borderId="4" xfId="0" applyFont="1" applyBorder="1" applyAlignment="1">
      <alignment horizontal="distributed" vertical="center" wrapText="1"/>
    </xf>
    <xf numFmtId="0" fontId="22" fillId="0" borderId="6" xfId="0" applyFont="1" applyBorder="1" applyAlignment="1">
      <alignment horizontal="left"/>
    </xf>
    <xf numFmtId="0" fontId="17" fillId="0" borderId="57" xfId="0" applyFont="1" applyBorder="1" applyAlignment="1">
      <alignment horizontal="left" vertical="center" indent="1"/>
    </xf>
    <xf numFmtId="0" fontId="17" fillId="0" borderId="28" xfId="0" applyFont="1" applyBorder="1">
      <alignment vertical="center"/>
    </xf>
    <xf numFmtId="0" fontId="22" fillId="0" borderId="7" xfId="0" applyFont="1" applyBorder="1">
      <alignment vertical="center"/>
    </xf>
    <xf numFmtId="0" fontId="22" fillId="0" borderId="5" xfId="0" applyFont="1" applyBorder="1" applyAlignment="1">
      <alignment horizontal="distributed" vertical="center"/>
    </xf>
    <xf numFmtId="0" fontId="17" fillId="0" borderId="13" xfId="0" applyFont="1" applyBorder="1" applyAlignment="1">
      <alignment horizontal="center" vertical="center"/>
    </xf>
    <xf numFmtId="0" fontId="22" fillId="0" borderId="15" xfId="0" applyFont="1" applyBorder="1" applyAlignment="1">
      <alignment horizontal="distributed" vertical="center"/>
    </xf>
    <xf numFmtId="0" fontId="22" fillId="0" borderId="27" xfId="0" applyFont="1" applyBorder="1">
      <alignment vertical="center"/>
    </xf>
    <xf numFmtId="0" fontId="17" fillId="0" borderId="27" xfId="0" applyFont="1" applyBorder="1" applyAlignment="1">
      <alignment vertical="center" shrinkToFit="1"/>
    </xf>
    <xf numFmtId="0" fontId="17" fillId="0" borderId="29" xfId="0" applyFont="1" applyBorder="1" applyAlignment="1">
      <alignment vertical="center" shrinkToFit="1"/>
    </xf>
    <xf numFmtId="0" fontId="17" fillId="0" borderId="7" xfId="0" applyFont="1" applyBorder="1" applyAlignment="1">
      <alignment vertical="center" shrinkToFit="1"/>
    </xf>
    <xf numFmtId="0" fontId="17" fillId="0" borderId="28" xfId="0" applyFont="1" applyBorder="1" applyAlignment="1">
      <alignment vertical="center" shrinkToFit="1"/>
    </xf>
    <xf numFmtId="0" fontId="22" fillId="0" borderId="19" xfId="0" applyFont="1" applyBorder="1" applyAlignment="1">
      <alignment horizontal="distributed" vertical="center"/>
    </xf>
    <xf numFmtId="0" fontId="17" fillId="0" borderId="0" xfId="0" applyFont="1" applyAlignment="1">
      <alignment horizontal="centerContinuous" vertical="center"/>
    </xf>
    <xf numFmtId="0" fontId="22" fillId="4" borderId="0" xfId="0" applyFont="1" applyFill="1" applyAlignment="1">
      <alignment horizontal="left" vertical="center"/>
    </xf>
    <xf numFmtId="0" fontId="22" fillId="5" borderId="0" xfId="0" applyFont="1" applyFill="1" applyAlignment="1">
      <alignment horizontal="left" vertical="center"/>
    </xf>
    <xf numFmtId="0" fontId="22" fillId="4" borderId="0" xfId="0" applyFont="1" applyFill="1">
      <alignment vertical="center"/>
    </xf>
    <xf numFmtId="181" fontId="17" fillId="2" borderId="7" xfId="0" applyNumberFormat="1" applyFont="1" applyFill="1" applyBorder="1" applyAlignment="1" applyProtection="1">
      <alignment horizontal="center" vertical="center"/>
      <protection locked="0"/>
    </xf>
    <xf numFmtId="0" fontId="17" fillId="0" borderId="68" xfId="0" applyFont="1" applyBorder="1" applyAlignment="1">
      <alignment horizontal="center" vertical="center"/>
    </xf>
    <xf numFmtId="0" fontId="17" fillId="2" borderId="7" xfId="0" applyFont="1" applyFill="1" applyBorder="1" applyAlignment="1" applyProtection="1">
      <alignment horizontal="center" vertical="center" shrinkToFit="1"/>
      <protection locked="0"/>
    </xf>
    <xf numFmtId="0" fontId="17" fillId="0" borderId="17" xfId="0" applyFont="1" applyBorder="1" applyAlignment="1">
      <alignment horizontal="distributed"/>
    </xf>
    <xf numFmtId="0" fontId="17" fillId="0" borderId="22" xfId="0" applyFont="1" applyBorder="1" applyAlignment="1">
      <alignment horizontal="distributed"/>
    </xf>
    <xf numFmtId="0" fontId="30" fillId="0" borderId="0" xfId="0" applyFont="1">
      <alignment vertical="center"/>
    </xf>
    <xf numFmtId="0" fontId="0" fillId="0" borderId="0" xfId="0" applyAlignment="1">
      <alignment vertical="center" wrapText="1"/>
    </xf>
    <xf numFmtId="0" fontId="17" fillId="0" borderId="22" xfId="0" applyFont="1" applyBorder="1">
      <alignment vertical="center"/>
    </xf>
    <xf numFmtId="0" fontId="44" fillId="0" borderId="0" xfId="0" applyFont="1">
      <alignment vertical="center"/>
    </xf>
    <xf numFmtId="0" fontId="43" fillId="0" borderId="9" xfId="0" applyFont="1" applyBorder="1" applyAlignment="1">
      <alignment wrapText="1"/>
    </xf>
    <xf numFmtId="0" fontId="43" fillId="0" borderId="23" xfId="0" applyFont="1" applyBorder="1" applyAlignment="1">
      <alignment wrapText="1"/>
    </xf>
    <xf numFmtId="0" fontId="43" fillId="0" borderId="0" xfId="0" applyFont="1" applyAlignment="1">
      <alignment wrapText="1"/>
    </xf>
    <xf numFmtId="0" fontId="0" fillId="0" borderId="0" xfId="0" applyAlignment="1">
      <alignment vertical="top"/>
    </xf>
    <xf numFmtId="0" fontId="36" fillId="3" borderId="0" xfId="0" applyFont="1" applyFill="1">
      <alignment vertical="center"/>
    </xf>
    <xf numFmtId="0" fontId="40" fillId="0" borderId="73" xfId="0" applyFont="1" applyBorder="1" applyAlignment="1">
      <alignment horizontal="justify" vertical="center" wrapText="1"/>
    </xf>
    <xf numFmtId="0" fontId="40" fillId="0" borderId="60" xfId="0" applyFont="1" applyBorder="1" applyAlignment="1">
      <alignment horizontal="justify" vertical="center" wrapText="1"/>
    </xf>
    <xf numFmtId="0" fontId="46" fillId="0" borderId="2" xfId="0" applyFont="1" applyBorder="1" applyAlignment="1">
      <alignment horizontal="right" vertical="center" wrapText="1"/>
    </xf>
    <xf numFmtId="0" fontId="46" fillId="0" borderId="3" xfId="0" applyFont="1" applyBorder="1" applyAlignment="1">
      <alignment horizontal="right" vertical="center" wrapText="1"/>
    </xf>
    <xf numFmtId="0" fontId="38" fillId="0" borderId="76" xfId="0" applyFont="1" applyBorder="1">
      <alignment vertical="center"/>
    </xf>
    <xf numFmtId="0" fontId="38" fillId="0" borderId="0" xfId="0" applyFont="1">
      <alignment vertical="center"/>
    </xf>
    <xf numFmtId="0" fontId="17" fillId="2" borderId="4" xfId="0" applyFont="1" applyFill="1" applyBorder="1" applyAlignment="1" applyProtection="1">
      <alignment vertical="top" wrapText="1"/>
      <protection locked="0"/>
    </xf>
    <xf numFmtId="0" fontId="38" fillId="2" borderId="4" xfId="0" applyFont="1" applyFill="1" applyBorder="1" applyAlignment="1" applyProtection="1">
      <alignment vertical="top" wrapText="1"/>
      <protection locked="0"/>
    </xf>
    <xf numFmtId="0" fontId="17" fillId="0" borderId="19" xfId="0" applyFont="1" applyBorder="1">
      <alignment vertical="center"/>
    </xf>
    <xf numFmtId="0" fontId="0" fillId="0" borderId="0" xfId="0" applyAlignment="1"/>
    <xf numFmtId="0" fontId="17" fillId="0" borderId="14" xfId="0" applyFont="1" applyBorder="1">
      <alignment vertical="center"/>
    </xf>
    <xf numFmtId="3" fontId="28" fillId="0" borderId="14" xfId="0" applyNumberFormat="1" applyFont="1" applyBorder="1">
      <alignment vertical="center"/>
    </xf>
    <xf numFmtId="12" fontId="13" fillId="0" borderId="0" xfId="0" applyNumberFormat="1" applyFont="1">
      <alignment vertical="center"/>
    </xf>
    <xf numFmtId="0" fontId="0" fillId="2" borderId="10" xfId="0" applyFill="1" applyBorder="1">
      <alignment vertical="center"/>
    </xf>
    <xf numFmtId="0" fontId="30" fillId="2" borderId="6" xfId="0" applyFont="1" applyFill="1" applyBorder="1" applyAlignment="1">
      <alignment vertical="top" wrapText="1"/>
    </xf>
    <xf numFmtId="0" fontId="40" fillId="0" borderId="0" xfId="0" applyFont="1" applyAlignment="1">
      <alignment horizontal="left" vertical="center" wrapText="1"/>
    </xf>
    <xf numFmtId="0" fontId="40" fillId="0" borderId="56" xfId="0" applyFont="1" applyBorder="1" applyAlignment="1">
      <alignment horizontal="left" vertical="center" wrapText="1"/>
    </xf>
    <xf numFmtId="0" fontId="40" fillId="0" borderId="56" xfId="0" applyFont="1" applyBorder="1" applyAlignment="1">
      <alignment horizontal="justify" vertical="center" wrapText="1"/>
    </xf>
    <xf numFmtId="0" fontId="40" fillId="0" borderId="65" xfId="0" applyFont="1" applyBorder="1" applyAlignment="1">
      <alignment horizontal="justify" vertical="center" wrapText="1"/>
    </xf>
    <xf numFmtId="0" fontId="40" fillId="0" borderId="61" xfId="0" applyFont="1" applyBorder="1" applyAlignment="1">
      <alignment horizontal="justify" vertical="center" wrapText="1"/>
    </xf>
    <xf numFmtId="184" fontId="38" fillId="0" borderId="71" xfId="0" applyNumberFormat="1" applyFont="1" applyBorder="1" applyAlignment="1">
      <alignment horizontal="right" vertical="center" wrapText="1"/>
    </xf>
    <xf numFmtId="184" fontId="38" fillId="2" borderId="77" xfId="0" applyNumberFormat="1" applyFont="1" applyFill="1" applyBorder="1" applyAlignment="1" applyProtection="1">
      <alignment horizontal="right" vertical="center" wrapText="1"/>
      <protection locked="0"/>
    </xf>
    <xf numFmtId="184" fontId="38" fillId="0" borderId="74" xfId="0" applyNumberFormat="1" applyFont="1" applyBorder="1" applyAlignment="1">
      <alignment horizontal="right" vertical="center" wrapText="1"/>
    </xf>
    <xf numFmtId="184" fontId="38" fillId="2" borderId="26" xfId="0" applyNumberFormat="1" applyFont="1" applyFill="1" applyBorder="1" applyAlignment="1" applyProtection="1">
      <alignment horizontal="right" vertical="center" wrapText="1"/>
      <protection locked="0"/>
    </xf>
    <xf numFmtId="185" fontId="38" fillId="0" borderId="75" xfId="0" applyNumberFormat="1" applyFont="1" applyBorder="1" applyAlignment="1">
      <alignment horizontal="right" vertical="center" wrapText="1"/>
    </xf>
    <xf numFmtId="185" fontId="38" fillId="0" borderId="71" xfId="0" applyNumberFormat="1" applyFont="1" applyBorder="1" applyAlignment="1">
      <alignment horizontal="right" vertical="center" wrapText="1"/>
    </xf>
    <xf numFmtId="3" fontId="38" fillId="0" borderId="77" xfId="0" applyNumberFormat="1" applyFont="1" applyBorder="1" applyAlignment="1">
      <alignment horizontal="right" vertical="center" wrapText="1"/>
    </xf>
    <xf numFmtId="10" fontId="38" fillId="0" borderId="77" xfId="0" applyNumberFormat="1" applyFont="1" applyBorder="1" applyAlignment="1">
      <alignment horizontal="right" vertical="center" wrapText="1"/>
    </xf>
    <xf numFmtId="186" fontId="38" fillId="0" borderId="75" xfId="0" applyNumberFormat="1" applyFont="1" applyBorder="1">
      <alignment vertical="center"/>
    </xf>
    <xf numFmtId="0" fontId="22" fillId="0" borderId="1" xfId="0" applyFont="1" applyBorder="1" applyAlignment="1">
      <alignment horizontal="left" vertical="center"/>
    </xf>
    <xf numFmtId="0" fontId="47" fillId="0" borderId="2" xfId="0" applyFont="1" applyBorder="1" applyAlignment="1">
      <alignment horizontal="right" vertical="center" wrapText="1"/>
    </xf>
    <xf numFmtId="38" fontId="38" fillId="2" borderId="29" xfId="5" applyFont="1" applyFill="1" applyBorder="1" applyAlignment="1" applyProtection="1">
      <alignment horizontal="right" vertical="center" wrapText="1"/>
      <protection locked="0"/>
    </xf>
    <xf numFmtId="188" fontId="38" fillId="2" borderId="28" xfId="0" applyNumberFormat="1" applyFont="1" applyFill="1" applyBorder="1" applyAlignment="1" applyProtection="1">
      <alignment horizontal="right" vertical="center" wrapText="1"/>
      <protection locked="0"/>
    </xf>
    <xf numFmtId="0" fontId="35" fillId="0" borderId="0" xfId="0" applyFont="1" applyAlignment="1">
      <alignment horizontal="right"/>
    </xf>
    <xf numFmtId="0" fontId="38" fillId="2" borderId="17" xfId="0" applyFont="1" applyFill="1" applyBorder="1" applyAlignment="1" applyProtection="1">
      <alignment vertical="top" wrapText="1"/>
      <protection locked="0"/>
    </xf>
    <xf numFmtId="0" fontId="38" fillId="2" borderId="20" xfId="0" applyFont="1" applyFill="1" applyBorder="1" applyAlignment="1" applyProtection="1">
      <alignment vertical="top" wrapText="1"/>
      <protection locked="0"/>
    </xf>
    <xf numFmtId="0" fontId="39" fillId="0" borderId="39" xfId="0" applyFont="1" applyBorder="1" applyAlignment="1">
      <alignment horizontal="center" vertical="center" wrapText="1" shrinkToFit="1"/>
    </xf>
    <xf numFmtId="0" fontId="39" fillId="0" borderId="78" xfId="0" applyFont="1" applyBorder="1" applyAlignment="1">
      <alignment horizontal="center" vertical="center" wrapText="1" shrinkToFit="1"/>
    </xf>
    <xf numFmtId="0" fontId="39" fillId="0" borderId="79" xfId="0" applyFont="1" applyBorder="1" applyAlignment="1">
      <alignment horizontal="center" vertical="center" wrapText="1" shrinkToFit="1"/>
    </xf>
    <xf numFmtId="0" fontId="22" fillId="2" borderId="39" xfId="0" applyFont="1" applyFill="1" applyBorder="1">
      <alignment vertical="center"/>
    </xf>
    <xf numFmtId="0" fontId="22" fillId="2" borderId="78" xfId="0" applyFont="1" applyFill="1" applyBorder="1">
      <alignment vertical="center"/>
    </xf>
    <xf numFmtId="0" fontId="22" fillId="2" borderId="78" xfId="0" applyFont="1" applyFill="1" applyBorder="1" applyAlignment="1">
      <alignment horizontal="center" vertical="center"/>
    </xf>
    <xf numFmtId="0" fontId="22" fillId="2" borderId="79" xfId="0" applyFont="1" applyFill="1" applyBorder="1">
      <alignment vertical="center"/>
    </xf>
    <xf numFmtId="190" fontId="22" fillId="0" borderId="26" xfId="0" applyNumberFormat="1" applyFont="1" applyBorder="1" applyAlignment="1">
      <alignment horizontal="center" vertical="top" wrapText="1"/>
    </xf>
    <xf numFmtId="189" fontId="40" fillId="0" borderId="3" xfId="0" applyNumberFormat="1" applyFont="1" applyBorder="1" applyAlignment="1">
      <alignment horizontal="center" wrapText="1"/>
    </xf>
    <xf numFmtId="189" fontId="22" fillId="0" borderId="71" xfId="0" applyNumberFormat="1" applyFont="1" applyBorder="1" applyAlignment="1">
      <alignment horizontal="center" wrapText="1"/>
    </xf>
    <xf numFmtId="0" fontId="17" fillId="3" borderId="0" xfId="0" applyFont="1" applyFill="1">
      <alignment vertical="center"/>
    </xf>
    <xf numFmtId="0" fontId="30" fillId="0" borderId="0" xfId="0" applyFont="1" applyAlignment="1">
      <alignment horizontal="justify" vertical="center"/>
    </xf>
    <xf numFmtId="0" fontId="22" fillId="0" borderId="62" xfId="0" applyFont="1" applyBorder="1" applyAlignment="1">
      <alignment horizontal="distributed" vertical="center" wrapText="1"/>
    </xf>
    <xf numFmtId="0" fontId="8" fillId="0" borderId="0" xfId="0" applyFont="1">
      <alignment vertical="center"/>
    </xf>
    <xf numFmtId="0" fontId="38" fillId="2" borderId="64" xfId="2" applyFont="1" applyFill="1" applyBorder="1" applyAlignment="1" applyProtection="1">
      <alignment horizontal="center" vertical="center"/>
      <protection locked="0"/>
    </xf>
    <xf numFmtId="0" fontId="17" fillId="2" borderId="0" xfId="0" applyFont="1" applyFill="1" applyProtection="1">
      <alignment vertical="center"/>
      <protection locked="0"/>
    </xf>
    <xf numFmtId="0" fontId="20" fillId="0" borderId="0" xfId="0" applyFont="1">
      <alignment vertical="center"/>
    </xf>
    <xf numFmtId="178" fontId="17" fillId="0" borderId="0" xfId="0" applyNumberFormat="1" applyFont="1" applyAlignment="1">
      <alignment vertical="center" shrinkToFit="1"/>
    </xf>
    <xf numFmtId="0" fontId="17" fillId="0" borderId="0" xfId="0" applyFont="1" applyProtection="1">
      <alignment vertical="center"/>
      <protection locked="0"/>
    </xf>
    <xf numFmtId="0" fontId="30" fillId="0" borderId="0" xfId="0" applyFont="1" applyAlignment="1">
      <alignment horizontal="center" vertical="center" wrapText="1"/>
    </xf>
    <xf numFmtId="20" fontId="17" fillId="0" borderId="0" xfId="0" applyNumberFormat="1" applyFont="1" applyAlignment="1">
      <alignment horizontal="left" vertical="center"/>
    </xf>
    <xf numFmtId="0" fontId="30" fillId="0" borderId="0" xfId="0" applyFont="1" applyAlignment="1">
      <alignment horizontal="left" vertical="center"/>
    </xf>
    <xf numFmtId="0" fontId="27" fillId="0" borderId="0" xfId="0" applyFont="1">
      <alignment vertical="center"/>
    </xf>
    <xf numFmtId="0" fontId="24" fillId="0" borderId="0" xfId="0" applyFont="1" applyAlignment="1"/>
    <xf numFmtId="0" fontId="24" fillId="0" borderId="0" xfId="0" applyFont="1" applyAlignment="1">
      <alignment horizontal="right"/>
    </xf>
    <xf numFmtId="0" fontId="22" fillId="2" borderId="35" xfId="0" applyFont="1" applyFill="1" applyBorder="1">
      <alignment vertical="center"/>
    </xf>
    <xf numFmtId="0" fontId="24" fillId="0" borderId="0" xfId="0" applyFont="1">
      <alignment vertical="center"/>
    </xf>
    <xf numFmtId="0" fontId="0" fillId="0" borderId="9" xfId="0" applyBorder="1">
      <alignment vertical="center"/>
    </xf>
    <xf numFmtId="0" fontId="0" fillId="0" borderId="10" xfId="0" applyBorder="1">
      <alignment vertical="center"/>
    </xf>
    <xf numFmtId="0" fontId="23" fillId="0" borderId="0" xfId="0" applyFont="1">
      <alignment vertical="center"/>
    </xf>
    <xf numFmtId="0" fontId="65" fillId="0" borderId="0" xfId="0" applyFont="1">
      <alignment vertical="center"/>
    </xf>
    <xf numFmtId="0" fontId="17" fillId="0" borderId="0" xfId="0" applyFont="1" applyAlignment="1">
      <alignment vertical="center" shrinkToFit="1"/>
    </xf>
    <xf numFmtId="0" fontId="17" fillId="0" borderId="8" xfId="0" applyFont="1" applyBorder="1">
      <alignment vertical="center"/>
    </xf>
    <xf numFmtId="180" fontId="17" fillId="0" borderId="4" xfId="0" applyNumberFormat="1" applyFont="1" applyBorder="1">
      <alignment vertical="center"/>
    </xf>
    <xf numFmtId="0" fontId="17" fillId="2" borderId="0" xfId="0" applyFont="1" applyFill="1" applyAlignment="1" applyProtection="1">
      <alignment horizontal="center" vertical="center"/>
      <protection locked="0"/>
    </xf>
    <xf numFmtId="182" fontId="17" fillId="2" borderId="0" xfId="0" applyNumberFormat="1" applyFont="1" applyFill="1" applyAlignment="1" applyProtection="1">
      <alignment horizontal="center" vertical="center"/>
      <protection locked="0"/>
    </xf>
    <xf numFmtId="0" fontId="22" fillId="0" borderId="22" xfId="0" applyFont="1" applyBorder="1">
      <alignment vertical="center"/>
    </xf>
    <xf numFmtId="0" fontId="23" fillId="0" borderId="14" xfId="0" applyFont="1" applyBorder="1" applyAlignment="1">
      <alignment horizontal="center" vertical="center" shrinkToFit="1"/>
    </xf>
    <xf numFmtId="38" fontId="30" fillId="0" borderId="0" xfId="5" applyFont="1" applyFill="1" applyAlignment="1" applyProtection="1">
      <alignment horizontal="right" vertical="center" wrapText="1"/>
    </xf>
    <xf numFmtId="38" fontId="24" fillId="0" borderId="0" xfId="5" applyFont="1" applyFill="1" applyAlignment="1" applyProtection="1">
      <alignment vertical="center" wrapText="1"/>
    </xf>
    <xf numFmtId="0" fontId="17" fillId="0" borderId="0" xfId="0" applyFont="1" applyAlignment="1">
      <alignment horizontal="center" vertical="center" wrapText="1"/>
    </xf>
    <xf numFmtId="0" fontId="23" fillId="0" borderId="25" xfId="0" applyFont="1" applyBorder="1" applyAlignment="1">
      <alignment horizontal="justify" vertical="center" wrapText="1"/>
    </xf>
    <xf numFmtId="0" fontId="23" fillId="0" borderId="26" xfId="0" applyFont="1" applyBorder="1" applyAlignment="1">
      <alignment horizontal="justify" vertical="center" wrapText="1"/>
    </xf>
    <xf numFmtId="182" fontId="17" fillId="2" borderId="0" xfId="0" applyNumberFormat="1" applyFont="1" applyFill="1" applyAlignment="1" applyProtection="1">
      <alignment horizontal="center" vertical="top"/>
      <protection locked="0"/>
    </xf>
    <xf numFmtId="0" fontId="55" fillId="0" borderId="0" xfId="0" applyFont="1">
      <alignment vertical="center"/>
    </xf>
    <xf numFmtId="0" fontId="51" fillId="0" borderId="56" xfId="0" applyFont="1" applyBorder="1" applyAlignment="1">
      <alignment horizontal="left" vertical="center" wrapText="1"/>
    </xf>
    <xf numFmtId="190" fontId="17" fillId="2" borderId="30" xfId="0" applyNumberFormat="1" applyFont="1" applyFill="1" applyBorder="1" applyAlignment="1" applyProtection="1">
      <alignment horizontal="center" vertical="center" wrapText="1"/>
      <protection locked="0"/>
    </xf>
    <xf numFmtId="0" fontId="65" fillId="0" borderId="0" xfId="0" applyFont="1" applyProtection="1">
      <alignment vertical="center"/>
      <protection locked="0"/>
    </xf>
    <xf numFmtId="0" fontId="68" fillId="0" borderId="0" xfId="0" applyFont="1" applyAlignment="1">
      <alignment horizontal="center" vertical="center"/>
    </xf>
    <xf numFmtId="178" fontId="21" fillId="0" borderId="0" xfId="0" applyNumberFormat="1" applyFont="1" applyAlignment="1">
      <alignment vertical="center" wrapText="1" shrinkToFit="1"/>
    </xf>
    <xf numFmtId="178" fontId="60" fillId="0" borderId="0" xfId="0" applyNumberFormat="1" applyFont="1">
      <alignment vertical="center"/>
    </xf>
    <xf numFmtId="178" fontId="23" fillId="0" borderId="0" xfId="0" applyNumberFormat="1" applyFont="1">
      <alignment vertical="center"/>
    </xf>
    <xf numFmtId="0" fontId="68" fillId="0" borderId="0" xfId="0" applyFont="1" applyProtection="1">
      <alignment vertical="center"/>
      <protection locked="0"/>
    </xf>
    <xf numFmtId="193" fontId="17" fillId="0" borderId="108" xfId="0" applyNumberFormat="1" applyFont="1" applyBorder="1" applyAlignment="1">
      <alignment horizontal="center" vertical="distributed" readingOrder="1"/>
    </xf>
    <xf numFmtId="0" fontId="22" fillId="2" borderId="118" xfId="0" applyFont="1" applyFill="1" applyBorder="1" applyAlignment="1">
      <alignment vertical="center" shrinkToFit="1"/>
    </xf>
    <xf numFmtId="0" fontId="22" fillId="0" borderId="0" xfId="0" applyFont="1" applyAlignment="1">
      <alignment horizontal="left"/>
    </xf>
    <xf numFmtId="0" fontId="38" fillId="0" borderId="0" xfId="0" applyFont="1" applyProtection="1">
      <alignment vertical="center"/>
      <protection hidden="1"/>
    </xf>
    <xf numFmtId="0" fontId="38" fillId="0" borderId="76" xfId="0" applyFont="1" applyBorder="1" applyProtection="1">
      <alignment vertical="center"/>
      <protection hidden="1"/>
    </xf>
    <xf numFmtId="186" fontId="38" fillId="0" borderId="75" xfId="0" applyNumberFormat="1" applyFont="1" applyBorder="1" applyProtection="1">
      <alignment vertical="center"/>
      <protection hidden="1"/>
    </xf>
    <xf numFmtId="0" fontId="17" fillId="0" borderId="0" xfId="0" applyFont="1" applyAlignment="1">
      <alignment horizontal="left" vertical="center" indent="2"/>
    </xf>
    <xf numFmtId="0" fontId="22" fillId="0" borderId="0" xfId="0" applyFont="1" applyAlignment="1">
      <alignment horizontal="center" vertical="center"/>
    </xf>
    <xf numFmtId="0" fontId="23" fillId="0" borderId="5" xfId="0" applyFont="1" applyBorder="1">
      <alignment vertical="center"/>
    </xf>
    <xf numFmtId="180" fontId="17" fillId="0" borderId="5" xfId="0" applyNumberFormat="1" applyFont="1" applyBorder="1">
      <alignment vertical="center"/>
    </xf>
    <xf numFmtId="0" fontId="22" fillId="0" borderId="85" xfId="0" applyFont="1" applyBorder="1" applyAlignment="1">
      <alignment horizontal="center" vertical="center"/>
    </xf>
    <xf numFmtId="0" fontId="22" fillId="0" borderId="148" xfId="0" applyFont="1" applyBorder="1" applyAlignment="1">
      <alignment horizontal="center" vertical="center" shrinkToFit="1"/>
    </xf>
    <xf numFmtId="0" fontId="22" fillId="0" borderId="147" xfId="0" applyFont="1" applyBorder="1" applyAlignment="1">
      <alignment horizontal="center" vertical="center" shrinkToFit="1"/>
    </xf>
    <xf numFmtId="0" fontId="22" fillId="2" borderId="5" xfId="0" applyFont="1" applyFill="1" applyBorder="1" applyAlignment="1" applyProtection="1">
      <alignment vertical="center" shrinkToFit="1"/>
      <protection locked="0"/>
    </xf>
    <xf numFmtId="178" fontId="17" fillId="2" borderId="4" xfId="0" applyNumberFormat="1" applyFont="1" applyFill="1" applyBorder="1" applyAlignment="1" applyProtection="1">
      <alignment vertical="center" shrinkToFit="1"/>
      <protection locked="0"/>
    </xf>
    <xf numFmtId="178" fontId="17" fillId="0" borderId="56" xfId="0" applyNumberFormat="1" applyFont="1" applyBorder="1" applyAlignment="1" applyProtection="1">
      <alignment vertical="center" shrinkToFit="1"/>
      <protection locked="0"/>
    </xf>
    <xf numFmtId="193" fontId="17" fillId="0" borderId="52" xfId="0" applyNumberFormat="1" applyFont="1" applyBorder="1" applyAlignment="1" applyProtection="1">
      <alignment horizontal="center" vertical="distributed" readingOrder="1"/>
      <protection locked="0"/>
    </xf>
    <xf numFmtId="193" fontId="17" fillId="0" borderId="12" xfId="0" applyNumberFormat="1" applyFont="1" applyBorder="1" applyAlignment="1" applyProtection="1">
      <alignment horizontal="center" vertical="distributed" readingOrder="1"/>
      <protection locked="0"/>
    </xf>
    <xf numFmtId="193" fontId="17" fillId="0" borderId="152" xfId="0" applyNumberFormat="1" applyFont="1" applyBorder="1" applyAlignment="1" applyProtection="1">
      <alignment horizontal="center" vertical="distributed" readingOrder="1"/>
      <protection locked="0"/>
    </xf>
    <xf numFmtId="191" fontId="17" fillId="0" borderId="33" xfId="0" applyNumberFormat="1" applyFont="1" applyBorder="1" applyAlignment="1" applyProtection="1">
      <alignment vertical="center" wrapText="1"/>
      <protection locked="0"/>
    </xf>
    <xf numFmtId="191" fontId="17" fillId="0" borderId="12" xfId="0" applyNumberFormat="1" applyFont="1" applyBorder="1" applyAlignment="1" applyProtection="1">
      <alignment vertical="center" wrapText="1"/>
      <protection locked="0"/>
    </xf>
    <xf numFmtId="0" fontId="22" fillId="2" borderId="4" xfId="0" applyFont="1" applyFill="1" applyBorder="1" applyAlignment="1" applyProtection="1">
      <alignment vertical="center" shrinkToFit="1"/>
      <protection locked="0"/>
    </xf>
    <xf numFmtId="0" fontId="22" fillId="2" borderId="4" xfId="0" applyFont="1" applyFill="1" applyBorder="1" applyAlignment="1" applyProtection="1">
      <alignment vertical="center" wrapText="1"/>
      <protection locked="0"/>
    </xf>
    <xf numFmtId="192" fontId="22" fillId="2" borderId="4" xfId="0" applyNumberFormat="1" applyFont="1" applyFill="1" applyBorder="1" applyAlignment="1" applyProtection="1">
      <alignment horizontal="center" vertical="center"/>
      <protection locked="0"/>
    </xf>
    <xf numFmtId="0" fontId="22" fillId="2" borderId="20" xfId="0" applyFont="1" applyFill="1" applyBorder="1" applyAlignment="1" applyProtection="1">
      <alignment vertical="center" shrinkToFit="1"/>
      <protection locked="0"/>
    </xf>
    <xf numFmtId="0" fontId="22" fillId="2" borderId="20" xfId="0" applyFont="1" applyFill="1" applyBorder="1" applyAlignment="1" applyProtection="1">
      <alignment vertical="center" wrapText="1"/>
      <protection locked="0"/>
    </xf>
    <xf numFmtId="192" fontId="22" fillId="2" borderId="20" xfId="0" applyNumberFormat="1"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shrinkToFit="1"/>
      <protection locked="0"/>
    </xf>
    <xf numFmtId="0" fontId="22" fillId="2" borderId="5" xfId="0" applyFont="1" applyFill="1" applyBorder="1" applyAlignment="1" applyProtection="1">
      <alignment vertical="center" wrapText="1"/>
      <protection locked="0"/>
    </xf>
    <xf numFmtId="178" fontId="17" fillId="0" borderId="0" xfId="0" applyNumberFormat="1" applyFont="1" applyProtection="1">
      <alignment vertical="center"/>
      <protection locked="0"/>
    </xf>
    <xf numFmtId="195" fontId="38" fillId="0" borderId="0" xfId="0" applyNumberFormat="1" applyFont="1" applyProtection="1">
      <alignment vertical="center"/>
      <protection locked="0"/>
    </xf>
    <xf numFmtId="180" fontId="17" fillId="2" borderId="20" xfId="0" applyNumberFormat="1" applyFont="1" applyFill="1" applyBorder="1" applyAlignment="1" applyProtection="1">
      <alignment vertical="center" shrinkToFit="1"/>
      <protection locked="0"/>
    </xf>
    <xf numFmtId="180" fontId="17" fillId="0" borderId="70" xfId="0" applyNumberFormat="1" applyFont="1" applyBorder="1" applyAlignment="1" applyProtection="1">
      <alignment vertical="center" shrinkToFit="1"/>
      <protection locked="0"/>
    </xf>
    <xf numFmtId="180" fontId="17" fillId="2" borderId="4" xfId="0" applyNumberFormat="1" applyFont="1" applyFill="1" applyBorder="1" applyAlignment="1" applyProtection="1">
      <alignment vertical="center" shrinkToFit="1"/>
      <protection locked="0"/>
    </xf>
    <xf numFmtId="180" fontId="17" fillId="0" borderId="56" xfId="0" applyNumberFormat="1" applyFont="1" applyBorder="1" applyAlignment="1" applyProtection="1">
      <alignment vertical="center" shrinkToFit="1"/>
      <protection locked="0"/>
    </xf>
    <xf numFmtId="180" fontId="17" fillId="0" borderId="153" xfId="0" applyNumberFormat="1" applyFont="1" applyBorder="1" applyProtection="1">
      <alignment vertical="center"/>
      <protection locked="0" hidden="1"/>
    </xf>
    <xf numFmtId="180" fontId="17" fillId="2" borderId="152" xfId="0" applyNumberFormat="1" applyFont="1" applyFill="1" applyBorder="1" applyAlignment="1" applyProtection="1">
      <alignment vertical="center" shrinkToFit="1"/>
      <protection locked="0"/>
    </xf>
    <xf numFmtId="180" fontId="17" fillId="2" borderId="12" xfId="0" applyNumberFormat="1" applyFont="1" applyFill="1" applyBorder="1" applyAlignment="1" applyProtection="1">
      <alignment vertical="center" shrinkToFit="1"/>
      <protection locked="0"/>
    </xf>
    <xf numFmtId="180" fontId="17" fillId="0" borderId="56" xfId="0" applyNumberFormat="1" applyFont="1" applyBorder="1" applyProtection="1">
      <alignment vertical="center"/>
      <protection locked="0" hidden="1"/>
    </xf>
    <xf numFmtId="180" fontId="17" fillId="2" borderId="12" xfId="0" applyNumberFormat="1" applyFont="1" applyFill="1" applyBorder="1" applyProtection="1">
      <alignment vertical="center"/>
      <protection locked="0"/>
    </xf>
    <xf numFmtId="180" fontId="46" fillId="0" borderId="2" xfId="0" applyNumberFormat="1" applyFont="1" applyBorder="1" applyAlignment="1" applyProtection="1">
      <alignment horizontal="right" vertical="center" wrapText="1"/>
      <protection hidden="1"/>
    </xf>
    <xf numFmtId="180" fontId="46" fillId="0" borderId="3" xfId="0" applyNumberFormat="1" applyFont="1" applyBorder="1" applyAlignment="1" applyProtection="1">
      <alignment horizontal="right" vertical="center" wrapText="1"/>
      <protection hidden="1"/>
    </xf>
    <xf numFmtId="0" fontId="51" fillId="2" borderId="22" xfId="0" applyFont="1" applyFill="1" applyBorder="1" applyAlignment="1" applyProtection="1">
      <alignment vertical="center" shrinkToFit="1"/>
      <protection locked="0"/>
    </xf>
    <xf numFmtId="178" fontId="38" fillId="2" borderId="19" xfId="0" applyNumberFormat="1" applyFont="1" applyFill="1" applyBorder="1" applyAlignment="1" applyProtection="1">
      <alignment vertical="center" shrinkToFit="1"/>
      <protection locked="0"/>
    </xf>
    <xf numFmtId="178" fontId="38" fillId="0" borderId="146" xfId="0" applyNumberFormat="1" applyFont="1" applyBorder="1" applyAlignment="1" applyProtection="1">
      <alignment vertical="center" shrinkToFit="1"/>
      <protection locked="0"/>
    </xf>
    <xf numFmtId="0" fontId="51" fillId="2" borderId="5" xfId="0" applyFont="1" applyFill="1" applyBorder="1" applyAlignment="1" applyProtection="1">
      <alignment vertical="center" shrinkToFit="1"/>
      <protection locked="0"/>
    </xf>
    <xf numFmtId="178" fontId="38" fillId="2" borderId="4" xfId="0" applyNumberFormat="1" applyFont="1" applyFill="1" applyBorder="1" applyAlignment="1" applyProtection="1">
      <alignment vertical="center" shrinkToFit="1"/>
      <protection locked="0"/>
    </xf>
    <xf numFmtId="178" fontId="38" fillId="0" borderId="56" xfId="0" applyNumberFormat="1" applyFont="1" applyBorder="1" applyAlignment="1" applyProtection="1">
      <alignment vertical="center" shrinkToFit="1"/>
      <protection locked="0"/>
    </xf>
    <xf numFmtId="0" fontId="17" fillId="0" borderId="0" xfId="0" applyFont="1" applyAlignment="1" applyProtection="1">
      <alignment horizontal="center" vertical="center"/>
      <protection locked="0"/>
    </xf>
    <xf numFmtId="192" fontId="22" fillId="2" borderId="178" xfId="0" applyNumberFormat="1" applyFont="1" applyFill="1" applyBorder="1" applyAlignment="1" applyProtection="1">
      <alignment horizontal="center" vertical="center"/>
      <protection locked="0"/>
    </xf>
    <xf numFmtId="0" fontId="22" fillId="2" borderId="5" xfId="0" applyFont="1" applyFill="1" applyBorder="1" applyAlignment="1" applyProtection="1">
      <alignment horizontal="left" vertical="center"/>
      <protection locked="0"/>
    </xf>
    <xf numFmtId="0" fontId="22" fillId="2" borderId="7" xfId="0" applyFont="1" applyFill="1" applyBorder="1" applyAlignment="1" applyProtection="1">
      <alignment horizontal="left" vertical="center"/>
      <protection locked="0"/>
    </xf>
    <xf numFmtId="0" fontId="22" fillId="2" borderId="198" xfId="0" applyFont="1" applyFill="1" applyBorder="1" applyAlignment="1" applyProtection="1">
      <alignment horizontal="left" vertical="center"/>
      <protection locked="0"/>
    </xf>
    <xf numFmtId="0" fontId="22" fillId="2" borderId="199" xfId="0" applyFont="1" applyFill="1" applyBorder="1" applyAlignment="1" applyProtection="1">
      <alignment horizontal="left" vertical="center"/>
      <protection locked="0"/>
    </xf>
    <xf numFmtId="0" fontId="22" fillId="2" borderId="199" xfId="0" applyFont="1" applyFill="1" applyBorder="1" applyProtection="1">
      <alignment vertical="center"/>
      <protection locked="0"/>
    </xf>
    <xf numFmtId="0" fontId="22" fillId="2" borderId="200" xfId="0" applyFont="1" applyFill="1" applyBorder="1" applyProtection="1">
      <alignment vertical="center"/>
      <protection locked="0"/>
    </xf>
    <xf numFmtId="179" fontId="38" fillId="2" borderId="28" xfId="0" applyNumberFormat="1" applyFont="1" applyFill="1" applyBorder="1" applyAlignment="1" applyProtection="1">
      <alignment horizontal="right" vertical="center" wrapText="1"/>
      <protection locked="0"/>
    </xf>
    <xf numFmtId="0" fontId="17" fillId="0" borderId="60" xfId="0" applyFont="1" applyBorder="1" applyAlignment="1">
      <alignment horizontal="center" vertical="center"/>
    </xf>
    <xf numFmtId="0" fontId="17" fillId="2" borderId="0" xfId="0" applyFont="1" applyFill="1" applyAlignment="1" applyProtection="1">
      <alignment vertical="top"/>
      <protection locked="0"/>
    </xf>
    <xf numFmtId="0" fontId="30" fillId="2" borderId="0" xfId="0" applyFont="1" applyFill="1" applyAlignment="1">
      <alignment horizontal="center" vertical="center" wrapText="1"/>
    </xf>
    <xf numFmtId="0" fontId="17" fillId="0" borderId="21" xfId="0" applyFont="1" applyBorder="1">
      <alignment vertical="center"/>
    </xf>
    <xf numFmtId="49" fontId="22" fillId="0" borderId="14" xfId="0" applyNumberFormat="1" applyFont="1" applyBorder="1" applyAlignment="1">
      <alignment horizontal="left" vertical="center"/>
    </xf>
    <xf numFmtId="49" fontId="17" fillId="0" borderId="14" xfId="0" applyNumberFormat="1" applyFont="1" applyBorder="1" applyAlignment="1">
      <alignment horizontal="left" vertical="center" shrinkToFit="1"/>
    </xf>
    <xf numFmtId="0" fontId="17" fillId="0" borderId="14" xfId="0" applyFont="1" applyBorder="1" applyAlignment="1">
      <alignment horizontal="left" vertical="center" shrinkToFit="1"/>
    </xf>
    <xf numFmtId="0" fontId="17" fillId="0" borderId="0" xfId="0" applyFont="1" applyAlignment="1">
      <alignment horizontal="center" vertical="center" shrinkToFit="1"/>
    </xf>
    <xf numFmtId="0" fontId="66" fillId="0" borderId="0" xfId="0" applyFont="1">
      <alignment vertical="center"/>
    </xf>
    <xf numFmtId="0" fontId="24" fillId="0" borderId="0" xfId="0" applyFont="1" applyAlignment="1">
      <alignment horizontal="right" vertical="center"/>
    </xf>
    <xf numFmtId="0" fontId="24" fillId="0" borderId="0" xfId="0" applyFont="1" applyAlignment="1">
      <alignment vertical="center" wrapText="1"/>
    </xf>
    <xf numFmtId="0" fontId="24" fillId="0" borderId="0" xfId="0" applyFont="1" applyAlignment="1">
      <alignment horizontal="right" vertical="center" wrapText="1"/>
    </xf>
    <xf numFmtId="0" fontId="17" fillId="0" borderId="23" xfId="0" applyFont="1" applyBorder="1" applyAlignment="1">
      <alignment horizontal="center" vertical="center"/>
    </xf>
    <xf numFmtId="0" fontId="49" fillId="0" borderId="0" xfId="0" applyFont="1" applyAlignment="1">
      <alignment horizontal="center" vertical="center" wrapText="1"/>
    </xf>
    <xf numFmtId="0" fontId="50" fillId="0" borderId="0" xfId="0" applyFont="1">
      <alignment vertical="center"/>
    </xf>
    <xf numFmtId="0" fontId="16" fillId="0" borderId="0" xfId="0" applyFont="1">
      <alignment vertical="center"/>
    </xf>
    <xf numFmtId="0" fontId="16" fillId="0" borderId="0" xfId="0" applyFont="1" applyAlignment="1"/>
    <xf numFmtId="0" fontId="52" fillId="0" borderId="0" xfId="0" applyFont="1">
      <alignment vertical="center"/>
    </xf>
    <xf numFmtId="0" fontId="71" fillId="0" borderId="0" xfId="0" applyFont="1">
      <alignment vertical="center"/>
    </xf>
    <xf numFmtId="0" fontId="52" fillId="0" borderId="0" xfId="0" applyFont="1" applyAlignment="1">
      <alignment horizontal="left" vertical="center"/>
    </xf>
    <xf numFmtId="0" fontId="15" fillId="0" borderId="0" xfId="0" applyFont="1" applyAlignment="1">
      <alignment horizontal="center" vertical="center"/>
    </xf>
    <xf numFmtId="0" fontId="53" fillId="0" borderId="0" xfId="0" applyFont="1">
      <alignment vertical="center"/>
    </xf>
    <xf numFmtId="0" fontId="53" fillId="0" borderId="0" xfId="0" applyFont="1" applyAlignment="1">
      <alignment horizontal="left" vertical="center"/>
    </xf>
    <xf numFmtId="0" fontId="22" fillId="0" borderId="5" xfId="0" applyFont="1" applyBorder="1" applyAlignment="1">
      <alignment horizontal="right" vertical="center"/>
    </xf>
    <xf numFmtId="0" fontId="22" fillId="0" borderId="0" xfId="0" applyFont="1" applyAlignment="1">
      <alignment horizontal="right" vertical="center"/>
    </xf>
    <xf numFmtId="0" fontId="0" fillId="0" borderId="0" xfId="0" applyProtection="1">
      <alignment vertical="center"/>
      <protection locked="0"/>
    </xf>
    <xf numFmtId="0" fontId="17" fillId="0" borderId="0" xfId="0" applyFont="1" applyAlignment="1" applyProtection="1">
      <alignment vertical="top" wrapText="1"/>
      <protection locked="0"/>
    </xf>
    <xf numFmtId="201" fontId="17" fillId="0" borderId="25" xfId="0" applyNumberFormat="1" applyFont="1" applyBorder="1" applyAlignment="1">
      <alignment horizontal="center" vertical="center"/>
    </xf>
    <xf numFmtId="0" fontId="30" fillId="0" borderId="0" xfId="0" applyFont="1" applyAlignment="1">
      <alignment horizontal="right"/>
    </xf>
    <xf numFmtId="0" fontId="23" fillId="0" borderId="149" xfId="0" applyFont="1" applyBorder="1" applyAlignment="1">
      <alignment horizontal="center" vertical="center" wrapText="1" shrinkToFit="1"/>
    </xf>
    <xf numFmtId="178" fontId="17" fillId="2" borderId="43" xfId="0" applyNumberFormat="1" applyFont="1" applyFill="1" applyBorder="1" applyAlignment="1">
      <alignment vertical="center" shrinkToFit="1"/>
    </xf>
    <xf numFmtId="178" fontId="17" fillId="0" borderId="61" xfId="0" applyNumberFormat="1" applyFont="1" applyBorder="1" applyAlignment="1">
      <alignment vertical="center" shrinkToFit="1"/>
    </xf>
    <xf numFmtId="0" fontId="17" fillId="0" borderId="108" xfId="0" applyFont="1" applyBorder="1" applyAlignment="1">
      <alignment horizontal="center" vertical="center"/>
    </xf>
    <xf numFmtId="178" fontId="38" fillId="0" borderId="43" xfId="0" applyNumberFormat="1" applyFont="1" applyBorder="1" applyAlignment="1">
      <alignment vertical="center" shrinkToFit="1"/>
    </xf>
    <xf numFmtId="178" fontId="38" fillId="0" borderId="61" xfId="0" applyNumberFormat="1" applyFont="1" applyBorder="1" applyAlignment="1">
      <alignment vertical="center" shrinkToFit="1"/>
    </xf>
    <xf numFmtId="0" fontId="17" fillId="0" borderId="0" xfId="0" applyFont="1" applyAlignment="1">
      <alignment vertical="center" textRotation="255" wrapText="1"/>
    </xf>
    <xf numFmtId="0" fontId="14" fillId="0" borderId="0" xfId="0" applyFont="1">
      <alignment vertical="center"/>
    </xf>
    <xf numFmtId="0" fontId="70" fillId="0" borderId="0" xfId="0" applyFont="1">
      <alignment vertical="center"/>
    </xf>
    <xf numFmtId="0" fontId="24" fillId="0" borderId="0" xfId="0" applyFont="1" applyAlignment="1">
      <alignment horizontal="left" vertical="center" wrapText="1"/>
    </xf>
    <xf numFmtId="0" fontId="22" fillId="0" borderId="109" xfId="0" applyFont="1" applyBorder="1" applyAlignment="1">
      <alignment horizontal="center" vertical="center"/>
    </xf>
    <xf numFmtId="0" fontId="22" fillId="0" borderId="2" xfId="0" applyFont="1" applyBorder="1" applyAlignment="1">
      <alignment horizontal="center" vertical="center"/>
    </xf>
    <xf numFmtId="0" fontId="77" fillId="0" borderId="0" xfId="0" applyFont="1">
      <alignment vertical="center"/>
    </xf>
    <xf numFmtId="0" fontId="78" fillId="0" borderId="0" xfId="0" applyFont="1" applyAlignment="1">
      <alignment horizontal="right" vertical="center"/>
    </xf>
    <xf numFmtId="0" fontId="68" fillId="2" borderId="0" xfId="0" applyFont="1" applyFill="1">
      <alignment vertical="center"/>
    </xf>
    <xf numFmtId="0" fontId="17" fillId="0" borderId="17" xfId="0" applyFont="1" applyBorder="1" applyAlignment="1" applyProtection="1">
      <alignment horizontal="distributed"/>
      <protection locked="0"/>
    </xf>
    <xf numFmtId="0" fontId="77" fillId="0" borderId="0" xfId="0" applyFont="1" applyProtection="1">
      <alignment vertical="center"/>
      <protection locked="0"/>
    </xf>
    <xf numFmtId="0" fontId="78" fillId="0" borderId="0" xfId="0" applyFont="1" applyAlignment="1" applyProtection="1">
      <alignment horizontal="right" vertical="center"/>
      <protection locked="0"/>
    </xf>
    <xf numFmtId="0" fontId="17" fillId="0" borderId="20" xfId="0" applyFont="1" applyBorder="1" applyAlignment="1" applyProtection="1">
      <alignment vertical="center" wrapText="1"/>
      <protection locked="0"/>
    </xf>
    <xf numFmtId="0" fontId="77" fillId="0" borderId="0" xfId="0" applyFont="1" applyAlignment="1" applyProtection="1">
      <alignment vertical="center" wrapText="1"/>
      <protection locked="0"/>
    </xf>
    <xf numFmtId="0" fontId="17" fillId="0" borderId="20" xfId="0" applyFont="1" applyBorder="1" applyAlignment="1" applyProtection="1">
      <alignment horizontal="left" vertical="center" wrapText="1"/>
      <protection locked="0"/>
    </xf>
    <xf numFmtId="0" fontId="17" fillId="0" borderId="22" xfId="0" applyFont="1" applyBorder="1" applyAlignment="1" applyProtection="1">
      <alignment horizontal="distributed"/>
      <protection locked="0"/>
    </xf>
    <xf numFmtId="0" fontId="17" fillId="0" borderId="22" xfId="0" applyFont="1" applyBorder="1" applyAlignment="1" applyProtection="1">
      <alignment horizontal="distributed" vertical="center"/>
      <protection locked="0"/>
    </xf>
    <xf numFmtId="0" fontId="17" fillId="0" borderId="19" xfId="0" applyFont="1" applyBorder="1" applyAlignment="1" applyProtection="1">
      <alignment vertical="center" wrapText="1"/>
      <protection locked="0"/>
    </xf>
    <xf numFmtId="176" fontId="37" fillId="0" borderId="8" xfId="0" applyNumberFormat="1" applyFont="1" applyBorder="1" applyProtection="1">
      <alignment vertical="center"/>
      <protection locked="0"/>
    </xf>
    <xf numFmtId="0" fontId="17" fillId="0" borderId="0" xfId="0" applyFont="1" applyAlignment="1">
      <alignment horizontal="left" vertical="center"/>
    </xf>
    <xf numFmtId="187" fontId="22" fillId="0" borderId="0" xfId="0" applyNumberFormat="1" applyFont="1" applyAlignment="1">
      <alignment horizontal="center"/>
    </xf>
    <xf numFmtId="0" fontId="22" fillId="0" borderId="0" xfId="0" applyFont="1" applyAlignment="1">
      <alignment horizontal="right"/>
    </xf>
    <xf numFmtId="13" fontId="22" fillId="6" borderId="3" xfId="0" applyNumberFormat="1" applyFont="1" applyFill="1" applyBorder="1" applyAlignment="1">
      <alignment horizontal="center" vertical="center"/>
    </xf>
    <xf numFmtId="0" fontId="39" fillId="0" borderId="89" xfId="0" applyFont="1" applyBorder="1" applyAlignment="1">
      <alignment horizontal="center" vertical="center"/>
    </xf>
    <xf numFmtId="0" fontId="22" fillId="0" borderId="114" xfId="0" applyFont="1" applyBorder="1" applyAlignment="1">
      <alignment horizontal="right" vertical="center"/>
    </xf>
    <xf numFmtId="0" fontId="22" fillId="0" borderId="73" xfId="0" applyFont="1" applyBorder="1" applyAlignment="1">
      <alignment horizontal="center" vertical="center" wrapText="1"/>
    </xf>
    <xf numFmtId="0" fontId="22" fillId="0" borderId="9" xfId="0" applyFont="1" applyBorder="1" applyAlignment="1">
      <alignment horizontal="right" vertical="center"/>
    </xf>
    <xf numFmtId="0" fontId="22" fillId="0" borderId="102" xfId="0" applyFont="1" applyBorder="1" applyAlignment="1">
      <alignment horizontal="center" vertical="center" wrapText="1"/>
    </xf>
    <xf numFmtId="0" fontId="22" fillId="0" borderId="104" xfId="0" applyFont="1" applyBorder="1" applyAlignment="1">
      <alignment horizontal="right" vertical="center"/>
    </xf>
    <xf numFmtId="0" fontId="17" fillId="0" borderId="104" xfId="0" applyFont="1" applyBorder="1">
      <alignment vertical="center"/>
    </xf>
    <xf numFmtId="0" fontId="23" fillId="0" borderId="0" xfId="0" applyFont="1" applyAlignment="1">
      <alignment horizontal="left" vertical="center"/>
    </xf>
    <xf numFmtId="180" fontId="17" fillId="0" borderId="0" xfId="0" applyNumberFormat="1" applyFont="1" applyAlignment="1">
      <alignment vertical="center" shrinkToFit="1"/>
    </xf>
    <xf numFmtId="38" fontId="17" fillId="0" borderId="0" xfId="5" applyFont="1" applyBorder="1" applyAlignment="1" applyProtection="1">
      <alignment horizontal="right" vertical="center"/>
    </xf>
    <xf numFmtId="38" fontId="17" fillId="0" borderId="0" xfId="5" applyFont="1" applyBorder="1" applyAlignment="1" applyProtection="1">
      <alignment horizontal="right" vertical="center" shrinkToFit="1"/>
    </xf>
    <xf numFmtId="0" fontId="30" fillId="0" borderId="0" xfId="0" applyFont="1" applyAlignment="1">
      <alignment horizontal="right" vertical="center"/>
    </xf>
    <xf numFmtId="180" fontId="30" fillId="0" borderId="0" xfId="0" applyNumberFormat="1" applyFont="1" applyAlignment="1">
      <alignment vertical="center" shrinkToFit="1"/>
    </xf>
    <xf numFmtId="0" fontId="17" fillId="0" borderId="89" xfId="0" applyFont="1" applyBorder="1">
      <alignment vertical="center"/>
    </xf>
    <xf numFmtId="0" fontId="0" fillId="0" borderId="86" xfId="0" applyBorder="1">
      <alignment vertical="center"/>
    </xf>
    <xf numFmtId="0" fontId="0" fillId="0" borderId="127" xfId="0" applyBorder="1">
      <alignment vertical="center"/>
    </xf>
    <xf numFmtId="0" fontId="17" fillId="0" borderId="129" xfId="0" applyFont="1" applyBorder="1">
      <alignment vertical="center"/>
    </xf>
    <xf numFmtId="0" fontId="17" fillId="0" borderId="9" xfId="0" applyFont="1" applyBorder="1" applyAlignment="1">
      <alignment horizontal="right" vertical="center"/>
    </xf>
    <xf numFmtId="182" fontId="38" fillId="0" borderId="9" xfId="0" applyNumberFormat="1" applyFont="1" applyBorder="1" applyAlignment="1">
      <alignment horizontal="center" vertical="center"/>
    </xf>
    <xf numFmtId="0" fontId="17" fillId="0" borderId="130" xfId="0" applyFont="1" applyBorder="1">
      <alignment vertical="center"/>
    </xf>
    <xf numFmtId="0" fontId="17" fillId="0" borderId="57" xfId="0" applyFont="1" applyBorder="1">
      <alignment vertical="center"/>
    </xf>
    <xf numFmtId="0" fontId="17" fillId="0" borderId="7" xfId="0" applyFont="1" applyBorder="1" applyAlignment="1">
      <alignment horizontal="right" vertical="center"/>
    </xf>
    <xf numFmtId="182" fontId="38" fillId="0" borderId="7" xfId="0" applyNumberFormat="1" applyFont="1" applyBorder="1" applyAlignment="1">
      <alignment horizontal="center" vertical="center"/>
    </xf>
    <xf numFmtId="0" fontId="17" fillId="0" borderId="132" xfId="0" applyFont="1" applyBorder="1">
      <alignment vertical="center"/>
    </xf>
    <xf numFmtId="0" fontId="17" fillId="0" borderId="5" xfId="0" applyFont="1" applyBorder="1">
      <alignment vertical="center"/>
    </xf>
    <xf numFmtId="0" fontId="17" fillId="0" borderId="134" xfId="0" applyFont="1" applyBorder="1">
      <alignment vertical="center"/>
    </xf>
    <xf numFmtId="0" fontId="17" fillId="0" borderId="115" xfId="0" applyFont="1" applyBorder="1">
      <alignment vertical="center"/>
    </xf>
    <xf numFmtId="0" fontId="17" fillId="0" borderId="115" xfId="0" applyFont="1" applyBorder="1" applyAlignment="1">
      <alignment horizontal="right" vertical="center"/>
    </xf>
    <xf numFmtId="0" fontId="17" fillId="0" borderId="135" xfId="0" applyFont="1" applyBorder="1">
      <alignment vertical="center"/>
    </xf>
    <xf numFmtId="0" fontId="17" fillId="0" borderId="60" xfId="0" applyFont="1" applyBorder="1">
      <alignment vertical="center"/>
    </xf>
    <xf numFmtId="0" fontId="0" fillId="0" borderId="25" xfId="0" applyBorder="1">
      <alignment vertical="center"/>
    </xf>
    <xf numFmtId="0" fontId="17" fillId="0" borderId="25" xfId="0" applyFont="1" applyBorder="1">
      <alignment vertical="center"/>
    </xf>
    <xf numFmtId="0" fontId="38" fillId="0" borderId="25" xfId="0" applyFont="1" applyBorder="1">
      <alignment vertical="center"/>
    </xf>
    <xf numFmtId="0" fontId="17" fillId="0" borderId="138" xfId="0" applyFont="1" applyBorder="1">
      <alignment vertical="center"/>
    </xf>
    <xf numFmtId="0" fontId="17" fillId="0" borderId="0" xfId="0" applyFont="1" applyAlignment="1">
      <alignment horizontal="left" vertical="center" indent="3"/>
    </xf>
    <xf numFmtId="38" fontId="22" fillId="0" borderId="0" xfId="5" applyFont="1" applyBorder="1" applyAlignment="1" applyProtection="1">
      <alignment horizontal="right" vertical="center"/>
    </xf>
    <xf numFmtId="180" fontId="22" fillId="0" borderId="0" xfId="0" applyNumberFormat="1" applyFont="1" applyAlignment="1">
      <alignment horizontal="right" vertical="center"/>
    </xf>
    <xf numFmtId="180" fontId="17" fillId="0" borderId="0" xfId="0" applyNumberFormat="1" applyFont="1" applyAlignment="1">
      <alignment horizontal="right" vertical="center"/>
    </xf>
    <xf numFmtId="0" fontId="30" fillId="0" borderId="0" xfId="0" applyFont="1" applyAlignment="1">
      <alignment horizontal="right" vertical="center" indent="1"/>
    </xf>
    <xf numFmtId="0" fontId="17" fillId="0" borderId="0" xfId="0" applyFont="1" applyAlignment="1">
      <alignment horizontal="left"/>
    </xf>
    <xf numFmtId="0" fontId="30" fillId="0" borderId="0" xfId="0" applyFont="1" applyAlignment="1">
      <alignment horizontal="center"/>
    </xf>
    <xf numFmtId="0" fontId="39" fillId="0" borderId="89" xfId="0" applyFont="1" applyBorder="1" applyAlignment="1">
      <alignment horizontal="center" vertical="center" wrapText="1"/>
    </xf>
    <xf numFmtId="0" fontId="80" fillId="0" borderId="0" xfId="10" applyFont="1" applyAlignment="1">
      <alignment vertical="center"/>
    </xf>
    <xf numFmtId="0" fontId="83" fillId="0" borderId="0" xfId="10" applyFont="1" applyAlignment="1">
      <alignment vertical="center"/>
    </xf>
    <xf numFmtId="191" fontId="17" fillId="0" borderId="0" xfId="0" applyNumberFormat="1" applyFont="1" applyAlignment="1">
      <alignment vertical="center" wrapText="1"/>
    </xf>
    <xf numFmtId="0" fontId="22" fillId="2" borderId="0" xfId="0" applyFont="1" applyFill="1" applyAlignment="1">
      <alignment vertical="center" shrinkToFit="1"/>
    </xf>
    <xf numFmtId="0" fontId="22" fillId="2" borderId="0" xfId="0" applyFont="1" applyFill="1" applyAlignment="1">
      <alignment vertical="center" wrapText="1"/>
    </xf>
    <xf numFmtId="192" fontId="22" fillId="2" borderId="0" xfId="0" applyNumberFormat="1" applyFont="1" applyFill="1" applyAlignment="1">
      <alignment horizontal="center" vertical="center"/>
    </xf>
    <xf numFmtId="180" fontId="17" fillId="2" borderId="0" xfId="0" applyNumberFormat="1" applyFont="1" applyFill="1" applyAlignment="1">
      <alignment vertical="center" shrinkToFit="1"/>
    </xf>
    <xf numFmtId="0" fontId="17" fillId="0" borderId="2" xfId="0" applyFont="1" applyBorder="1" applyAlignment="1">
      <alignment horizontal="left" vertical="center"/>
    </xf>
    <xf numFmtId="0" fontId="22" fillId="0" borderId="2" xfId="0" applyFont="1" applyBorder="1" applyAlignment="1">
      <alignment horizontal="left"/>
    </xf>
    <xf numFmtId="0" fontId="17" fillId="0" borderId="2" xfId="0" applyFont="1" applyBorder="1" applyAlignment="1">
      <alignment horizontal="centerContinuous" vertical="center"/>
    </xf>
    <xf numFmtId="0" fontId="17" fillId="0" borderId="75" xfId="0" applyFont="1" applyBorder="1" applyAlignment="1">
      <alignment horizontal="centerContinuous" vertical="center"/>
    </xf>
    <xf numFmtId="180" fontId="17" fillId="0" borderId="66" xfId="0" applyNumberFormat="1" applyFont="1" applyBorder="1" applyAlignment="1">
      <alignment horizontal="right" vertical="center" indent="2"/>
    </xf>
    <xf numFmtId="180" fontId="17" fillId="0" borderId="24" xfId="0" applyNumberFormat="1" applyFont="1" applyBorder="1" applyAlignment="1">
      <alignment vertical="center" shrinkToFit="1"/>
    </xf>
    <xf numFmtId="0" fontId="17" fillId="0" borderId="0" xfId="0" applyFont="1" applyAlignment="1">
      <alignment horizontal="right" vertical="center" indent="2"/>
    </xf>
    <xf numFmtId="178" fontId="28" fillId="0" borderId="0" xfId="0" applyNumberFormat="1" applyFont="1" applyAlignment="1">
      <alignment horizontal="center" vertical="center" shrinkToFit="1"/>
    </xf>
    <xf numFmtId="0" fontId="14" fillId="0" borderId="0" xfId="0" applyFont="1" applyAlignment="1">
      <alignment horizontal="left" vertical="center" indent="1"/>
    </xf>
    <xf numFmtId="0" fontId="14" fillId="0" borderId="0" xfId="0" applyFont="1" applyAlignment="1">
      <alignment horizontal="center" vertical="center"/>
    </xf>
    <xf numFmtId="0" fontId="82" fillId="0" borderId="0" xfId="10" applyFont="1" applyAlignment="1" applyProtection="1">
      <alignment vertical="center"/>
      <protection locked="0"/>
    </xf>
    <xf numFmtId="0" fontId="80" fillId="0" borderId="0" xfId="10" applyFont="1" applyAlignment="1" applyProtection="1">
      <alignment vertical="center"/>
      <protection locked="0"/>
    </xf>
    <xf numFmtId="0" fontId="81" fillId="0" borderId="0" xfId="0" applyFont="1" applyAlignment="1" applyProtection="1">
      <alignment horizontal="left" vertical="center"/>
      <protection locked="0"/>
    </xf>
    <xf numFmtId="0" fontId="83" fillId="0" borderId="0" xfId="10" applyFont="1" applyAlignment="1" applyProtection="1">
      <alignment vertical="center"/>
      <protection locked="0"/>
    </xf>
    <xf numFmtId="0" fontId="0" fillId="0" borderId="0" xfId="0" applyAlignment="1" applyProtection="1">
      <alignment horizontal="left" vertical="center"/>
      <protection locked="0"/>
    </xf>
    <xf numFmtId="0" fontId="17" fillId="0" borderId="14" xfId="0" applyFont="1" applyBorder="1" applyAlignment="1">
      <alignment horizontal="center" vertical="center" wrapText="1"/>
    </xf>
    <xf numFmtId="0" fontId="17" fillId="0" borderId="4" xfId="0" applyFont="1" applyBorder="1" applyAlignment="1">
      <alignment horizontal="center" vertical="center"/>
    </xf>
    <xf numFmtId="0" fontId="67" fillId="0" borderId="0" xfId="0" applyFont="1">
      <alignment vertical="center"/>
    </xf>
    <xf numFmtId="201" fontId="17" fillId="0" borderId="0" xfId="0" applyNumberFormat="1" applyFont="1" applyAlignment="1">
      <alignment horizontal="center" vertical="center"/>
    </xf>
    <xf numFmtId="0" fontId="28" fillId="0" borderId="0" xfId="0" applyFont="1">
      <alignment vertical="center"/>
    </xf>
    <xf numFmtId="0" fontId="22" fillId="0" borderId="150" xfId="0" applyFont="1" applyBorder="1" applyAlignment="1">
      <alignment horizontal="center" vertical="center" shrinkToFit="1"/>
    </xf>
    <xf numFmtId="0" fontId="22" fillId="0" borderId="151" xfId="0" applyFont="1" applyBorder="1" applyAlignment="1">
      <alignment horizontal="center" vertical="center" shrinkToFit="1"/>
    </xf>
    <xf numFmtId="0" fontId="22" fillId="0" borderId="126" xfId="0" applyFont="1" applyBorder="1" applyAlignment="1">
      <alignment horizontal="center" vertical="center" shrinkToFit="1"/>
    </xf>
    <xf numFmtId="180" fontId="17" fillId="2" borderId="108" xfId="0" applyNumberFormat="1" applyFont="1" applyFill="1" applyBorder="1">
      <alignment vertical="center"/>
    </xf>
    <xf numFmtId="180" fontId="17" fillId="0" borderId="111" xfId="0" applyNumberFormat="1" applyFont="1" applyBorder="1">
      <alignment vertical="center"/>
    </xf>
    <xf numFmtId="180" fontId="17" fillId="2" borderId="108" xfId="0" applyNumberFormat="1" applyFont="1" applyFill="1" applyBorder="1" applyAlignment="1">
      <alignment vertical="center" shrinkToFit="1"/>
    </xf>
    <xf numFmtId="180" fontId="17" fillId="0" borderId="61" xfId="0" applyNumberFormat="1" applyFont="1" applyBorder="1">
      <alignment vertical="center"/>
    </xf>
    <xf numFmtId="0" fontId="17" fillId="0" borderId="0" xfId="0" applyFont="1" applyAlignment="1">
      <alignment horizontal="center" vertical="center" textRotation="255" wrapText="1"/>
    </xf>
    <xf numFmtId="0" fontId="17" fillId="0" borderId="2" xfId="0" applyFont="1" applyBorder="1">
      <alignment vertical="center"/>
    </xf>
    <xf numFmtId="0" fontId="17" fillId="0" borderId="3" xfId="0" applyFont="1" applyBorder="1">
      <alignment vertical="center"/>
    </xf>
    <xf numFmtId="0" fontId="17" fillId="0" borderId="41" xfId="0" applyFont="1" applyBorder="1" applyAlignment="1">
      <alignment horizontal="center" vertical="center"/>
    </xf>
    <xf numFmtId="180" fontId="17" fillId="0" borderId="41" xfId="0" applyNumberFormat="1" applyFont="1" applyBorder="1" applyAlignment="1">
      <alignment horizontal="right" vertical="center"/>
    </xf>
    <xf numFmtId="180" fontId="17" fillId="0" borderId="113" xfId="0" applyNumberFormat="1" applyFont="1" applyBorder="1" applyAlignment="1">
      <alignment horizontal="right" vertical="center"/>
    </xf>
    <xf numFmtId="180" fontId="17" fillId="0" borderId="41" xfId="0" applyNumberFormat="1" applyFont="1" applyBorder="1" applyAlignment="1">
      <alignment horizontal="right" vertical="center" shrinkToFit="1"/>
    </xf>
    <xf numFmtId="180" fontId="17" fillId="0" borderId="113" xfId="0" applyNumberFormat="1" applyFont="1" applyBorder="1" applyAlignment="1">
      <alignment horizontal="right" vertical="center" shrinkToFit="1"/>
    </xf>
    <xf numFmtId="0" fontId="64" fillId="0" borderId="0" xfId="0" applyFont="1" applyAlignment="1">
      <alignment horizontal="left" vertical="center"/>
    </xf>
    <xf numFmtId="0" fontId="22" fillId="0" borderId="9" xfId="0" applyFont="1" applyBorder="1">
      <alignment vertical="center"/>
    </xf>
    <xf numFmtId="38" fontId="17" fillId="0" borderId="0" xfId="5" applyFont="1" applyFill="1" applyBorder="1" applyAlignment="1" applyProtection="1">
      <alignment horizontal="right" vertical="center" shrinkToFit="1"/>
    </xf>
    <xf numFmtId="38" fontId="30" fillId="0" borderId="0" xfId="5" applyFont="1" applyBorder="1" applyAlignment="1" applyProtection="1">
      <alignment horizontal="left" vertical="center"/>
    </xf>
    <xf numFmtId="38" fontId="30" fillId="7" borderId="0" xfId="5" applyFont="1" applyFill="1" applyBorder="1" applyAlignment="1" applyProtection="1">
      <alignment horizontal="left" vertical="center"/>
    </xf>
    <xf numFmtId="38" fontId="17" fillId="2" borderId="0" xfId="5" applyFont="1" applyFill="1" applyBorder="1" applyAlignment="1" applyProtection="1">
      <alignment horizontal="left" vertical="center"/>
    </xf>
    <xf numFmtId="38" fontId="17" fillId="0" borderId="0" xfId="5" applyFont="1" applyBorder="1" applyAlignment="1" applyProtection="1">
      <alignment horizontal="left" vertical="center"/>
    </xf>
    <xf numFmtId="49" fontId="22" fillId="0" borderId="0" xfId="0" applyNumberFormat="1" applyFont="1" applyAlignment="1">
      <alignment horizontal="left" vertical="center"/>
    </xf>
    <xf numFmtId="196" fontId="17" fillId="2" borderId="9" xfId="0" applyNumberFormat="1" applyFont="1" applyFill="1" applyBorder="1" applyAlignment="1">
      <alignment vertical="center" shrinkToFit="1"/>
    </xf>
    <xf numFmtId="196" fontId="39" fillId="2" borderId="0" xfId="0" applyNumberFormat="1" applyFont="1" applyFill="1" applyAlignment="1">
      <alignment vertical="center" shrinkToFit="1"/>
    </xf>
    <xf numFmtId="196" fontId="0" fillId="2" borderId="0" xfId="0" applyNumberFormat="1" applyFill="1">
      <alignment vertical="center"/>
    </xf>
    <xf numFmtId="0" fontId="39" fillId="0" borderId="14" xfId="0" applyFont="1" applyBorder="1" applyAlignment="1">
      <alignment vertical="center" shrinkToFit="1"/>
    </xf>
    <xf numFmtId="196" fontId="17" fillId="0" borderId="0" xfId="0" applyNumberFormat="1" applyFont="1" applyAlignment="1">
      <alignment horizontal="center" vertical="center" shrinkToFit="1"/>
    </xf>
    <xf numFmtId="0" fontId="17" fillId="0" borderId="0" xfId="0" applyFont="1" applyAlignment="1">
      <alignment vertical="center" wrapText="1"/>
    </xf>
    <xf numFmtId="182" fontId="17" fillId="0" borderId="0" xfId="0" applyNumberFormat="1" applyFont="1" applyAlignment="1">
      <alignment horizontal="center" vertical="center"/>
    </xf>
    <xf numFmtId="0" fontId="73" fillId="0" borderId="0" xfId="0" applyFont="1">
      <alignment vertical="center"/>
    </xf>
    <xf numFmtId="0" fontId="17"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vertical="top"/>
    </xf>
    <xf numFmtId="182" fontId="0" fillId="0" borderId="0" xfId="0" applyNumberFormat="1">
      <alignment vertical="center"/>
    </xf>
    <xf numFmtId="0" fontId="17" fillId="0" borderId="0" xfId="0" applyFont="1" applyAlignment="1">
      <alignment vertical="top"/>
    </xf>
    <xf numFmtId="0" fontId="32" fillId="0" borderId="0" xfId="0" applyFont="1" applyAlignment="1">
      <alignment vertical="top" wrapText="1"/>
    </xf>
    <xf numFmtId="0" fontId="27" fillId="0" borderId="0" xfId="0" applyFont="1" applyAlignment="1">
      <alignment vertical="top" wrapText="1"/>
    </xf>
    <xf numFmtId="0" fontId="38" fillId="0" borderId="0" xfId="0" applyFont="1" applyAlignment="1">
      <alignment horizontal="left" vertical="center"/>
    </xf>
    <xf numFmtId="0" fontId="74" fillId="0" borderId="0" xfId="0" applyFont="1">
      <alignment vertical="center"/>
    </xf>
    <xf numFmtId="0" fontId="27" fillId="0" borderId="0" xfId="0" applyFont="1" applyAlignment="1">
      <alignment horizontal="left" vertical="center"/>
    </xf>
    <xf numFmtId="196" fontId="17" fillId="2" borderId="9" xfId="0" applyNumberFormat="1" applyFont="1" applyFill="1" applyBorder="1" applyAlignment="1" applyProtection="1">
      <alignment vertical="center" shrinkToFit="1"/>
      <protection locked="0"/>
    </xf>
    <xf numFmtId="196" fontId="39" fillId="0" borderId="0" xfId="0" applyNumberFormat="1" applyFont="1" applyAlignment="1">
      <alignment vertical="center" shrinkToFit="1"/>
    </xf>
    <xf numFmtId="196" fontId="0" fillId="0" borderId="0" xfId="0" applyNumberFormat="1">
      <alignment vertical="center"/>
    </xf>
    <xf numFmtId="0" fontId="22" fillId="0" borderId="14" xfId="0" applyFont="1" applyBorder="1" applyAlignment="1">
      <alignment horizontal="center" vertical="center" shrinkToFit="1"/>
    </xf>
    <xf numFmtId="196" fontId="17" fillId="0" borderId="9" xfId="0" applyNumberFormat="1" applyFont="1" applyBorder="1" applyAlignment="1">
      <alignment vertical="center" shrinkToFit="1"/>
    </xf>
    <xf numFmtId="0" fontId="17" fillId="0" borderId="0" xfId="0" applyFont="1" applyAlignment="1">
      <alignment horizontal="right" vertical="top"/>
    </xf>
    <xf numFmtId="0" fontId="51" fillId="0" borderId="0" xfId="0" applyFont="1" applyAlignment="1">
      <alignment horizontal="left" vertical="center"/>
    </xf>
    <xf numFmtId="0" fontId="51" fillId="0" borderId="0" xfId="0" applyFont="1" applyAlignment="1">
      <alignment horizontal="left" vertical="center" wrapText="1"/>
    </xf>
    <xf numFmtId="0" fontId="38" fillId="0" borderId="0" xfId="0" applyFont="1" applyAlignment="1">
      <alignment horizontal="left" vertical="center" wrapText="1"/>
    </xf>
    <xf numFmtId="49" fontId="39" fillId="0" borderId="0" xfId="0" applyNumberFormat="1" applyFont="1" applyAlignment="1">
      <alignment horizontal="left" vertical="center"/>
    </xf>
    <xf numFmtId="0" fontId="39" fillId="0" borderId="0" xfId="0" applyFont="1">
      <alignment vertical="center"/>
    </xf>
    <xf numFmtId="196" fontId="17" fillId="0" borderId="0" xfId="0" applyNumberFormat="1" applyFont="1" applyAlignment="1">
      <alignment vertical="center" shrinkToFit="1"/>
    </xf>
    <xf numFmtId="0" fontId="17" fillId="0" borderId="4" xfId="7" applyFont="1" applyBorder="1" applyAlignment="1">
      <alignment horizontal="center" vertical="center"/>
    </xf>
    <xf numFmtId="0" fontId="72" fillId="0" borderId="0" xfId="0" applyFont="1" applyAlignment="1">
      <alignment horizontal="center" vertical="center" wrapText="1"/>
    </xf>
    <xf numFmtId="0" fontId="17" fillId="0" borderId="0" xfId="0" applyFont="1" applyAlignment="1"/>
    <xf numFmtId="0" fontId="69" fillId="0" borderId="0" xfId="0" applyFont="1">
      <alignment vertical="center"/>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0" fillId="2" borderId="0" xfId="0" applyFill="1" applyAlignment="1" applyProtection="1">
      <alignment vertical="top"/>
      <protection locked="0"/>
    </xf>
    <xf numFmtId="0" fontId="0" fillId="2" borderId="22" xfId="0" applyFill="1" applyBorder="1" applyAlignment="1" applyProtection="1">
      <alignment vertical="top"/>
      <protection locked="0"/>
    </xf>
    <xf numFmtId="196" fontId="17" fillId="0" borderId="7" xfId="0" applyNumberFormat="1" applyFont="1" applyBorder="1" applyAlignment="1">
      <alignment vertical="center" shrinkToFit="1"/>
    </xf>
    <xf numFmtId="0" fontId="22" fillId="0" borderId="8" xfId="0" applyFont="1" applyBorder="1">
      <alignment vertical="center"/>
    </xf>
    <xf numFmtId="0" fontId="30" fillId="0" borderId="0" xfId="0" applyFont="1" applyAlignment="1">
      <alignment vertical="top" wrapText="1"/>
    </xf>
    <xf numFmtId="0" fontId="75" fillId="0" borderId="0" xfId="0" applyFont="1">
      <alignment vertical="center"/>
    </xf>
    <xf numFmtId="3" fontId="36" fillId="0" borderId="9" xfId="0" applyNumberFormat="1" applyFont="1" applyBorder="1" applyAlignment="1">
      <alignment horizontal="left" shrinkToFit="1"/>
    </xf>
    <xf numFmtId="0" fontId="81" fillId="0" borderId="0" xfId="7" applyFont="1" applyAlignment="1">
      <alignment horizontal="center" vertical="center"/>
    </xf>
    <xf numFmtId="0" fontId="81" fillId="0" borderId="0" xfId="7" applyFont="1" applyAlignment="1">
      <alignment horizontal="left" vertical="center"/>
    </xf>
    <xf numFmtId="0" fontId="85" fillId="0" borderId="0" xfId="7" applyFont="1" applyAlignment="1">
      <alignment wrapText="1"/>
    </xf>
    <xf numFmtId="0" fontId="86" fillId="0" borderId="0" xfId="7" applyFont="1" applyAlignment="1">
      <alignment vertical="center" wrapText="1"/>
    </xf>
    <xf numFmtId="0" fontId="81" fillId="0" borderId="0" xfId="7" applyFont="1"/>
    <xf numFmtId="3" fontId="81" fillId="0" borderId="0" xfId="7" applyNumberFormat="1" applyFont="1" applyAlignment="1">
      <alignment horizontal="center"/>
    </xf>
    <xf numFmtId="3" fontId="81" fillId="0" borderId="0" xfId="7" applyNumberFormat="1" applyFont="1" applyAlignment="1">
      <alignment horizontal="center" vertical="center"/>
    </xf>
    <xf numFmtId="0" fontId="87" fillId="0" borderId="0" xfId="7" applyFont="1" applyAlignment="1">
      <alignment vertical="center" wrapText="1"/>
    </xf>
    <xf numFmtId="0" fontId="54" fillId="0" borderId="0" xfId="7"/>
    <xf numFmtId="0" fontId="36" fillId="0" borderId="0" xfId="7" applyFont="1" applyAlignment="1">
      <alignment vertical="center" wrapText="1"/>
    </xf>
    <xf numFmtId="0" fontId="36" fillId="0" borderId="0" xfId="7" applyFont="1" applyAlignment="1">
      <alignment horizontal="center" vertical="center" wrapText="1"/>
    </xf>
    <xf numFmtId="0" fontId="36" fillId="0" borderId="0" xfId="7" applyFont="1" applyAlignment="1">
      <alignment horizontal="left" vertical="center"/>
    </xf>
    <xf numFmtId="0" fontId="22" fillId="0" borderId="5" xfId="7" applyFont="1" applyBorder="1" applyAlignment="1">
      <alignment horizontal="center" vertical="center" wrapText="1"/>
    </xf>
    <xf numFmtId="0" fontId="89" fillId="0" borderId="46" xfId="7" applyFont="1" applyBorder="1" applyAlignment="1">
      <alignment horizontal="center" vertical="center" wrapText="1"/>
    </xf>
    <xf numFmtId="0" fontId="89" fillId="0" borderId="166" xfId="7" applyFont="1" applyBorder="1" applyAlignment="1">
      <alignment horizontal="center" vertical="center" wrapText="1"/>
    </xf>
    <xf numFmtId="0" fontId="89" fillId="0" borderId="167" xfId="7" applyFont="1" applyBorder="1" applyAlignment="1">
      <alignment horizontal="center" vertical="center" wrapText="1"/>
    </xf>
    <xf numFmtId="0" fontId="62" fillId="0" borderId="168" xfId="7" applyFont="1" applyBorder="1" applyAlignment="1">
      <alignment horizontal="center" vertical="center" wrapText="1"/>
    </xf>
    <xf numFmtId="0" fontId="62" fillId="0" borderId="47" xfId="7" applyFont="1" applyBorder="1" applyAlignment="1">
      <alignment horizontal="center" vertical="center" wrapText="1"/>
    </xf>
    <xf numFmtId="0" fontId="62" fillId="0" borderId="169" xfId="7" applyFont="1" applyBorder="1" applyAlignment="1">
      <alignment horizontal="center" vertical="center" wrapText="1"/>
    </xf>
    <xf numFmtId="0" fontId="30" fillId="0" borderId="0" xfId="7" applyFont="1" applyAlignment="1">
      <alignment horizontal="center" vertical="center"/>
    </xf>
    <xf numFmtId="0" fontId="22" fillId="0" borderId="0" xfId="7" applyFont="1" applyAlignment="1">
      <alignment wrapText="1"/>
    </xf>
    <xf numFmtId="0" fontId="39" fillId="0" borderId="0" xfId="7" applyFont="1" applyAlignment="1">
      <alignment vertical="center" wrapText="1"/>
    </xf>
    <xf numFmtId="0" fontId="30" fillId="0" borderId="0" xfId="7" applyFont="1"/>
    <xf numFmtId="3" fontId="30" fillId="0" borderId="0" xfId="7" applyNumberFormat="1" applyFont="1" applyAlignment="1">
      <alignment horizontal="center"/>
    </xf>
    <xf numFmtId="3" fontId="30" fillId="0" borderId="0" xfId="7" applyNumberFormat="1" applyFont="1" applyAlignment="1">
      <alignment horizontal="center" vertical="center"/>
    </xf>
    <xf numFmtId="0" fontId="23" fillId="0" borderId="0" xfId="7" applyFont="1" applyAlignment="1">
      <alignment vertical="center" wrapText="1"/>
    </xf>
    <xf numFmtId="0" fontId="22" fillId="0" borderId="5" xfId="7" applyFont="1" applyBorder="1" applyAlignment="1" applyProtection="1">
      <alignment horizontal="center" vertical="center" wrapText="1"/>
      <protection locked="0"/>
    </xf>
    <xf numFmtId="196" fontId="40" fillId="2" borderId="171" xfId="7" applyNumberFormat="1" applyFont="1" applyFill="1" applyBorder="1" applyAlignment="1" applyProtection="1">
      <alignment horizontal="center" vertical="center" wrapText="1"/>
      <protection locked="0"/>
    </xf>
    <xf numFmtId="196" fontId="89" fillId="2" borderId="171" xfId="7" applyNumberFormat="1" applyFont="1" applyFill="1" applyBorder="1" applyAlignment="1" applyProtection="1">
      <alignment horizontal="center" vertical="center" wrapText="1"/>
      <protection locked="0"/>
    </xf>
    <xf numFmtId="196" fontId="89" fillId="2" borderId="171" xfId="7" applyNumberFormat="1" applyFont="1" applyFill="1" applyBorder="1" applyAlignment="1" applyProtection="1">
      <alignment horizontal="left" vertical="center" wrapText="1"/>
      <protection locked="0"/>
    </xf>
    <xf numFmtId="196" fontId="51" fillId="2" borderId="172" xfId="7" applyNumberFormat="1" applyFont="1" applyFill="1" applyBorder="1" applyAlignment="1" applyProtection="1">
      <alignment vertical="center" wrapText="1"/>
      <protection locked="0"/>
    </xf>
    <xf numFmtId="196" fontId="61" fillId="2" borderId="56" xfId="7" applyNumberFormat="1" applyFont="1" applyFill="1" applyBorder="1" applyAlignment="1" applyProtection="1">
      <alignment vertical="center"/>
      <protection locked="0"/>
    </xf>
    <xf numFmtId="0" fontId="54" fillId="0" borderId="0" xfId="7" applyProtection="1">
      <protection locked="0"/>
    </xf>
    <xf numFmtId="196" fontId="40" fillId="2" borderId="173" xfId="7" applyNumberFormat="1" applyFont="1" applyFill="1" applyBorder="1" applyAlignment="1" applyProtection="1">
      <alignment horizontal="center" vertical="center" wrapText="1"/>
      <protection locked="0"/>
    </xf>
    <xf numFmtId="196" fontId="89" fillId="2" borderId="173" xfId="7" applyNumberFormat="1" applyFont="1" applyFill="1" applyBorder="1" applyAlignment="1" applyProtection="1">
      <alignment horizontal="center" vertical="center" wrapText="1"/>
      <protection locked="0"/>
    </xf>
    <xf numFmtId="196" fontId="89" fillId="2" borderId="173" xfId="7" applyNumberFormat="1" applyFont="1" applyFill="1" applyBorder="1" applyAlignment="1" applyProtection="1">
      <alignment horizontal="left" vertical="center" wrapText="1"/>
      <protection locked="0"/>
    </xf>
    <xf numFmtId="196" fontId="51" fillId="2" borderId="174" xfId="7" applyNumberFormat="1" applyFont="1" applyFill="1" applyBorder="1" applyAlignment="1" applyProtection="1">
      <alignment vertical="center" wrapText="1"/>
      <protection locked="0"/>
    </xf>
    <xf numFmtId="196" fontId="61" fillId="2" borderId="65" xfId="7" applyNumberFormat="1" applyFont="1" applyFill="1" applyBorder="1" applyAlignment="1" applyProtection="1">
      <alignment vertical="center"/>
      <protection locked="0"/>
    </xf>
    <xf numFmtId="196" fontId="89" fillId="2" borderId="12" xfId="7" applyNumberFormat="1" applyFont="1" applyFill="1" applyBorder="1" applyAlignment="1" applyProtection="1">
      <alignment horizontal="center" vertical="center" wrapText="1"/>
      <protection locked="0"/>
    </xf>
    <xf numFmtId="196" fontId="89" fillId="2" borderId="170" xfId="7" applyNumberFormat="1" applyFont="1" applyFill="1" applyBorder="1" applyAlignment="1" applyProtection="1">
      <alignment horizontal="center" vertical="center" shrinkToFit="1"/>
      <protection locked="0"/>
    </xf>
    <xf numFmtId="196" fontId="59" fillId="2" borderId="171" xfId="7" applyNumberFormat="1" applyFont="1" applyFill="1" applyBorder="1" applyAlignment="1" applyProtection="1">
      <alignment horizontal="left" vertical="center" wrapText="1"/>
      <protection locked="0"/>
    </xf>
    <xf numFmtId="196" fontId="89" fillId="2" borderId="13" xfId="7" applyNumberFormat="1" applyFont="1" applyFill="1" applyBorder="1" applyAlignment="1" applyProtection="1">
      <alignment horizontal="center" vertical="center" wrapText="1"/>
      <protection locked="0"/>
    </xf>
    <xf numFmtId="196" fontId="89" fillId="2" borderId="177" xfId="7" applyNumberFormat="1" applyFont="1" applyFill="1" applyBorder="1" applyAlignment="1" applyProtection="1">
      <alignment horizontal="center" vertical="center" shrinkToFit="1"/>
      <protection locked="0"/>
    </xf>
    <xf numFmtId="196" fontId="59" fillId="2" borderId="173" xfId="7" applyNumberFormat="1" applyFont="1" applyFill="1" applyBorder="1" applyAlignment="1" applyProtection="1">
      <alignment horizontal="left" vertical="center" wrapText="1"/>
      <protection locked="0"/>
    </xf>
    <xf numFmtId="179" fontId="40" fillId="2" borderId="171" xfId="13" applyNumberFormat="1" applyFont="1" applyFill="1" applyBorder="1" applyAlignment="1" applyProtection="1">
      <alignment horizontal="right" vertical="center" wrapText="1"/>
      <protection locked="0"/>
    </xf>
    <xf numFmtId="179" fontId="40" fillId="2" borderId="173" xfId="13" applyNumberFormat="1" applyFont="1" applyFill="1" applyBorder="1" applyAlignment="1" applyProtection="1">
      <alignment horizontal="right" vertical="center" wrapText="1"/>
      <protection locked="0"/>
    </xf>
    <xf numFmtId="49" fontId="17" fillId="0" borderId="9" xfId="0" applyNumberFormat="1" applyFont="1" applyBorder="1" applyAlignment="1">
      <alignment vertical="center" shrinkToFit="1"/>
    </xf>
    <xf numFmtId="0" fontId="17" fillId="0" borderId="0" xfId="8" applyFont="1" applyAlignment="1">
      <alignment horizontal="left" vertical="center"/>
    </xf>
    <xf numFmtId="0" fontId="61" fillId="0" borderId="0" xfId="0" applyFont="1">
      <alignment vertical="center"/>
    </xf>
    <xf numFmtId="197" fontId="17" fillId="2" borderId="75" xfId="0" applyNumberFormat="1" applyFont="1" applyFill="1" applyBorder="1" applyAlignment="1" applyProtection="1">
      <alignment horizontal="center" vertical="center"/>
      <protection locked="0"/>
    </xf>
    <xf numFmtId="0" fontId="30" fillId="0" borderId="7" xfId="0" applyFont="1" applyBorder="1" applyAlignment="1">
      <alignment horizontal="left" vertical="center"/>
    </xf>
    <xf numFmtId="0" fontId="30" fillId="0" borderId="115" xfId="0" applyFont="1" applyBorder="1">
      <alignment vertical="center"/>
    </xf>
    <xf numFmtId="0" fontId="30" fillId="0" borderId="115" xfId="0" applyFont="1" applyBorder="1" applyAlignment="1">
      <alignment horizontal="left" vertical="center"/>
    </xf>
    <xf numFmtId="0" fontId="22" fillId="0" borderId="2" xfId="0" applyFont="1" applyBorder="1" applyAlignment="1">
      <alignment horizontal="center" vertical="center" wrapText="1"/>
    </xf>
    <xf numFmtId="0" fontId="30" fillId="0" borderId="45" xfId="0" applyFont="1" applyBorder="1" applyAlignment="1">
      <alignment horizontal="left" vertical="center"/>
    </xf>
    <xf numFmtId="193" fontId="17" fillId="0" borderId="0" xfId="0" applyNumberFormat="1" applyFont="1" applyAlignment="1">
      <alignment horizontal="right" vertical="center"/>
    </xf>
    <xf numFmtId="0" fontId="22" fillId="0" borderId="103" xfId="0" applyFont="1" applyBorder="1" applyAlignment="1">
      <alignment horizontal="center" vertical="center"/>
    </xf>
    <xf numFmtId="0" fontId="22" fillId="0" borderId="104" xfId="0" applyFont="1" applyBorder="1" applyAlignment="1">
      <alignment horizontal="center" vertical="center"/>
    </xf>
    <xf numFmtId="13" fontId="22" fillId="0" borderId="0" xfId="0" applyNumberFormat="1" applyFont="1" applyAlignment="1">
      <alignment horizontal="center" vertical="center"/>
    </xf>
    <xf numFmtId="13" fontId="22" fillId="6" borderId="0" xfId="0" applyNumberFormat="1" applyFont="1" applyFill="1" applyAlignment="1">
      <alignment horizontal="center" vertical="center"/>
    </xf>
    <xf numFmtId="0" fontId="17" fillId="0" borderId="59" xfId="0" applyFont="1" applyBorder="1">
      <alignment vertical="center"/>
    </xf>
    <xf numFmtId="0" fontId="17" fillId="0" borderId="162" xfId="0" applyFont="1" applyBorder="1">
      <alignment vertical="center"/>
    </xf>
    <xf numFmtId="0" fontId="30" fillId="0" borderId="0" xfId="0" applyFont="1" applyAlignment="1">
      <alignment horizontal="center" vertical="center"/>
    </xf>
    <xf numFmtId="0" fontId="22" fillId="0" borderId="104" xfId="0" applyFont="1" applyBorder="1" applyAlignment="1">
      <alignment horizontal="center" vertical="center" wrapText="1"/>
    </xf>
    <xf numFmtId="0" fontId="22" fillId="0" borderId="104" xfId="0" applyFont="1" applyBorder="1" applyAlignment="1">
      <alignment horizontal="right" vertical="center" wrapText="1"/>
    </xf>
    <xf numFmtId="0" fontId="22" fillId="0" borderId="0" xfId="0" applyFont="1" applyAlignment="1">
      <alignment horizontal="center" vertical="center" wrapText="1"/>
    </xf>
    <xf numFmtId="0" fontId="30" fillId="0" borderId="7" xfId="0" applyFont="1" applyBorder="1">
      <alignment vertical="center"/>
    </xf>
    <xf numFmtId="194" fontId="17" fillId="0" borderId="0" xfId="0" applyNumberFormat="1" applyFont="1">
      <alignment vertical="center"/>
    </xf>
    <xf numFmtId="0" fontId="22" fillId="0" borderId="115" xfId="0" applyFont="1" applyBorder="1">
      <alignment vertical="center"/>
    </xf>
    <xf numFmtId="0" fontId="22" fillId="0" borderId="60" xfId="0" applyFont="1" applyBorder="1" applyAlignment="1">
      <alignment horizontal="center" vertical="center" wrapText="1"/>
    </xf>
    <xf numFmtId="0" fontId="22" fillId="0" borderId="25" xfId="0" applyFont="1" applyBorder="1" applyAlignment="1">
      <alignment horizontal="right" vertical="center"/>
    </xf>
    <xf numFmtId="0" fontId="17" fillId="0" borderId="25" xfId="0" applyFont="1" applyBorder="1" applyAlignment="1">
      <alignment horizontal="left" vertical="center"/>
    </xf>
    <xf numFmtId="180" fontId="36" fillId="0" borderId="0" xfId="0" applyNumberFormat="1" applyFont="1" applyAlignment="1">
      <alignment horizontal="right" vertical="center" shrinkToFit="1"/>
    </xf>
    <xf numFmtId="177" fontId="17" fillId="0" borderId="0" xfId="0" applyNumberFormat="1" applyFont="1">
      <alignment vertical="center"/>
    </xf>
    <xf numFmtId="0" fontId="22" fillId="0" borderId="8" xfId="0" applyFont="1" applyBorder="1" applyAlignment="1">
      <alignment horizontal="right" vertical="center"/>
    </xf>
    <xf numFmtId="0" fontId="30" fillId="0" borderId="9" xfId="0" applyFont="1" applyBorder="1" applyAlignment="1">
      <alignment horizontal="left" vertical="center"/>
    </xf>
    <xf numFmtId="194" fontId="17" fillId="0" borderId="0" xfId="0" applyNumberFormat="1" applyFont="1" applyAlignment="1">
      <alignment horizontal="right" vertical="center"/>
    </xf>
    <xf numFmtId="180" fontId="17" fillId="0" borderId="0" xfId="0" applyNumberFormat="1" applyFont="1" applyAlignment="1">
      <alignment horizontal="right" vertical="center" shrinkToFit="1"/>
    </xf>
    <xf numFmtId="179" fontId="92" fillId="2" borderId="0" xfId="13" applyNumberFormat="1" applyFont="1" applyFill="1" applyBorder="1" applyAlignment="1" applyProtection="1">
      <alignment horizontal="right" vertical="center" wrapText="1"/>
    </xf>
    <xf numFmtId="0" fontId="93" fillId="0" borderId="0" xfId="0" applyFont="1">
      <alignment vertical="center"/>
    </xf>
    <xf numFmtId="180" fontId="23" fillId="0" borderId="0" xfId="0" applyNumberFormat="1" applyFont="1" applyAlignment="1">
      <alignment horizontal="center" vertical="center"/>
    </xf>
    <xf numFmtId="0" fontId="22" fillId="0" borderId="5" xfId="0" applyFont="1" applyBorder="1" applyAlignment="1">
      <alignment horizontal="left" vertical="center"/>
    </xf>
    <xf numFmtId="0" fontId="22" fillId="0" borderId="7" xfId="0" applyFont="1" applyBorder="1" applyAlignment="1">
      <alignment horizontal="left" vertical="center"/>
    </xf>
    <xf numFmtId="0" fontId="17" fillId="0" borderId="6" xfId="0" applyFont="1" applyBorder="1" applyAlignment="1">
      <alignment horizontal="left" vertical="center"/>
    </xf>
    <xf numFmtId="0" fontId="57" fillId="0" borderId="0" xfId="0" applyFont="1" applyAlignment="1">
      <alignment vertical="top" wrapText="1"/>
    </xf>
    <xf numFmtId="0" fontId="30" fillId="0" borderId="6" xfId="0" applyFont="1" applyBorder="1" applyAlignment="1">
      <alignment horizontal="center" vertical="center"/>
    </xf>
    <xf numFmtId="0" fontId="30" fillId="0" borderId="6" xfId="0" applyFont="1" applyBorder="1" applyAlignment="1">
      <alignment horizontal="center" vertical="center" wrapText="1" shrinkToFit="1"/>
    </xf>
    <xf numFmtId="38" fontId="30" fillId="0" borderId="0" xfId="5" applyFont="1" applyBorder="1" applyAlignment="1" applyProtection="1">
      <alignment horizontal="center" vertical="center"/>
    </xf>
    <xf numFmtId="38" fontId="30" fillId="0" borderId="0" xfId="5" applyFont="1" applyFill="1" applyBorder="1" applyAlignment="1" applyProtection="1">
      <alignment horizontal="left" vertical="center"/>
    </xf>
    <xf numFmtId="38" fontId="17" fillId="0" borderId="0" xfId="5" applyFont="1" applyFill="1" applyBorder="1" applyAlignment="1" applyProtection="1">
      <alignment horizontal="left" vertical="center"/>
    </xf>
    <xf numFmtId="190" fontId="17" fillId="2" borderId="72" xfId="0" applyNumberFormat="1" applyFont="1" applyFill="1" applyBorder="1" applyAlignment="1" applyProtection="1">
      <alignment horizontal="center" vertical="center" wrapText="1"/>
      <protection locked="0"/>
    </xf>
    <xf numFmtId="184" fontId="38" fillId="2" borderId="74" xfId="0" applyNumberFormat="1" applyFont="1" applyFill="1" applyBorder="1" applyAlignment="1" applyProtection="1">
      <alignment horizontal="right" vertical="center" wrapText="1"/>
      <protection locked="0"/>
    </xf>
    <xf numFmtId="196" fontId="17" fillId="2" borderId="25" xfId="0" applyNumberFormat="1" applyFont="1" applyFill="1" applyBorder="1" applyAlignment="1" applyProtection="1">
      <alignment horizontal="center" vertical="center"/>
      <protection locked="0"/>
    </xf>
    <xf numFmtId="196" fontId="72" fillId="2" borderId="4" xfId="0" applyNumberFormat="1" applyFont="1" applyFill="1" applyBorder="1" applyAlignment="1" applyProtection="1">
      <alignment horizontal="center" vertical="center" wrapText="1"/>
      <protection locked="0"/>
    </xf>
    <xf numFmtId="193" fontId="17" fillId="0" borderId="13" xfId="0" applyNumberFormat="1" applyFont="1" applyBorder="1" applyAlignment="1" applyProtection="1">
      <alignment horizontal="center" vertical="distributed" readingOrder="1"/>
      <protection locked="0"/>
    </xf>
    <xf numFmtId="0" fontId="22" fillId="2" borderId="15" xfId="0" applyFont="1" applyFill="1" applyBorder="1" applyAlignment="1" applyProtection="1">
      <alignment vertical="center" shrinkToFit="1"/>
      <protection locked="0"/>
    </xf>
    <xf numFmtId="178" fontId="17" fillId="2" borderId="175" xfId="0" applyNumberFormat="1" applyFont="1" applyFill="1" applyBorder="1" applyAlignment="1" applyProtection="1">
      <alignment vertical="center" shrinkToFit="1"/>
      <protection locked="0"/>
    </xf>
    <xf numFmtId="178" fontId="17" fillId="0" borderId="65" xfId="0" applyNumberFormat="1" applyFont="1" applyBorder="1" applyAlignment="1" applyProtection="1">
      <alignment vertical="center" shrinkToFit="1"/>
      <protection locked="0"/>
    </xf>
    <xf numFmtId="0" fontId="22" fillId="2" borderId="175" xfId="0" applyFont="1" applyFill="1" applyBorder="1" applyAlignment="1" applyProtection="1">
      <alignment vertical="center" shrinkToFit="1"/>
      <protection locked="0"/>
    </xf>
    <xf numFmtId="180" fontId="38" fillId="0" borderId="71" xfId="0" applyNumberFormat="1" applyFont="1" applyBorder="1" applyAlignment="1" applyProtection="1">
      <alignment horizontal="right" vertical="center" wrapText="1"/>
      <protection locked="0"/>
    </xf>
    <xf numFmtId="180" fontId="38" fillId="2" borderId="77" xfId="0" applyNumberFormat="1" applyFont="1" applyFill="1" applyBorder="1" applyAlignment="1" applyProtection="1">
      <alignment horizontal="right" vertical="center" wrapText="1"/>
      <protection locked="0"/>
    </xf>
    <xf numFmtId="180" fontId="38" fillId="0" borderId="74" xfId="0" applyNumberFormat="1" applyFont="1" applyBorder="1" applyAlignment="1" applyProtection="1">
      <alignment horizontal="right" vertical="center" wrapText="1"/>
      <protection locked="0"/>
    </xf>
    <xf numFmtId="180" fontId="38" fillId="2" borderId="26" xfId="0" applyNumberFormat="1" applyFont="1" applyFill="1" applyBorder="1" applyAlignment="1" applyProtection="1">
      <alignment horizontal="right" vertical="center" wrapText="1"/>
      <protection locked="0"/>
    </xf>
    <xf numFmtId="180" fontId="38" fillId="0" borderId="75" xfId="0" applyNumberFormat="1" applyFont="1" applyBorder="1" applyAlignment="1" applyProtection="1">
      <alignment horizontal="right" vertical="center" wrapText="1"/>
      <protection locked="0"/>
    </xf>
    <xf numFmtId="180" fontId="38" fillId="0" borderId="77" xfId="0" applyNumberFormat="1" applyFont="1" applyBorder="1" applyAlignment="1" applyProtection="1">
      <alignment horizontal="right" vertical="center" wrapText="1"/>
      <protection locked="0"/>
    </xf>
    <xf numFmtId="180" fontId="38" fillId="2" borderId="28" xfId="0" applyNumberFormat="1" applyFont="1" applyFill="1" applyBorder="1" applyAlignment="1" applyProtection="1">
      <alignment horizontal="right" vertical="center" wrapText="1"/>
      <protection locked="0"/>
    </xf>
    <xf numFmtId="180" fontId="38" fillId="2" borderId="29" xfId="5" applyNumberFormat="1" applyFont="1" applyFill="1" applyBorder="1" applyAlignment="1" applyProtection="1">
      <alignment horizontal="right" vertical="center" wrapText="1"/>
      <protection locked="0"/>
    </xf>
    <xf numFmtId="0" fontId="22" fillId="6" borderId="64" xfId="0" applyFont="1" applyFill="1" applyBorder="1" applyAlignment="1">
      <alignment horizontal="center" vertical="center"/>
    </xf>
    <xf numFmtId="0" fontId="22" fillId="0" borderId="18" xfId="0" applyFont="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7" xfId="0" applyFont="1" applyBorder="1" applyAlignment="1">
      <alignment horizontal="right" vertical="center"/>
    </xf>
    <xf numFmtId="0" fontId="30" fillId="0" borderId="0" xfId="0" applyFont="1" applyAlignment="1">
      <alignment horizontal="center" vertical="center" shrinkToFit="1"/>
    </xf>
    <xf numFmtId="0" fontId="22" fillId="0" borderId="23" xfId="0" applyFont="1" applyBorder="1" applyAlignment="1">
      <alignment horizontal="center" vertical="center"/>
    </xf>
    <xf numFmtId="200" fontId="23" fillId="0" borderId="192" xfId="0" applyNumberFormat="1" applyFont="1" applyBorder="1" applyAlignment="1">
      <alignment horizontal="center" vertical="center"/>
    </xf>
    <xf numFmtId="200" fontId="23" fillId="0" borderId="193" xfId="0" applyNumberFormat="1" applyFont="1" applyBorder="1" applyAlignment="1">
      <alignment horizontal="center" vertical="center"/>
    </xf>
    <xf numFmtId="200" fontId="23" fillId="0" borderId="201" xfId="0" applyNumberFormat="1" applyFont="1" applyBorder="1" applyAlignment="1">
      <alignment horizontal="center" vertical="center"/>
    </xf>
    <xf numFmtId="0" fontId="22" fillId="0" borderId="4" xfId="0" applyFont="1" applyBorder="1">
      <alignment vertical="center"/>
    </xf>
    <xf numFmtId="0" fontId="0" fillId="4" borderId="0" xfId="0" applyFill="1">
      <alignment vertical="center"/>
    </xf>
    <xf numFmtId="0" fontId="22" fillId="6" borderId="41" xfId="0" applyFont="1" applyFill="1" applyBorder="1" applyAlignment="1">
      <alignment horizontal="left" vertical="center"/>
    </xf>
    <xf numFmtId="13" fontId="22" fillId="6" borderId="42" xfId="0" applyNumberFormat="1" applyFont="1" applyFill="1" applyBorder="1" applyAlignment="1">
      <alignment horizontal="left" vertical="center"/>
    </xf>
    <xf numFmtId="0" fontId="17" fillId="0" borderId="25" xfId="0" applyFont="1" applyBorder="1" applyAlignment="1">
      <alignment horizontal="right" vertical="center"/>
    </xf>
    <xf numFmtId="0" fontId="30" fillId="0" borderId="104" xfId="0" applyFont="1" applyBorder="1">
      <alignment vertical="center"/>
    </xf>
    <xf numFmtId="0" fontId="17" fillId="0" borderId="104" xfId="0" applyFont="1" applyBorder="1" applyAlignment="1">
      <alignment horizontal="right" vertical="center"/>
    </xf>
    <xf numFmtId="0" fontId="65" fillId="0" borderId="0" xfId="0" applyFont="1" applyAlignment="1">
      <alignment vertical="top"/>
    </xf>
    <xf numFmtId="194" fontId="21" fillId="0" borderId="0" xfId="0" applyNumberFormat="1" applyFont="1">
      <alignment vertical="center"/>
    </xf>
    <xf numFmtId="0" fontId="17" fillId="0" borderId="6" xfId="0" applyFont="1" applyBorder="1">
      <alignment vertical="center"/>
    </xf>
    <xf numFmtId="0" fontId="91" fillId="0" borderId="0" xfId="0" applyFont="1" applyAlignment="1">
      <alignment horizontal="center" vertical="top" wrapText="1"/>
    </xf>
    <xf numFmtId="0" fontId="23" fillId="0" borderId="0" xfId="0" applyFont="1" applyAlignment="1">
      <alignment horizontal="center" vertical="center"/>
    </xf>
    <xf numFmtId="197" fontId="23" fillId="0" borderId="75" xfId="0" applyNumberFormat="1" applyFont="1" applyBorder="1" applyAlignment="1">
      <alignment horizontal="center" vertical="center"/>
    </xf>
    <xf numFmtId="197" fontId="17" fillId="0" borderId="25" xfId="0" applyNumberFormat="1" applyFont="1" applyBorder="1" applyAlignment="1">
      <alignment horizontal="center" vertical="center"/>
    </xf>
    <xf numFmtId="0" fontId="46" fillId="0" borderId="0" xfId="0" applyFont="1" applyAlignment="1">
      <alignment horizontal="right"/>
    </xf>
    <xf numFmtId="190" fontId="22" fillId="0" borderId="74" xfId="0" applyNumberFormat="1" applyFont="1" applyBorder="1" applyAlignment="1">
      <alignment horizontal="center" vertical="top" wrapText="1"/>
    </xf>
    <xf numFmtId="0" fontId="90" fillId="0" borderId="0" xfId="0" applyFont="1">
      <alignment vertical="center"/>
    </xf>
    <xf numFmtId="190" fontId="17" fillId="0" borderId="72" xfId="0" applyNumberFormat="1" applyFont="1" applyBorder="1" applyAlignment="1">
      <alignment horizontal="center" vertical="center" wrapText="1"/>
    </xf>
    <xf numFmtId="0" fontId="94" fillId="0" borderId="0" xfId="0" applyFont="1">
      <alignment vertical="center"/>
    </xf>
    <xf numFmtId="0" fontId="51" fillId="0" borderId="1" xfId="0" applyFont="1" applyBorder="1" applyAlignment="1">
      <alignment horizontal="left" vertical="center"/>
    </xf>
    <xf numFmtId="0" fontId="51" fillId="0" borderId="2" xfId="0" applyFont="1" applyBorder="1" applyAlignment="1">
      <alignment horizontal="right" vertical="center" wrapText="1"/>
    </xf>
    <xf numFmtId="0" fontId="51" fillId="0" borderId="56" xfId="0" applyFont="1" applyBorder="1" applyAlignment="1">
      <alignment horizontal="justify" vertical="center" wrapText="1"/>
    </xf>
    <xf numFmtId="0" fontId="51" fillId="0" borderId="65" xfId="0" applyFont="1" applyBorder="1" applyAlignment="1">
      <alignment horizontal="justify" vertical="center" wrapText="1"/>
    </xf>
    <xf numFmtId="0" fontId="95" fillId="0" borderId="0" xfId="0" applyFont="1">
      <alignment vertical="center"/>
    </xf>
    <xf numFmtId="184" fontId="38" fillId="0" borderId="71" xfId="0" applyNumberFormat="1" applyFont="1" applyBorder="1" applyAlignment="1" applyProtection="1">
      <alignment horizontal="right" vertical="center" wrapText="1"/>
      <protection locked="0"/>
    </xf>
    <xf numFmtId="184" fontId="38" fillId="0" borderId="74" xfId="0" applyNumberFormat="1" applyFont="1" applyBorder="1" applyAlignment="1" applyProtection="1">
      <alignment horizontal="right" vertical="center" wrapText="1"/>
      <protection locked="0"/>
    </xf>
    <xf numFmtId="185" fontId="38" fillId="0" borderId="75" xfId="0" applyNumberFormat="1" applyFont="1" applyBorder="1" applyAlignment="1" applyProtection="1">
      <alignment horizontal="right" vertical="center" wrapText="1"/>
      <protection locked="0"/>
    </xf>
    <xf numFmtId="3" fontId="38" fillId="0" borderId="77" xfId="0" applyNumberFormat="1" applyFont="1" applyBorder="1" applyAlignment="1" applyProtection="1">
      <alignment horizontal="right" vertical="center" wrapText="1"/>
      <protection locked="0"/>
    </xf>
    <xf numFmtId="10" fontId="38" fillId="0" borderId="77" xfId="0" applyNumberFormat="1" applyFont="1" applyBorder="1" applyAlignment="1" applyProtection="1">
      <alignment horizontal="right" vertical="center" wrapText="1"/>
      <protection locked="0"/>
    </xf>
    <xf numFmtId="0" fontId="38" fillId="0" borderId="76" xfId="0" applyFont="1" applyBorder="1" applyProtection="1">
      <alignment vertical="center"/>
      <protection locked="0"/>
    </xf>
    <xf numFmtId="186" fontId="38" fillId="0" borderId="75" xfId="0" applyNumberFormat="1" applyFont="1" applyBorder="1" applyProtection="1">
      <alignment vertical="center"/>
      <protection locked="0"/>
    </xf>
    <xf numFmtId="49" fontId="97" fillId="0" borderId="0" xfId="0" applyNumberFormat="1" applyFont="1" applyAlignment="1">
      <alignment vertical="center" shrinkToFit="1"/>
    </xf>
    <xf numFmtId="49" fontId="98" fillId="0" borderId="0" xfId="0" applyNumberFormat="1" applyFont="1" applyAlignment="1">
      <alignment horizontal="left" vertical="center"/>
    </xf>
    <xf numFmtId="49" fontId="97" fillId="0" borderId="23" xfId="0" applyNumberFormat="1" applyFont="1" applyBorder="1" applyAlignment="1">
      <alignment vertical="center" shrinkToFit="1"/>
    </xf>
    <xf numFmtId="0" fontId="96" fillId="0" borderId="9" xfId="0" applyFont="1" applyBorder="1">
      <alignment vertical="center"/>
    </xf>
    <xf numFmtId="0" fontId="99" fillId="0" borderId="9" xfId="0" applyFont="1" applyBorder="1">
      <alignment vertical="center"/>
    </xf>
    <xf numFmtId="0" fontId="36" fillId="0" borderId="0" xfId="0" applyFont="1" applyAlignment="1">
      <alignment horizontal="center" vertical="center" shrinkToFit="1"/>
    </xf>
    <xf numFmtId="196" fontId="17" fillId="2" borderId="0" xfId="0" applyNumberFormat="1" applyFont="1" applyFill="1" applyAlignment="1" applyProtection="1">
      <alignment horizontal="center" vertical="center"/>
      <protection locked="0"/>
    </xf>
    <xf numFmtId="182" fontId="46" fillId="0" borderId="115" xfId="0" applyNumberFormat="1" applyFont="1" applyBorder="1" applyAlignment="1">
      <alignment horizontal="center" vertical="center"/>
    </xf>
    <xf numFmtId="0" fontId="100" fillId="0" borderId="0" xfId="0" applyFont="1">
      <alignment vertical="center"/>
    </xf>
    <xf numFmtId="0" fontId="94" fillId="7" borderId="0" xfId="0" applyFont="1" applyFill="1">
      <alignment vertical="center"/>
    </xf>
    <xf numFmtId="0" fontId="22" fillId="0" borderId="103" xfId="0" applyFont="1" applyBorder="1" applyAlignment="1">
      <alignment horizontal="right" vertical="center"/>
    </xf>
    <xf numFmtId="0" fontId="24" fillId="0" borderId="104" xfId="0" applyFont="1" applyBorder="1">
      <alignment vertical="center"/>
    </xf>
    <xf numFmtId="0" fontId="22" fillId="0" borderId="104" xfId="0" applyFont="1" applyBorder="1">
      <alignment vertical="center"/>
    </xf>
    <xf numFmtId="49" fontId="51" fillId="2" borderId="4" xfId="7" applyNumberFormat="1" applyFont="1" applyFill="1" applyBorder="1" applyAlignment="1" applyProtection="1">
      <alignment horizontal="center" vertical="center" wrapText="1"/>
      <protection locked="0"/>
    </xf>
    <xf numFmtId="49" fontId="51" fillId="2" borderId="175" xfId="7" applyNumberFormat="1" applyFont="1" applyFill="1" applyBorder="1" applyAlignment="1" applyProtection="1">
      <alignment horizontal="center" vertical="center" wrapText="1"/>
      <protection locked="0"/>
    </xf>
    <xf numFmtId="178" fontId="38" fillId="2" borderId="90" xfId="0" applyNumberFormat="1" applyFont="1" applyFill="1" applyBorder="1" applyAlignment="1" applyProtection="1">
      <alignment vertical="center" shrinkToFit="1"/>
      <protection locked="0"/>
    </xf>
    <xf numFmtId="178" fontId="38" fillId="2" borderId="12" xfId="0" applyNumberFormat="1" applyFont="1" applyFill="1" applyBorder="1" applyAlignment="1" applyProtection="1">
      <alignment vertical="center" shrinkToFit="1"/>
      <protection locked="0"/>
    </xf>
    <xf numFmtId="0" fontId="23" fillId="0" borderId="112" xfId="0" applyFont="1" applyBorder="1" applyAlignment="1">
      <alignment horizontal="center" vertical="center" wrapText="1" shrinkToFit="1"/>
    </xf>
    <xf numFmtId="0" fontId="23" fillId="0" borderId="150" xfId="0" applyFont="1" applyBorder="1" applyAlignment="1">
      <alignment horizontal="center" vertical="center" wrapText="1" shrinkToFit="1"/>
    </xf>
    <xf numFmtId="0" fontId="22" fillId="0" borderId="58" xfId="0" applyFont="1" applyBorder="1" applyAlignment="1">
      <alignment horizontal="center" vertical="center"/>
    </xf>
    <xf numFmtId="0" fontId="22" fillId="0" borderId="126" xfId="0" applyFont="1" applyBorder="1" applyAlignment="1">
      <alignment horizontal="center" vertical="center"/>
    </xf>
    <xf numFmtId="0" fontId="22" fillId="0" borderId="59" xfId="0" applyFont="1" applyBorder="1" applyAlignment="1">
      <alignment horizontal="center" vertical="center"/>
    </xf>
    <xf numFmtId="0" fontId="22" fillId="0" borderId="2" xfId="0" applyFont="1" applyBorder="1" applyAlignment="1">
      <alignment horizontal="center" vertical="center"/>
    </xf>
    <xf numFmtId="0" fontId="22" fillId="0" borderId="103" xfId="0" applyFont="1" applyBorder="1" applyAlignment="1">
      <alignment horizontal="center" vertical="center"/>
    </xf>
    <xf numFmtId="0" fontId="22" fillId="0" borderId="104" xfId="0" applyFont="1" applyBorder="1" applyAlignment="1">
      <alignment horizontal="center" vertical="center"/>
    </xf>
    <xf numFmtId="0" fontId="22" fillId="0" borderId="63" xfId="0" applyFont="1" applyBorder="1" applyAlignment="1">
      <alignment horizontal="center" vertical="center" shrinkToFit="1"/>
    </xf>
    <xf numFmtId="0" fontId="22" fillId="0" borderId="107" xfId="0" applyFont="1" applyBorder="1" applyAlignment="1">
      <alignment horizontal="center" vertical="center" shrinkToFit="1"/>
    </xf>
    <xf numFmtId="0" fontId="17" fillId="2" borderId="5"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61" fillId="2" borderId="22" xfId="0" applyFont="1" applyFill="1" applyBorder="1" applyAlignment="1" applyProtection="1">
      <alignment vertical="center" wrapText="1"/>
      <protection locked="0"/>
    </xf>
    <xf numFmtId="0" fontId="61" fillId="2" borderId="0" xfId="0" applyFont="1" applyFill="1" applyAlignment="1" applyProtection="1">
      <alignment vertical="center" wrapText="1"/>
      <protection locked="0"/>
    </xf>
    <xf numFmtId="0" fontId="61" fillId="2" borderId="5" xfId="0" applyFont="1" applyFill="1" applyBorder="1" applyAlignment="1" applyProtection="1">
      <alignment vertical="center" wrapText="1"/>
      <protection locked="0"/>
    </xf>
    <xf numFmtId="0" fontId="61" fillId="2" borderId="7" xfId="0" applyFont="1" applyFill="1" applyBorder="1" applyAlignment="1" applyProtection="1">
      <alignment vertical="center" wrapText="1"/>
      <protection locked="0"/>
    </xf>
    <xf numFmtId="0" fontId="22" fillId="2" borderId="5" xfId="0" applyFont="1" applyFill="1" applyBorder="1" applyProtection="1">
      <alignment vertical="center"/>
      <protection locked="0"/>
    </xf>
    <xf numFmtId="0" fontId="22" fillId="2" borderId="7" xfId="0" applyFont="1" applyFill="1" applyBorder="1" applyProtection="1">
      <alignment vertical="center"/>
      <protection locked="0"/>
    </xf>
    <xf numFmtId="0" fontId="22" fillId="2" borderId="118" xfId="0" applyFont="1" applyFill="1" applyBorder="1">
      <alignment vertical="center"/>
    </xf>
    <xf numFmtId="0" fontId="22" fillId="2" borderId="25" xfId="0" applyFont="1" applyFill="1" applyBorder="1">
      <alignment vertical="center"/>
    </xf>
    <xf numFmtId="0" fontId="30" fillId="2" borderId="5" xfId="0" applyFont="1" applyFill="1" applyBorder="1" applyAlignment="1" applyProtection="1">
      <alignment vertical="center" wrapText="1"/>
      <protection locked="0"/>
    </xf>
    <xf numFmtId="0" fontId="30" fillId="2" borderId="7" xfId="0" applyFont="1" applyFill="1" applyBorder="1" applyAlignment="1" applyProtection="1">
      <alignment vertical="center" wrapText="1"/>
      <protection locked="0"/>
    </xf>
    <xf numFmtId="0" fontId="30" fillId="2" borderId="6" xfId="0" applyFont="1" applyFill="1" applyBorder="1" applyAlignment="1" applyProtection="1">
      <alignment vertical="center" wrapText="1"/>
      <protection locked="0"/>
    </xf>
    <xf numFmtId="0" fontId="25" fillId="0" borderId="4" xfId="0" applyFont="1" applyBorder="1" applyAlignment="1">
      <alignment horizontal="left" vertical="center" wrapText="1"/>
    </xf>
    <xf numFmtId="0" fontId="24" fillId="0" borderId="4" xfId="0" applyFont="1" applyBorder="1" applyAlignment="1">
      <alignment horizontal="left" vertical="center" wrapText="1"/>
    </xf>
    <xf numFmtId="0" fontId="34" fillId="0" borderId="17" xfId="0" applyFont="1" applyBorder="1" applyAlignment="1">
      <alignment vertical="center" textRotation="255"/>
    </xf>
    <xf numFmtId="0" fontId="34" fillId="0" borderId="20" xfId="0" applyFont="1" applyBorder="1" applyAlignment="1">
      <alignment vertical="center" textRotation="255"/>
    </xf>
    <xf numFmtId="0" fontId="19" fillId="0" borderId="82" xfId="0" applyFont="1" applyBorder="1" applyAlignment="1">
      <alignment horizontal="center" vertical="center"/>
    </xf>
    <xf numFmtId="0" fontId="19" fillId="0" borderId="83"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15" fillId="0" borderId="17" xfId="0" applyFont="1" applyBorder="1" applyAlignment="1">
      <alignment vertical="center" textRotation="255"/>
    </xf>
    <xf numFmtId="0" fontId="15" fillId="0" borderId="19" xfId="0" applyFont="1" applyBorder="1" applyAlignment="1">
      <alignment vertical="center" textRotation="255"/>
    </xf>
    <xf numFmtId="0" fontId="15" fillId="0" borderId="20" xfId="0" applyFont="1" applyBorder="1" applyAlignment="1">
      <alignment vertical="center" textRotation="255"/>
    </xf>
    <xf numFmtId="0" fontId="19" fillId="0" borderId="84" xfId="0" applyFont="1" applyBorder="1" applyAlignment="1">
      <alignment horizontal="center" vertical="center"/>
    </xf>
    <xf numFmtId="0" fontId="19" fillId="0" borderId="69" xfId="0" applyFont="1" applyBorder="1" applyAlignment="1">
      <alignment horizontal="center" vertical="center"/>
    </xf>
    <xf numFmtId="0" fontId="17" fillId="2" borderId="9" xfId="0" applyFont="1" applyFill="1" applyBorder="1" applyAlignment="1" applyProtection="1">
      <alignment horizontal="left" vertical="center" shrinkToFit="1"/>
      <protection locked="0"/>
    </xf>
    <xf numFmtId="0" fontId="16" fillId="0" borderId="4" xfId="0" applyFont="1" applyBorder="1" applyAlignment="1">
      <alignment horizontal="center" vertical="center"/>
    </xf>
    <xf numFmtId="0" fontId="24" fillId="0" borderId="0" xfId="0" applyFont="1" applyAlignment="1">
      <alignment horizontal="left" vertical="center" wrapText="1"/>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30" fillId="0" borderId="0" xfId="0" applyFont="1" applyAlignment="1">
      <alignment horizontal="center" vertical="center" wrapText="1"/>
    </xf>
    <xf numFmtId="0" fontId="17" fillId="0" borderId="0" xfId="0" applyFont="1" applyAlignment="1">
      <alignment horizontal="center" vertical="center" wrapText="1"/>
    </xf>
    <xf numFmtId="3" fontId="36" fillId="0" borderId="0" xfId="0" applyNumberFormat="1" applyFont="1" applyAlignment="1">
      <alignment horizontal="right" vertical="center"/>
    </xf>
    <xf numFmtId="0" fontId="33" fillId="0" borderId="23" xfId="0" applyFont="1" applyBorder="1">
      <alignment vertical="center"/>
    </xf>
    <xf numFmtId="0" fontId="13" fillId="0" borderId="23" xfId="0" applyFont="1" applyBorder="1">
      <alignment vertical="center"/>
    </xf>
    <xf numFmtId="0" fontId="24" fillId="0" borderId="0" xfId="0" applyFont="1" applyAlignment="1">
      <alignment horizontal="center" vertical="center"/>
    </xf>
    <xf numFmtId="0" fontId="17" fillId="0" borderId="0" xfId="0" applyFont="1" applyAlignment="1">
      <alignment horizontal="center" vertical="center"/>
    </xf>
    <xf numFmtId="0" fontId="30" fillId="0" borderId="1" xfId="0" applyFont="1" applyBorder="1" applyAlignment="1">
      <alignment horizontal="center" vertical="center"/>
    </xf>
    <xf numFmtId="0" fontId="73" fillId="0" borderId="2" xfId="0" applyFont="1" applyBorder="1" applyAlignment="1">
      <alignment horizontal="center" vertical="center"/>
    </xf>
    <xf numFmtId="0" fontId="73" fillId="0" borderId="3" xfId="0" applyFont="1" applyBorder="1" applyAlignment="1">
      <alignment horizontal="center" vertical="center"/>
    </xf>
    <xf numFmtId="0" fontId="22" fillId="0" borderId="22" xfId="0" applyFont="1" applyBorder="1" applyAlignment="1">
      <alignment vertical="center" shrinkToFit="1"/>
    </xf>
    <xf numFmtId="0" fontId="22" fillId="0" borderId="0" xfId="0" applyFont="1" applyAlignment="1">
      <alignment vertical="center" shrinkToFit="1"/>
    </xf>
    <xf numFmtId="49" fontId="17" fillId="2" borderId="9" xfId="0" applyNumberFormat="1" applyFont="1" applyFill="1" applyBorder="1" applyAlignment="1" applyProtection="1">
      <alignment horizontal="left" vertical="center" wrapText="1" shrinkToFit="1"/>
      <protection locked="0"/>
    </xf>
    <xf numFmtId="0" fontId="17" fillId="2" borderId="2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49" fontId="17" fillId="2" borderId="9" xfId="0" applyNumberFormat="1" applyFont="1" applyFill="1" applyBorder="1" applyAlignment="1" applyProtection="1">
      <alignment horizontal="left" vertical="center" shrinkToFit="1"/>
      <protection locked="0"/>
    </xf>
    <xf numFmtId="0" fontId="17" fillId="2" borderId="7" xfId="0" applyFont="1" applyFill="1" applyBorder="1" applyAlignment="1" applyProtection="1">
      <alignment horizontal="left" vertical="center" wrapText="1" shrinkToFit="1"/>
      <protection locked="0"/>
    </xf>
    <xf numFmtId="0" fontId="17" fillId="2" borderId="7" xfId="0" applyFont="1" applyFill="1" applyBorder="1" applyAlignment="1" applyProtection="1">
      <alignment vertical="center" shrinkToFit="1"/>
      <protection locked="0"/>
    </xf>
    <xf numFmtId="0" fontId="17" fillId="2" borderId="7" xfId="0" applyFont="1" applyFill="1" applyBorder="1" applyAlignment="1" applyProtection="1">
      <alignment horizontal="left" vertical="center" shrinkToFit="1"/>
      <protection locked="0"/>
    </xf>
    <xf numFmtId="0" fontId="17" fillId="2" borderId="9" xfId="0" applyFont="1" applyFill="1" applyBorder="1" applyAlignment="1" applyProtection="1">
      <alignment vertical="center" shrinkToFit="1"/>
      <protection locked="0"/>
    </xf>
    <xf numFmtId="0" fontId="30" fillId="2" borderId="5" xfId="0" applyFont="1" applyFill="1" applyBorder="1" applyAlignment="1" applyProtection="1">
      <alignment horizontal="left" vertical="center"/>
      <protection locked="0"/>
    </xf>
    <xf numFmtId="0" fontId="30" fillId="2" borderId="7" xfId="0" applyFont="1" applyFill="1" applyBorder="1" applyAlignment="1" applyProtection="1">
      <alignment horizontal="left" vertical="center"/>
      <protection locked="0"/>
    </xf>
    <xf numFmtId="0" fontId="30" fillId="2" borderId="6" xfId="0" applyFont="1" applyFill="1" applyBorder="1" applyAlignment="1" applyProtection="1">
      <alignment horizontal="left" vertical="center"/>
      <protection locked="0"/>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0" fontId="0" fillId="0" borderId="20" xfId="0" applyBorder="1" applyAlignment="1">
      <alignment horizontal="center" vertical="center" wrapText="1"/>
    </xf>
    <xf numFmtId="0" fontId="73" fillId="0" borderId="7" xfId="0" applyFont="1" applyBorder="1" applyAlignment="1" applyProtection="1">
      <alignment horizontal="left" vertical="center"/>
      <protection locked="0"/>
    </xf>
    <xf numFmtId="0" fontId="73" fillId="0" borderId="6" xfId="0" applyFont="1" applyBorder="1" applyAlignment="1" applyProtection="1">
      <alignment horizontal="left" vertical="center"/>
      <protection locked="0"/>
    </xf>
    <xf numFmtId="0" fontId="30" fillId="2" borderId="18" xfId="0" applyFont="1" applyFill="1" applyBorder="1" applyAlignment="1" applyProtection="1">
      <alignment horizontal="left" vertical="center"/>
      <protection locked="0"/>
    </xf>
    <xf numFmtId="0" fontId="30" fillId="2" borderId="23" xfId="0" applyFont="1" applyFill="1" applyBorder="1" applyAlignment="1" applyProtection="1">
      <alignment horizontal="left" vertical="center"/>
      <protection locked="0"/>
    </xf>
    <xf numFmtId="0" fontId="30" fillId="2" borderId="80" xfId="0" applyFont="1" applyFill="1" applyBorder="1" applyAlignment="1" applyProtection="1">
      <alignment horizontal="left" vertical="center"/>
      <protection locked="0"/>
    </xf>
    <xf numFmtId="0" fontId="30" fillId="2" borderId="8" xfId="0" applyFont="1" applyFill="1" applyBorder="1" applyAlignment="1" applyProtection="1">
      <alignment horizontal="left" vertical="center"/>
      <protection locked="0"/>
    </xf>
    <xf numFmtId="0" fontId="30" fillId="2" borderId="9" xfId="0" applyFont="1" applyFill="1" applyBorder="1" applyAlignment="1" applyProtection="1">
      <alignment horizontal="left" vertical="center"/>
      <protection locked="0"/>
    </xf>
    <xf numFmtId="0" fontId="30" fillId="2" borderId="81" xfId="0" applyFont="1" applyFill="1" applyBorder="1" applyAlignment="1" applyProtection="1">
      <alignment horizontal="left" vertical="center"/>
      <protection locked="0"/>
    </xf>
    <xf numFmtId="0" fontId="22" fillId="0" borderId="23" xfId="0" applyFont="1" applyBorder="1" applyAlignment="1">
      <alignment horizontal="center" vertical="center" shrinkToFit="1"/>
    </xf>
    <xf numFmtId="0" fontId="22" fillId="0" borderId="21" xfId="0" applyFont="1" applyBorder="1" applyAlignment="1">
      <alignment horizontal="center" vertical="center" shrinkToFit="1"/>
    </xf>
    <xf numFmtId="0" fontId="30" fillId="2" borderId="9" xfId="0" applyFont="1" applyFill="1" applyBorder="1" applyAlignment="1" applyProtection="1">
      <alignment horizontal="center" vertical="center" shrinkToFit="1"/>
      <protection locked="0"/>
    </xf>
    <xf numFmtId="0" fontId="30" fillId="2" borderId="10" xfId="0" applyFont="1" applyFill="1" applyBorder="1" applyAlignment="1" applyProtection="1">
      <alignment horizontal="center" vertical="center" shrinkToFit="1"/>
      <protection locked="0"/>
    </xf>
    <xf numFmtId="0" fontId="30" fillId="2" borderId="18" xfId="0" applyFont="1" applyFill="1" applyBorder="1" applyAlignment="1" applyProtection="1">
      <alignment horizontal="left" vertical="top" wrapText="1"/>
      <protection locked="0"/>
    </xf>
    <xf numFmtId="0" fontId="30" fillId="2" borderId="23" xfId="0" applyFont="1" applyFill="1" applyBorder="1" applyAlignment="1" applyProtection="1">
      <alignment horizontal="left" vertical="top" wrapText="1"/>
      <protection locked="0"/>
    </xf>
    <xf numFmtId="0" fontId="30" fillId="2" borderId="21" xfId="0" applyFont="1" applyFill="1" applyBorder="1" applyAlignment="1" applyProtection="1">
      <alignment horizontal="left" vertical="top" wrapText="1"/>
      <protection locked="0"/>
    </xf>
    <xf numFmtId="0" fontId="30" fillId="2" borderId="22" xfId="0" applyFont="1" applyFill="1" applyBorder="1" applyAlignment="1" applyProtection="1">
      <alignment horizontal="left" vertical="top" wrapText="1"/>
      <protection locked="0"/>
    </xf>
    <xf numFmtId="0" fontId="30" fillId="2" borderId="0" xfId="0" applyFont="1" applyFill="1" applyAlignment="1" applyProtection="1">
      <alignment horizontal="left" vertical="top" wrapText="1"/>
      <protection locked="0"/>
    </xf>
    <xf numFmtId="0" fontId="30" fillId="2" borderId="14" xfId="0" applyFont="1" applyFill="1" applyBorder="1" applyAlignment="1" applyProtection="1">
      <alignment horizontal="left" vertical="top" wrapText="1"/>
      <protection locked="0"/>
    </xf>
    <xf numFmtId="0" fontId="77" fillId="0" borderId="22" xfId="0" applyFont="1" applyBorder="1" applyAlignment="1" applyProtection="1">
      <alignment vertical="center" wrapText="1"/>
      <protection locked="0"/>
    </xf>
    <xf numFmtId="0" fontId="77" fillId="0" borderId="0" xfId="0" applyFont="1" applyAlignment="1" applyProtection="1">
      <alignment vertical="center" wrapText="1"/>
      <protection locked="0"/>
    </xf>
    <xf numFmtId="0" fontId="30" fillId="2" borderId="8" xfId="0" applyFont="1" applyFill="1" applyBorder="1" applyAlignment="1" applyProtection="1">
      <alignment horizontal="left" vertical="top" wrapText="1"/>
      <protection locked="0"/>
    </xf>
    <xf numFmtId="0" fontId="30" fillId="2" borderId="9" xfId="0" applyFont="1" applyFill="1" applyBorder="1" applyAlignment="1" applyProtection="1">
      <alignment horizontal="left" vertical="top" wrapText="1"/>
      <protection locked="0"/>
    </xf>
    <xf numFmtId="0" fontId="30" fillId="2" borderId="10" xfId="0" applyFont="1" applyFill="1" applyBorder="1" applyAlignment="1" applyProtection="1">
      <alignment horizontal="left" vertical="top" wrapText="1"/>
      <protection locked="0"/>
    </xf>
    <xf numFmtId="0" fontId="17" fillId="0" borderId="14" xfId="0" applyFont="1" applyBorder="1" applyAlignment="1">
      <alignment horizontal="center" vertical="center"/>
    </xf>
    <xf numFmtId="199" fontId="22" fillId="0" borderId="194" xfId="0" applyNumberFormat="1" applyFont="1" applyBorder="1" applyAlignment="1">
      <alignment horizontal="center" vertical="center"/>
    </xf>
    <xf numFmtId="199" fontId="22" fillId="0" borderId="16" xfId="0" applyNumberFormat="1" applyFont="1" applyBorder="1" applyAlignment="1">
      <alignment horizontal="center" vertical="center"/>
    </xf>
    <xf numFmtId="199" fontId="22" fillId="0" borderId="195" xfId="0" applyNumberFormat="1" applyFont="1" applyBorder="1" applyAlignment="1">
      <alignment horizontal="center" vertical="center"/>
    </xf>
    <xf numFmtId="0" fontId="22" fillId="0" borderId="17" xfId="0" applyFont="1" applyBorder="1" applyAlignment="1">
      <alignment horizontal="center" vertical="center"/>
    </xf>
    <xf numFmtId="0" fontId="22" fillId="0" borderId="20" xfId="0" applyFont="1" applyBorder="1" applyAlignment="1">
      <alignment horizontal="center" vertical="center"/>
    </xf>
    <xf numFmtId="198" fontId="30" fillId="0" borderId="196" xfId="0" applyNumberFormat="1" applyFont="1" applyBorder="1" applyAlignment="1">
      <alignment horizontal="center" vertical="center"/>
    </xf>
    <xf numFmtId="198" fontId="30" fillId="0" borderId="16" xfId="0" applyNumberFormat="1" applyFont="1" applyBorder="1" applyAlignment="1">
      <alignment horizontal="center" vertical="center"/>
    </xf>
    <xf numFmtId="198" fontId="30" fillId="0" borderId="197" xfId="0" applyNumberFormat="1" applyFont="1" applyBorder="1" applyAlignment="1">
      <alignment horizontal="center" vertical="center"/>
    </xf>
    <xf numFmtId="0" fontId="17" fillId="2" borderId="18" xfId="0" applyFont="1" applyFill="1" applyBorder="1" applyAlignment="1" applyProtection="1">
      <alignment horizontal="left" vertical="top" wrapText="1"/>
      <protection locked="0"/>
    </xf>
    <xf numFmtId="0" fontId="17" fillId="2" borderId="23" xfId="0" applyFont="1" applyFill="1" applyBorder="1" applyAlignment="1" applyProtection="1">
      <alignment horizontal="left" vertical="top" wrapText="1"/>
      <protection locked="0"/>
    </xf>
    <xf numFmtId="0" fontId="17" fillId="2" borderId="21" xfId="0" applyFont="1" applyFill="1" applyBorder="1" applyAlignment="1" applyProtection="1">
      <alignment horizontal="left" vertical="top" wrapText="1"/>
      <protection locked="0"/>
    </xf>
    <xf numFmtId="0" fontId="17" fillId="2" borderId="8" xfId="0" applyFont="1" applyFill="1" applyBorder="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17" fillId="2" borderId="10" xfId="0" applyFont="1" applyFill="1" applyBorder="1" applyAlignment="1" applyProtection="1">
      <alignment horizontal="left" vertical="top" wrapText="1"/>
      <protection locked="0"/>
    </xf>
    <xf numFmtId="0" fontId="30" fillId="2" borderId="118" xfId="0" applyFont="1" applyFill="1" applyBorder="1" applyAlignment="1">
      <alignment vertical="center" wrapText="1"/>
    </xf>
    <xf numFmtId="0" fontId="30" fillId="2" borderId="25" xfId="0" applyFont="1" applyFill="1" applyBorder="1" applyAlignment="1">
      <alignment vertical="center" wrapText="1"/>
    </xf>
    <xf numFmtId="0" fontId="30" fillId="2" borderId="122" xfId="0" applyFont="1" applyFill="1" applyBorder="1" applyAlignment="1">
      <alignment vertical="center" wrapText="1"/>
    </xf>
    <xf numFmtId="0" fontId="30" fillId="2" borderId="15" xfId="0" applyFont="1" applyFill="1" applyBorder="1" applyAlignment="1" applyProtection="1">
      <alignment vertical="center" wrapText="1"/>
      <protection locked="0"/>
    </xf>
    <xf numFmtId="0" fontId="30" fillId="2" borderId="27" xfId="0" applyFont="1" applyFill="1" applyBorder="1" applyAlignment="1" applyProtection="1">
      <alignment vertical="center" wrapText="1"/>
      <protection locked="0"/>
    </xf>
    <xf numFmtId="0" fontId="30" fillId="2" borderId="179" xfId="0" applyFont="1" applyFill="1" applyBorder="1" applyAlignment="1" applyProtection="1">
      <alignment vertical="center" wrapText="1"/>
      <protection locked="0"/>
    </xf>
    <xf numFmtId="0" fontId="38" fillId="2" borderId="5" xfId="0" applyFont="1" applyFill="1" applyBorder="1" applyAlignment="1" applyProtection="1">
      <alignment horizontal="center" vertical="center"/>
      <protection locked="0"/>
    </xf>
    <xf numFmtId="0" fontId="38" fillId="2" borderId="7" xfId="0" applyFont="1" applyFill="1" applyBorder="1" applyAlignment="1" applyProtection="1">
      <alignment horizontal="center" vertical="center"/>
      <protection locked="0"/>
    </xf>
    <xf numFmtId="0" fontId="38" fillId="2" borderId="6" xfId="0" applyFont="1" applyFill="1" applyBorder="1" applyAlignment="1" applyProtection="1">
      <alignment horizontal="center" vertical="center"/>
      <protection locked="0"/>
    </xf>
    <xf numFmtId="0" fontId="22" fillId="0" borderId="85" xfId="0" applyFont="1" applyBorder="1" applyAlignment="1">
      <alignment horizontal="center" vertical="center"/>
    </xf>
    <xf numFmtId="0" fontId="22" fillId="0" borderId="86" xfId="0" applyFont="1" applyBorder="1" applyAlignment="1">
      <alignment horizontal="center" vertical="center"/>
    </xf>
    <xf numFmtId="0" fontId="22" fillId="0" borderId="109" xfId="0" applyFont="1" applyBorder="1" applyAlignment="1">
      <alignment horizontal="center" vertical="center"/>
    </xf>
    <xf numFmtId="0" fontId="61" fillId="2" borderId="14" xfId="0" applyFont="1" applyFill="1" applyBorder="1" applyAlignment="1" applyProtection="1">
      <alignment vertical="center" wrapText="1"/>
      <protection locked="0"/>
    </xf>
    <xf numFmtId="0" fontId="61" fillId="2" borderId="6" xfId="0" applyFont="1" applyFill="1" applyBorder="1" applyAlignment="1" applyProtection="1">
      <alignment vertical="center" wrapText="1"/>
      <protection locked="0"/>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30" fillId="0" borderId="149" xfId="0" applyFont="1" applyBorder="1" applyAlignment="1">
      <alignment horizontal="center" vertical="center"/>
    </xf>
    <xf numFmtId="0" fontId="30" fillId="0" borderId="148" xfId="0" applyFont="1" applyBorder="1" applyAlignment="1">
      <alignment horizontal="center" vertical="center"/>
    </xf>
    <xf numFmtId="38" fontId="30" fillId="0" borderId="85" xfId="5" applyFont="1" applyBorder="1" applyAlignment="1" applyProtection="1">
      <alignment horizontal="center" vertical="center"/>
    </xf>
    <xf numFmtId="38" fontId="30" fillId="0" borderId="86" xfId="5" applyFont="1" applyBorder="1" applyAlignment="1" applyProtection="1">
      <alignment horizontal="center" vertical="center"/>
    </xf>
    <xf numFmtId="38" fontId="30" fillId="0" borderId="87" xfId="5" applyFont="1" applyBorder="1" applyAlignment="1" applyProtection="1">
      <alignment horizontal="center" vertical="center"/>
    </xf>
    <xf numFmtId="0" fontId="22" fillId="0" borderId="33" xfId="0" applyFont="1" applyBorder="1" applyAlignment="1">
      <alignment horizontal="center" vertical="center" wrapText="1" shrinkToFit="1"/>
    </xf>
    <xf numFmtId="0" fontId="22" fillId="0" borderId="20" xfId="0" applyFont="1" applyBorder="1" applyAlignment="1">
      <alignment horizontal="center" vertical="center" wrapText="1" shrinkToFit="1"/>
    </xf>
    <xf numFmtId="38" fontId="30" fillId="7" borderId="8" xfId="5" applyFont="1" applyFill="1" applyBorder="1" applyAlignment="1" applyProtection="1">
      <alignment horizontal="left" vertical="center"/>
    </xf>
    <xf numFmtId="38" fontId="30" fillId="7" borderId="9" xfId="5" applyFont="1" applyFill="1" applyBorder="1" applyAlignment="1" applyProtection="1">
      <alignment horizontal="left" vertical="center"/>
    </xf>
    <xf numFmtId="38" fontId="30" fillId="7" borderId="11" xfId="5" applyFont="1" applyFill="1" applyBorder="1" applyAlignment="1" applyProtection="1">
      <alignment horizontal="left" vertical="center"/>
    </xf>
    <xf numFmtId="0" fontId="30" fillId="0" borderId="7" xfId="0" applyFont="1" applyBorder="1" applyAlignment="1">
      <alignment horizontal="left" vertical="center"/>
    </xf>
    <xf numFmtId="0" fontId="30" fillId="0" borderId="104" xfId="0" applyFont="1" applyBorder="1">
      <alignment vertical="center"/>
    </xf>
    <xf numFmtId="0" fontId="30" fillId="0" borderId="7" xfId="0" applyFont="1" applyBorder="1" applyAlignment="1">
      <alignment horizontal="left" vertical="center" shrinkToFit="1"/>
    </xf>
    <xf numFmtId="0" fontId="0" fillId="0" borderId="7" xfId="0" applyBorder="1" applyAlignment="1">
      <alignment vertical="center" shrinkToFit="1"/>
    </xf>
    <xf numFmtId="180" fontId="38" fillId="0" borderId="70" xfId="0" applyNumberFormat="1" applyFont="1" applyBorder="1" applyAlignment="1">
      <alignment horizontal="right" vertical="center"/>
    </xf>
    <xf numFmtId="180" fontId="38" fillId="0" borderId="184" xfId="0" applyNumberFormat="1" applyFont="1" applyBorder="1" applyAlignment="1">
      <alignment horizontal="right" vertical="center"/>
    </xf>
    <xf numFmtId="180" fontId="38" fillId="0" borderId="33" xfId="0" applyNumberFormat="1" applyFont="1" applyBorder="1" applyAlignment="1">
      <alignment horizontal="right" vertical="center"/>
    </xf>
    <xf numFmtId="0" fontId="22" fillId="0" borderId="87" xfId="0" applyFont="1" applyBorder="1" applyAlignment="1">
      <alignment horizontal="center" vertical="center" wrapText="1"/>
    </xf>
    <xf numFmtId="0" fontId="22" fillId="0" borderId="181" xfId="0" applyFont="1" applyBorder="1" applyAlignment="1">
      <alignment horizontal="center" vertical="center" wrapText="1"/>
    </xf>
    <xf numFmtId="180" fontId="38" fillId="0" borderId="28" xfId="0" applyNumberFormat="1" applyFont="1" applyBorder="1" applyAlignment="1">
      <alignment horizontal="right" vertical="center"/>
    </xf>
    <xf numFmtId="180" fontId="38" fillId="0" borderId="77" xfId="0" applyNumberFormat="1" applyFont="1" applyBorder="1" applyAlignment="1">
      <alignment horizontal="right" vertical="center"/>
    </xf>
    <xf numFmtId="180" fontId="38" fillId="0" borderId="176" xfId="0" applyNumberFormat="1" applyFont="1" applyBorder="1" applyAlignment="1">
      <alignment horizontal="right" vertical="center"/>
    </xf>
    <xf numFmtId="180" fontId="38" fillId="0" borderId="185" xfId="0" applyNumberFormat="1" applyFont="1" applyBorder="1" applyAlignment="1">
      <alignment horizontal="right" vertical="center"/>
    </xf>
    <xf numFmtId="180" fontId="38" fillId="0" borderId="161" xfId="0" applyNumberFormat="1" applyFont="1" applyBorder="1" applyAlignment="1">
      <alignment horizontal="right" vertical="center"/>
    </xf>
    <xf numFmtId="180" fontId="17" fillId="0" borderId="124" xfId="0" applyNumberFormat="1" applyFont="1" applyBorder="1" applyAlignment="1">
      <alignment horizontal="center" vertical="center"/>
    </xf>
    <xf numFmtId="180" fontId="17" fillId="0" borderId="98" xfId="0" applyNumberFormat="1" applyFont="1" applyBorder="1" applyAlignment="1">
      <alignment horizontal="center" vertical="center"/>
    </xf>
    <xf numFmtId="180" fontId="17" fillId="0" borderId="119" xfId="0" applyNumberFormat="1" applyFont="1" applyBorder="1" applyAlignment="1">
      <alignment horizontal="center" vertical="center"/>
    </xf>
    <xf numFmtId="180" fontId="17" fillId="0" borderId="94" xfId="0" applyNumberFormat="1" applyFont="1" applyBorder="1" applyAlignment="1">
      <alignment horizontal="center" vertical="center"/>
    </xf>
    <xf numFmtId="180" fontId="17" fillId="0" borderId="120" xfId="0" applyNumberFormat="1" applyFont="1" applyBorder="1" applyAlignment="1">
      <alignment horizontal="center" vertical="center"/>
    </xf>
    <xf numFmtId="180" fontId="17" fillId="0" borderId="96" xfId="0" applyNumberFormat="1" applyFont="1" applyBorder="1" applyAlignment="1">
      <alignment horizontal="center" vertical="center"/>
    </xf>
    <xf numFmtId="0" fontId="22" fillId="0" borderId="161" xfId="0" applyFont="1" applyBorder="1" applyAlignment="1">
      <alignment horizontal="center" vertical="center"/>
    </xf>
    <xf numFmtId="0" fontId="22" fillId="0" borderId="106" xfId="0" applyFont="1" applyBorder="1" applyAlignment="1">
      <alignment horizontal="center" vertical="center"/>
    </xf>
    <xf numFmtId="38" fontId="17" fillId="0" borderId="114" xfId="5" applyFont="1" applyFill="1" applyBorder="1" applyAlignment="1" applyProtection="1">
      <alignment horizontal="left" vertical="center"/>
    </xf>
    <xf numFmtId="38" fontId="17" fillId="0" borderId="115" xfId="5" applyFont="1" applyFill="1" applyBorder="1" applyAlignment="1" applyProtection="1">
      <alignment horizontal="left" vertical="center"/>
    </xf>
    <xf numFmtId="38" fontId="17" fillId="0" borderId="137" xfId="5" applyFont="1" applyFill="1" applyBorder="1" applyAlignment="1" applyProtection="1">
      <alignment horizontal="left" vertical="center"/>
    </xf>
    <xf numFmtId="0" fontId="22" fillId="0" borderId="108" xfId="0" applyFont="1" applyBorder="1" applyAlignment="1">
      <alignment horizontal="center" vertical="center"/>
    </xf>
    <xf numFmtId="0" fontId="22" fillId="0" borderId="43" xfId="0" applyFont="1" applyBorder="1" applyAlignment="1">
      <alignment horizontal="center" vertical="center"/>
    </xf>
    <xf numFmtId="38" fontId="17" fillId="0" borderId="118" xfId="5" applyFont="1" applyBorder="1" applyAlignment="1" applyProtection="1">
      <alignment horizontal="left" vertical="center"/>
    </xf>
    <xf numFmtId="38" fontId="17" fillId="0" borderId="25" xfId="5" applyFont="1" applyBorder="1" applyAlignment="1" applyProtection="1">
      <alignment horizontal="left" vertical="center"/>
    </xf>
    <xf numFmtId="38" fontId="17" fillId="0" borderId="26" xfId="5" applyFont="1" applyBorder="1" applyAlignment="1" applyProtection="1">
      <alignment horizontal="left" vertical="center"/>
    </xf>
    <xf numFmtId="194" fontId="17" fillId="2" borderId="180" xfId="0" applyNumberFormat="1" applyFont="1" applyFill="1" applyBorder="1" applyAlignment="1" applyProtection="1">
      <alignment horizontal="right" vertical="center"/>
      <protection locked="0"/>
    </xf>
    <xf numFmtId="0" fontId="17" fillId="0" borderId="158" xfId="0" applyFont="1" applyBorder="1" applyAlignment="1">
      <alignment horizontal="right" vertical="center"/>
    </xf>
    <xf numFmtId="0" fontId="17" fillId="0" borderId="155" xfId="0" applyFont="1" applyBorder="1" applyAlignment="1">
      <alignment horizontal="right" vertical="center"/>
    </xf>
    <xf numFmtId="0" fontId="17" fillId="0" borderId="156" xfId="0" applyFont="1" applyBorder="1" applyAlignment="1">
      <alignment horizontal="right" vertical="center"/>
    </xf>
    <xf numFmtId="0" fontId="30" fillId="0" borderId="45" xfId="0" applyFont="1" applyBorder="1" applyAlignment="1">
      <alignment horizontal="left" vertical="center"/>
    </xf>
    <xf numFmtId="180" fontId="38" fillId="0" borderId="189" xfId="0" applyNumberFormat="1" applyFont="1" applyBorder="1" applyAlignment="1">
      <alignment horizontal="right" vertical="center"/>
    </xf>
    <xf numFmtId="180" fontId="38" fillId="0" borderId="183" xfId="0" applyNumberFormat="1" applyFont="1" applyBorder="1" applyAlignment="1">
      <alignment horizontal="right" vertical="center"/>
    </xf>
    <xf numFmtId="0" fontId="22" fillId="6" borderId="41" xfId="0" applyFont="1" applyFill="1" applyBorder="1" applyAlignment="1">
      <alignment horizontal="center" vertical="center"/>
    </xf>
    <xf numFmtId="0" fontId="22" fillId="6" borderId="64" xfId="0" applyFont="1" applyFill="1" applyBorder="1" applyAlignment="1">
      <alignment horizontal="center" vertical="center"/>
    </xf>
    <xf numFmtId="180" fontId="38" fillId="0" borderId="56" xfId="0" applyNumberFormat="1" applyFont="1" applyBorder="1" applyAlignment="1">
      <alignment horizontal="right" vertical="center"/>
    </xf>
    <xf numFmtId="180" fontId="38" fillId="0" borderId="12" xfId="0" applyNumberFormat="1" applyFont="1" applyBorder="1" applyAlignment="1">
      <alignment horizontal="right" vertical="center"/>
    </xf>
    <xf numFmtId="0" fontId="22" fillId="0" borderId="147" xfId="0" applyFont="1" applyBorder="1" applyAlignment="1">
      <alignment horizontal="center" vertical="center" wrapText="1"/>
    </xf>
    <xf numFmtId="0" fontId="22" fillId="0" borderId="149" xfId="0" applyFont="1" applyBorder="1" applyAlignment="1">
      <alignment horizontal="center" vertical="center" wrapText="1"/>
    </xf>
    <xf numFmtId="180" fontId="38" fillId="0" borderId="153" xfId="0" applyNumberFormat="1" applyFont="1" applyBorder="1" applyAlignment="1">
      <alignment horizontal="right" vertical="center"/>
    </xf>
    <xf numFmtId="180" fontId="38" fillId="0" borderId="182" xfId="0" applyNumberFormat="1" applyFont="1" applyBorder="1" applyAlignment="1">
      <alignment horizontal="right" vertical="center"/>
    </xf>
    <xf numFmtId="180" fontId="38" fillId="0" borderId="152" xfId="0" applyNumberFormat="1" applyFont="1" applyBorder="1" applyAlignment="1">
      <alignment horizontal="right" vertical="center"/>
    </xf>
    <xf numFmtId="0" fontId="30" fillId="0" borderId="115" xfId="0" applyFont="1" applyBorder="1" applyAlignment="1">
      <alignment horizontal="lef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86" xfId="0" applyFont="1" applyBorder="1" applyAlignment="1">
      <alignment horizontal="center" vertical="center" wrapText="1"/>
    </xf>
    <xf numFmtId="194" fontId="17" fillId="2" borderId="106" xfId="0" applyNumberFormat="1" applyFont="1" applyFill="1" applyBorder="1" applyAlignment="1" applyProtection="1">
      <alignment horizontal="right" vertical="center"/>
      <protection locked="0"/>
    </xf>
    <xf numFmtId="194" fontId="17" fillId="2" borderId="176" xfId="0" applyNumberFormat="1" applyFont="1" applyFill="1" applyBorder="1" applyAlignment="1" applyProtection="1">
      <alignment horizontal="right" vertical="center"/>
      <protection locked="0"/>
    </xf>
    <xf numFmtId="194" fontId="17" fillId="0" borderId="118" xfId="0" applyNumberFormat="1" applyFont="1" applyBorder="1" applyAlignment="1">
      <alignment horizontal="right" vertical="center"/>
    </xf>
    <xf numFmtId="194" fontId="17" fillId="0" borderId="25" xfId="0" applyNumberFormat="1" applyFont="1" applyBorder="1" applyAlignment="1">
      <alignment horizontal="right" vertical="center"/>
    </xf>
    <xf numFmtId="194" fontId="17" fillId="0" borderId="26" xfId="0" applyNumberFormat="1" applyFont="1" applyBorder="1" applyAlignment="1">
      <alignment horizontal="right" vertical="center"/>
    </xf>
    <xf numFmtId="194" fontId="17" fillId="0" borderId="118" xfId="0" applyNumberFormat="1" applyFont="1" applyBorder="1" applyAlignment="1">
      <alignment horizontal="center" vertical="center"/>
    </xf>
    <xf numFmtId="194" fontId="17" fillId="0" borderId="25" xfId="0" applyNumberFormat="1" applyFont="1" applyBorder="1" applyAlignment="1">
      <alignment horizontal="center" vertical="center"/>
    </xf>
    <xf numFmtId="194" fontId="17" fillId="0" borderId="122" xfId="0" applyNumberFormat="1" applyFont="1" applyBorder="1" applyAlignment="1">
      <alignment horizontal="center" vertical="center"/>
    </xf>
    <xf numFmtId="194" fontId="38" fillId="2" borderId="133" xfId="0" applyNumberFormat="1" applyFont="1" applyFill="1" applyBorder="1" applyAlignment="1" applyProtection="1">
      <alignment horizontal="right" vertical="center"/>
      <protection locked="0"/>
    </xf>
    <xf numFmtId="194" fontId="38" fillId="2" borderId="6" xfId="0" applyNumberFormat="1" applyFont="1" applyFill="1" applyBorder="1" applyAlignment="1" applyProtection="1">
      <alignment horizontal="right" vertical="center"/>
      <protection locked="0"/>
    </xf>
    <xf numFmtId="194" fontId="38" fillId="2" borderId="5" xfId="0" applyNumberFormat="1" applyFont="1" applyFill="1" applyBorder="1" applyAlignment="1" applyProtection="1">
      <alignment horizontal="right" vertical="center"/>
      <protection locked="0"/>
    </xf>
    <xf numFmtId="194" fontId="38" fillId="2" borderId="7" xfId="0" applyNumberFormat="1" applyFont="1" applyFill="1" applyBorder="1" applyAlignment="1" applyProtection="1">
      <alignment horizontal="right" vertical="center"/>
      <protection locked="0"/>
    </xf>
    <xf numFmtId="180" fontId="38" fillId="0" borderId="105" xfId="0" applyNumberFormat="1" applyFont="1" applyBorder="1" applyAlignment="1">
      <alignment horizontal="right" vertical="center"/>
    </xf>
    <xf numFmtId="180" fontId="38" fillId="0" borderId="186" xfId="0" applyNumberFormat="1" applyFont="1" applyBorder="1" applyAlignment="1">
      <alignment horizontal="right" vertical="center"/>
    </xf>
    <xf numFmtId="180" fontId="38" fillId="0" borderId="159" xfId="0" applyNumberFormat="1" applyFont="1" applyBorder="1" applyAlignment="1">
      <alignment horizontal="right" vertical="center"/>
    </xf>
    <xf numFmtId="180" fontId="38" fillId="0" borderId="187" xfId="0" applyNumberFormat="1" applyFont="1" applyBorder="1" applyAlignment="1">
      <alignment horizontal="right" vertical="center"/>
    </xf>
    <xf numFmtId="180" fontId="38" fillId="0" borderId="11" xfId="0" applyNumberFormat="1" applyFont="1" applyBorder="1" applyAlignment="1">
      <alignment horizontal="right" vertical="center"/>
    </xf>
    <xf numFmtId="194" fontId="17" fillId="2" borderId="4" xfId="0" applyNumberFormat="1" applyFont="1" applyFill="1" applyBorder="1" applyAlignment="1" applyProtection="1">
      <alignment horizontal="right" vertical="center"/>
      <protection locked="0"/>
    </xf>
    <xf numFmtId="194" fontId="17" fillId="2" borderId="56" xfId="0" applyNumberFormat="1" applyFont="1" applyFill="1" applyBorder="1" applyAlignment="1" applyProtection="1">
      <alignment horizontal="right" vertical="center"/>
      <protection locked="0"/>
    </xf>
    <xf numFmtId="0" fontId="22" fillId="0" borderId="128" xfId="0" applyFont="1" applyBorder="1" applyAlignment="1">
      <alignment horizontal="center" vertical="center"/>
    </xf>
    <xf numFmtId="0" fontId="22" fillId="0" borderId="87" xfId="0" applyFont="1" applyBorder="1" applyAlignment="1">
      <alignment horizontal="center" vertical="center"/>
    </xf>
    <xf numFmtId="180" fontId="38" fillId="0" borderId="8" xfId="0" applyNumberFormat="1" applyFont="1" applyBorder="1">
      <alignment vertical="center"/>
    </xf>
    <xf numFmtId="180" fontId="38" fillId="0" borderId="10" xfId="0" applyNumberFormat="1" applyFont="1" applyBorder="1">
      <alignment vertical="center"/>
    </xf>
    <xf numFmtId="180" fontId="38" fillId="0" borderId="114" xfId="0" applyNumberFormat="1" applyFont="1" applyBorder="1">
      <alignment vertical="center"/>
    </xf>
    <xf numFmtId="180" fontId="38" fillId="0" borderId="116" xfId="0" applyNumberFormat="1" applyFont="1" applyBorder="1">
      <alignment vertical="center"/>
    </xf>
    <xf numFmtId="180" fontId="38" fillId="0" borderId="154" xfId="0" applyNumberFormat="1" applyFont="1" applyBorder="1">
      <alignment vertical="center"/>
    </xf>
    <xf numFmtId="180" fontId="38" fillId="0" borderId="160" xfId="0" applyNumberFormat="1" applyFont="1" applyBorder="1">
      <alignment vertical="center"/>
    </xf>
    <xf numFmtId="0" fontId="30" fillId="0" borderId="85" xfId="0" applyFont="1" applyBorder="1" applyAlignment="1">
      <alignment horizontal="center" vertical="center"/>
    </xf>
    <xf numFmtId="0" fontId="30" fillId="0" borderId="109" xfId="0" applyFont="1" applyBorder="1" applyAlignment="1">
      <alignment horizontal="center" vertical="center"/>
    </xf>
    <xf numFmtId="180" fontId="38" fillId="0" borderId="41" xfId="0" applyNumberFormat="1" applyFont="1" applyBorder="1" applyAlignment="1">
      <alignment horizontal="right" vertical="center" shrinkToFit="1"/>
    </xf>
    <xf numFmtId="180" fontId="38" fillId="0" borderId="64" xfId="0" applyNumberFormat="1" applyFont="1" applyBorder="1" applyAlignment="1">
      <alignment horizontal="right" vertical="center" shrinkToFit="1"/>
    </xf>
    <xf numFmtId="180" fontId="38" fillId="0" borderId="42" xfId="0" applyNumberFormat="1" applyFont="1" applyBorder="1" applyAlignment="1">
      <alignment horizontal="right" vertical="center" shrinkToFit="1"/>
    </xf>
    <xf numFmtId="180" fontId="38" fillId="6" borderId="41" xfId="0" applyNumberFormat="1" applyFont="1" applyFill="1" applyBorder="1" applyAlignment="1">
      <alignment horizontal="right" vertical="center" shrinkToFit="1"/>
    </xf>
    <xf numFmtId="180" fontId="38" fillId="6" borderId="64" xfId="0" applyNumberFormat="1" applyFont="1" applyFill="1" applyBorder="1" applyAlignment="1">
      <alignment horizontal="right" vertical="center" shrinkToFit="1"/>
    </xf>
    <xf numFmtId="180" fontId="38" fillId="6" borderId="42" xfId="0" applyNumberFormat="1" applyFont="1" applyFill="1" applyBorder="1" applyAlignment="1">
      <alignment horizontal="right" vertical="center" shrinkToFit="1"/>
    </xf>
    <xf numFmtId="193" fontId="17" fillId="0" borderId="0" xfId="0" applyNumberFormat="1" applyFont="1" applyAlignment="1">
      <alignment horizontal="right" vertical="center"/>
    </xf>
    <xf numFmtId="187" fontId="17" fillId="0" borderId="0" xfId="5" applyNumberFormat="1" applyFont="1" applyBorder="1" applyAlignment="1" applyProtection="1">
      <alignment horizontal="center" vertical="center"/>
    </xf>
    <xf numFmtId="38" fontId="22" fillId="0" borderId="0" xfId="5" applyFont="1" applyBorder="1" applyAlignment="1" applyProtection="1">
      <alignment horizontal="right" vertical="center"/>
    </xf>
    <xf numFmtId="194" fontId="38" fillId="2" borderId="136" xfId="0" applyNumberFormat="1" applyFont="1" applyFill="1" applyBorder="1" applyAlignment="1" applyProtection="1">
      <alignment horizontal="right" vertical="center"/>
      <protection locked="0"/>
    </xf>
    <xf numFmtId="194" fontId="38" fillId="2" borderId="116" xfId="0" applyNumberFormat="1" applyFont="1" applyFill="1" applyBorder="1" applyAlignment="1" applyProtection="1">
      <alignment horizontal="right" vertical="center"/>
      <protection locked="0"/>
    </xf>
    <xf numFmtId="194" fontId="38" fillId="2" borderId="114" xfId="0" applyNumberFormat="1" applyFont="1" applyFill="1" applyBorder="1" applyAlignment="1" applyProtection="1">
      <alignment horizontal="right" vertical="center"/>
      <protection locked="0"/>
    </xf>
    <xf numFmtId="194" fontId="38" fillId="2" borderId="115" xfId="0" applyNumberFormat="1" applyFont="1" applyFill="1" applyBorder="1" applyAlignment="1" applyProtection="1">
      <alignment horizontal="right" vertical="center"/>
      <protection locked="0"/>
    </xf>
    <xf numFmtId="194" fontId="38" fillId="0" borderId="139" xfId="0" applyNumberFormat="1" applyFont="1" applyBorder="1" applyAlignment="1">
      <alignment horizontal="right" vertical="center"/>
    </xf>
    <xf numFmtId="194" fontId="38" fillId="0" borderId="122" xfId="0" applyNumberFormat="1" applyFont="1" applyBorder="1" applyAlignment="1">
      <alignment horizontal="right" vertical="center"/>
    </xf>
    <xf numFmtId="194" fontId="38" fillId="0" borderId="118" xfId="0" applyNumberFormat="1" applyFont="1" applyBorder="1" applyAlignment="1">
      <alignment horizontal="center" vertical="center"/>
    </xf>
    <xf numFmtId="194" fontId="38" fillId="0" borderId="25" xfId="0" applyNumberFormat="1" applyFont="1" applyBorder="1" applyAlignment="1">
      <alignment horizontal="center" vertical="center"/>
    </xf>
    <xf numFmtId="194" fontId="38" fillId="0" borderId="122" xfId="0" applyNumberFormat="1" applyFont="1" applyBorder="1" applyAlignment="1">
      <alignment horizontal="center" vertical="center"/>
    </xf>
    <xf numFmtId="194" fontId="38" fillId="2" borderId="131" xfId="0" applyNumberFormat="1" applyFont="1" applyFill="1" applyBorder="1" applyAlignment="1" applyProtection="1">
      <alignment horizontal="right" vertical="center"/>
      <protection locked="0"/>
    </xf>
    <xf numFmtId="194" fontId="38" fillId="2" borderId="10" xfId="0" applyNumberFormat="1" applyFont="1" applyFill="1" applyBorder="1" applyAlignment="1" applyProtection="1">
      <alignment horizontal="right" vertical="center"/>
      <protection locked="0"/>
    </xf>
    <xf numFmtId="194" fontId="38" fillId="2" borderId="8" xfId="0" applyNumberFormat="1" applyFont="1" applyFill="1" applyBorder="1" applyAlignment="1" applyProtection="1">
      <alignment horizontal="right" vertical="center"/>
      <protection locked="0"/>
    </xf>
    <xf numFmtId="194" fontId="38" fillId="2" borderId="9" xfId="0" applyNumberFormat="1" applyFont="1" applyFill="1" applyBorder="1" applyAlignment="1" applyProtection="1">
      <alignment horizontal="right" vertical="center"/>
      <protection locked="0"/>
    </xf>
    <xf numFmtId="187" fontId="17" fillId="0" borderId="0" xfId="0" applyNumberFormat="1" applyFont="1" applyAlignment="1">
      <alignment horizontal="center" vertical="center"/>
    </xf>
    <xf numFmtId="180" fontId="17" fillId="6" borderId="41" xfId="0" applyNumberFormat="1" applyFont="1" applyFill="1" applyBorder="1" applyAlignment="1">
      <alignment horizontal="center" vertical="center" shrinkToFit="1"/>
    </xf>
    <xf numFmtId="180" fontId="17" fillId="6" borderId="64" xfId="0" applyNumberFormat="1" applyFont="1" applyFill="1" applyBorder="1" applyAlignment="1">
      <alignment horizontal="center" vertical="center" shrinkToFit="1"/>
    </xf>
    <xf numFmtId="180" fontId="17" fillId="6" borderId="42" xfId="0" applyNumberFormat="1" applyFont="1" applyFill="1" applyBorder="1" applyAlignment="1">
      <alignment horizontal="center" vertical="center" shrinkToFit="1"/>
    </xf>
    <xf numFmtId="180" fontId="30" fillId="0" borderId="41" xfId="0" applyNumberFormat="1" applyFont="1" applyBorder="1" applyAlignment="1">
      <alignment horizontal="center" vertical="center" shrinkToFit="1"/>
    </xf>
    <xf numFmtId="180" fontId="30" fillId="0" borderId="64" xfId="0" applyNumberFormat="1" applyFont="1" applyBorder="1" applyAlignment="1">
      <alignment horizontal="center" vertical="center" shrinkToFit="1"/>
    </xf>
    <xf numFmtId="180" fontId="30" fillId="0" borderId="42" xfId="0" applyNumberFormat="1" applyFont="1" applyBorder="1" applyAlignment="1">
      <alignment horizontal="center" vertical="center" shrinkToFit="1"/>
    </xf>
    <xf numFmtId="0" fontId="30" fillId="0" borderId="7" xfId="0" applyFont="1" applyBorder="1">
      <alignment vertical="center"/>
    </xf>
    <xf numFmtId="180" fontId="38" fillId="0" borderId="125" xfId="0" applyNumberFormat="1" applyFont="1" applyBorder="1" applyAlignment="1">
      <alignment horizontal="right" vertical="center" shrinkToFit="1"/>
    </xf>
    <xf numFmtId="180" fontId="38" fillId="0" borderId="100" xfId="0" applyNumberFormat="1" applyFont="1" applyBorder="1" applyAlignment="1">
      <alignment horizontal="right" vertical="center" shrinkToFit="1"/>
    </xf>
    <xf numFmtId="180" fontId="30" fillId="0" borderId="73" xfId="0" applyNumberFormat="1" applyFont="1" applyBorder="1" applyAlignment="1">
      <alignment horizontal="center" vertical="center" shrinkToFit="1"/>
    </xf>
    <xf numFmtId="180" fontId="30" fillId="0" borderId="0" xfId="0" applyNumberFormat="1" applyFont="1" applyAlignment="1">
      <alignment horizontal="center" vertical="center" shrinkToFit="1"/>
    </xf>
    <xf numFmtId="180" fontId="30" fillId="0" borderId="30" xfId="0" applyNumberFormat="1" applyFont="1" applyBorder="1" applyAlignment="1">
      <alignment horizontal="center" vertical="center" shrinkToFit="1"/>
    </xf>
    <xf numFmtId="180" fontId="38" fillId="0" borderId="157" xfId="0" applyNumberFormat="1" applyFont="1" applyBorder="1" applyAlignment="1">
      <alignment horizontal="right" vertical="center" shrinkToFit="1"/>
    </xf>
    <xf numFmtId="180" fontId="38" fillId="0" borderId="188" xfId="0" applyNumberFormat="1" applyFont="1" applyBorder="1" applyAlignment="1">
      <alignment horizontal="right" vertical="center" shrinkToFit="1"/>
    </xf>
    <xf numFmtId="180" fontId="38" fillId="0" borderId="190" xfId="0" applyNumberFormat="1" applyFont="1" applyBorder="1" applyAlignment="1">
      <alignment horizontal="right" vertical="center"/>
    </xf>
    <xf numFmtId="180" fontId="38" fillId="0" borderId="188" xfId="0" applyNumberFormat="1" applyFont="1" applyBorder="1" applyAlignment="1">
      <alignment horizontal="right" vertical="center"/>
    </xf>
    <xf numFmtId="180" fontId="38" fillId="0" borderId="191" xfId="0" applyNumberFormat="1" applyFont="1" applyBorder="1" applyAlignment="1">
      <alignment horizontal="right" vertical="center"/>
    </xf>
    <xf numFmtId="180" fontId="38" fillId="0" borderId="137" xfId="0" applyNumberFormat="1" applyFont="1" applyBorder="1" applyAlignment="1">
      <alignment horizontal="right" vertical="center"/>
    </xf>
    <xf numFmtId="180" fontId="38" fillId="0" borderId="151" xfId="0" applyNumberFormat="1" applyFont="1" applyBorder="1" applyAlignment="1">
      <alignment horizontal="right" vertical="center"/>
    </xf>
    <xf numFmtId="180" fontId="38" fillId="0" borderId="150" xfId="0" applyNumberFormat="1" applyFont="1" applyBorder="1" applyAlignment="1">
      <alignment horizontal="right" vertical="center"/>
    </xf>
    <xf numFmtId="180" fontId="38" fillId="0" borderId="25" xfId="0" applyNumberFormat="1" applyFont="1" applyBorder="1" applyAlignment="1">
      <alignment horizontal="right" vertical="center" shrinkToFit="1"/>
    </xf>
    <xf numFmtId="180" fontId="38" fillId="0" borderId="26" xfId="0" applyNumberFormat="1" applyFont="1" applyBorder="1" applyAlignment="1">
      <alignment horizontal="right" vertical="center" shrinkToFit="1"/>
    </xf>
    <xf numFmtId="180" fontId="38" fillId="0" borderId="30" xfId="0" applyNumberFormat="1" applyFont="1" applyBorder="1" applyAlignment="1">
      <alignment horizontal="right" vertical="center"/>
    </xf>
    <xf numFmtId="180" fontId="38" fillId="0" borderId="72" xfId="0" applyNumberFormat="1" applyFont="1" applyBorder="1" applyAlignment="1">
      <alignment horizontal="right" vertical="center"/>
    </xf>
    <xf numFmtId="0" fontId="22" fillId="0" borderId="32"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90" xfId="0" applyFont="1" applyBorder="1" applyAlignment="1">
      <alignment horizontal="center" vertical="center" wrapText="1"/>
    </xf>
    <xf numFmtId="0" fontId="17" fillId="0" borderId="45" xfId="0" applyFont="1" applyBorder="1" applyAlignment="1">
      <alignment horizontal="right" vertical="center"/>
    </xf>
    <xf numFmtId="0" fontId="17" fillId="2" borderId="0" xfId="0" applyFont="1" applyFill="1" applyAlignment="1" applyProtection="1">
      <alignment horizontal="left" vertical="top" wrapText="1"/>
      <protection locked="0"/>
    </xf>
    <xf numFmtId="0" fontId="17" fillId="2" borderId="0" xfId="0" applyFont="1" applyFill="1" applyAlignment="1" applyProtection="1">
      <alignment horizontal="left" vertical="center"/>
      <protection locked="0"/>
    </xf>
    <xf numFmtId="0" fontId="17" fillId="0" borderId="0" xfId="0" applyFont="1" applyAlignment="1">
      <alignment horizontal="center" vertical="top"/>
    </xf>
    <xf numFmtId="0" fontId="17" fillId="2" borderId="0" xfId="0" applyFont="1" applyFill="1" applyAlignment="1" applyProtection="1">
      <alignment horizontal="center" vertical="center"/>
      <protection locked="0"/>
    </xf>
    <xf numFmtId="196" fontId="17" fillId="2" borderId="9" xfId="0" applyNumberFormat="1" applyFont="1" applyFill="1" applyBorder="1" applyAlignment="1" applyProtection="1">
      <alignment horizontal="left" vertical="center" shrinkToFit="1"/>
      <protection locked="0"/>
    </xf>
    <xf numFmtId="0" fontId="0" fillId="0" borderId="0" xfId="0" applyProtection="1">
      <alignment vertical="center"/>
      <protection locked="0"/>
    </xf>
    <xf numFmtId="0" fontId="17" fillId="0" borderId="60" xfId="0" applyFont="1" applyBorder="1" applyAlignment="1">
      <alignment horizontal="center" vertical="center"/>
    </xf>
    <xf numFmtId="0" fontId="17" fillId="0" borderId="25" xfId="0" applyFont="1" applyBorder="1" applyAlignment="1">
      <alignment horizontal="center" vertical="center"/>
    </xf>
    <xf numFmtId="196" fontId="17" fillId="2" borderId="25" xfId="0" applyNumberFormat="1" applyFont="1" applyFill="1" applyBorder="1" applyAlignment="1" applyProtection="1">
      <alignment horizontal="center" vertical="center"/>
      <protection locked="0"/>
    </xf>
    <xf numFmtId="196" fontId="17" fillId="2" borderId="26" xfId="0" applyNumberFormat="1" applyFont="1" applyFill="1" applyBorder="1" applyAlignment="1" applyProtection="1">
      <alignment horizontal="center" vertical="center"/>
      <protection locked="0"/>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2" fillId="0" borderId="22" xfId="0" applyFont="1" applyBorder="1">
      <alignment vertical="center"/>
    </xf>
    <xf numFmtId="0" fontId="22" fillId="0" borderId="0" xfId="0" applyFont="1">
      <alignment vertical="center"/>
    </xf>
    <xf numFmtId="0" fontId="17" fillId="0" borderId="0" xfId="0" applyFont="1" applyAlignment="1">
      <alignment horizontal="left" vertical="center" wrapText="1"/>
    </xf>
    <xf numFmtId="196" fontId="17" fillId="2" borderId="7" xfId="0" applyNumberFormat="1" applyFont="1" applyFill="1" applyBorder="1" applyAlignment="1" applyProtection="1">
      <alignment horizontal="left" vertical="center" shrinkToFit="1"/>
      <protection locked="0"/>
    </xf>
    <xf numFmtId="196" fontId="26" fillId="2" borderId="7" xfId="0" applyNumberFormat="1" applyFont="1" applyFill="1" applyBorder="1" applyAlignment="1" applyProtection="1">
      <alignment horizontal="left" vertical="center" shrinkToFit="1"/>
      <protection locked="0"/>
    </xf>
    <xf numFmtId="0" fontId="22" fillId="0" borderId="22" xfId="0" applyFont="1" applyBorder="1" applyAlignment="1">
      <alignment horizontal="left" vertical="center" shrinkToFit="1"/>
    </xf>
    <xf numFmtId="0" fontId="22" fillId="0" borderId="0" xfId="0" applyFont="1" applyAlignment="1">
      <alignment horizontal="left" vertical="center" shrinkToFit="1"/>
    </xf>
    <xf numFmtId="0" fontId="17" fillId="0" borderId="46" xfId="0" applyFont="1" applyBorder="1" applyAlignment="1">
      <alignment horizontal="center" vertical="center"/>
    </xf>
    <xf numFmtId="0" fontId="17" fillId="0" borderId="12" xfId="0" applyFont="1" applyBorder="1" applyAlignment="1">
      <alignment horizontal="center" vertical="center"/>
    </xf>
    <xf numFmtId="0" fontId="22" fillId="0" borderId="47" xfId="0" applyFont="1" applyBorder="1" applyAlignment="1">
      <alignment horizontal="distributed" vertical="center"/>
    </xf>
    <xf numFmtId="0" fontId="22" fillId="0" borderId="4" xfId="0" applyFont="1" applyBorder="1" applyAlignment="1">
      <alignment horizontal="distributed" vertical="center"/>
    </xf>
    <xf numFmtId="0" fontId="17" fillId="2" borderId="49" xfId="0" applyFont="1" applyFill="1" applyBorder="1" applyAlignment="1" applyProtection="1">
      <alignment horizontal="left" vertical="center"/>
      <protection locked="0"/>
    </xf>
    <xf numFmtId="0" fontId="17" fillId="2" borderId="50" xfId="0" applyFont="1" applyFill="1" applyBorder="1" applyAlignment="1" applyProtection="1">
      <alignment horizontal="left" vertical="center"/>
      <protection locked="0"/>
    </xf>
    <xf numFmtId="0" fontId="17" fillId="2" borderId="51" xfId="0" applyFont="1" applyFill="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32" xfId="0" applyFont="1" applyBorder="1" applyAlignment="1">
      <alignment horizontal="center" vertical="center"/>
    </xf>
    <xf numFmtId="0" fontId="17" fillId="0" borderId="52" xfId="0" applyFont="1" applyBorder="1" applyAlignment="1">
      <alignment horizontal="center" vertical="center"/>
    </xf>
    <xf numFmtId="0" fontId="17" fillId="0" borderId="33" xfId="0" applyFont="1" applyBorder="1" applyAlignment="1">
      <alignment horizontal="center" vertical="center"/>
    </xf>
    <xf numFmtId="0" fontId="22" fillId="0" borderId="17" xfId="0" applyFont="1" applyBorder="1" applyAlignment="1">
      <alignment horizontal="distributed" vertical="center" wrapText="1"/>
    </xf>
    <xf numFmtId="0" fontId="22" fillId="0" borderId="19" xfId="0" applyFont="1" applyBorder="1" applyAlignment="1">
      <alignment horizontal="distributed" vertical="center" wrapText="1"/>
    </xf>
    <xf numFmtId="0" fontId="22" fillId="0" borderId="20" xfId="0" applyFont="1" applyBorder="1" applyAlignment="1">
      <alignment horizontal="distributed" vertical="center" wrapText="1"/>
    </xf>
    <xf numFmtId="0" fontId="17" fillId="0" borderId="35"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17" fillId="0" borderId="28" xfId="0" applyFont="1" applyBorder="1" applyAlignment="1" applyProtection="1">
      <alignment horizontal="left" vertical="center"/>
      <protection locked="0"/>
    </xf>
    <xf numFmtId="0" fontId="22" fillId="0" borderId="18" xfId="0" applyFont="1" applyBorder="1" applyAlignment="1">
      <alignment horizontal="center" vertical="center"/>
    </xf>
    <xf numFmtId="0" fontId="22" fillId="0" borderId="8" xfId="0" applyFont="1" applyBorder="1" applyAlignment="1">
      <alignment horizontal="center" vertical="center"/>
    </xf>
    <xf numFmtId="0" fontId="17" fillId="2" borderId="36" xfId="0" applyFont="1" applyFill="1" applyBorder="1" applyAlignment="1" applyProtection="1">
      <alignment horizontal="left" vertical="center"/>
      <protection locked="0"/>
    </xf>
    <xf numFmtId="0" fontId="17" fillId="2" borderId="16" xfId="0" applyFont="1" applyFill="1" applyBorder="1" applyAlignment="1" applyProtection="1">
      <alignment horizontal="left" vertical="center"/>
      <protection locked="0"/>
    </xf>
    <xf numFmtId="0" fontId="17" fillId="2" borderId="53" xfId="0" applyFont="1" applyFill="1" applyBorder="1" applyAlignment="1" applyProtection="1">
      <alignment horizontal="left" vertical="center"/>
      <protection locked="0"/>
    </xf>
    <xf numFmtId="0" fontId="17" fillId="0" borderId="38" xfId="0" applyFont="1" applyBorder="1" applyProtection="1">
      <alignment vertical="center"/>
      <protection locked="0"/>
    </xf>
    <xf numFmtId="0" fontId="17" fillId="0" borderId="34" xfId="0" applyFont="1" applyBorder="1" applyProtection="1">
      <alignment vertical="center"/>
      <protection locked="0"/>
    </xf>
    <xf numFmtId="0" fontId="17" fillId="0" borderId="54" xfId="0" applyFont="1" applyBorder="1" applyProtection="1">
      <alignment vertical="center"/>
      <protection locked="0"/>
    </xf>
    <xf numFmtId="0" fontId="22" fillId="0" borderId="17" xfId="0" applyFont="1" applyBorder="1" applyAlignment="1">
      <alignment horizontal="distributed" vertical="center"/>
    </xf>
    <xf numFmtId="0" fontId="22" fillId="0" borderId="20" xfId="0" applyFont="1" applyBorder="1" applyAlignment="1">
      <alignment horizontal="distributed" vertical="center"/>
    </xf>
    <xf numFmtId="183" fontId="17" fillId="2" borderId="35" xfId="0" applyNumberFormat="1" applyFont="1" applyFill="1" applyBorder="1" applyAlignment="1" applyProtection="1">
      <alignment horizontal="center" vertical="center"/>
      <protection locked="0"/>
    </xf>
    <xf numFmtId="183" fontId="17" fillId="2" borderId="7" xfId="0" applyNumberFormat="1" applyFont="1" applyFill="1" applyBorder="1" applyAlignment="1" applyProtection="1">
      <alignment horizontal="center" vertical="center"/>
      <protection locked="0"/>
    </xf>
    <xf numFmtId="0" fontId="17" fillId="2" borderId="35" xfId="0" applyFont="1" applyFill="1" applyBorder="1" applyProtection="1">
      <alignment vertical="center"/>
      <protection locked="0"/>
    </xf>
    <xf numFmtId="0" fontId="17" fillId="2" borderId="7" xfId="0" applyFont="1" applyFill="1" applyBorder="1" applyProtection="1">
      <alignment vertical="center"/>
      <protection locked="0"/>
    </xf>
    <xf numFmtId="0" fontId="17" fillId="2" borderId="28" xfId="0" applyFont="1" applyFill="1" applyBorder="1" applyProtection="1">
      <alignment vertical="center"/>
      <protection locked="0"/>
    </xf>
    <xf numFmtId="0" fontId="38" fillId="2" borderId="35" xfId="0" applyFont="1" applyFill="1" applyBorder="1" applyAlignment="1" applyProtection="1">
      <alignment horizontal="left" vertical="center" shrinkToFit="1"/>
      <protection locked="0"/>
    </xf>
    <xf numFmtId="0" fontId="38" fillId="2" borderId="7" xfId="0" applyFont="1" applyFill="1" applyBorder="1" applyAlignment="1" applyProtection="1">
      <alignment horizontal="left" vertical="center" shrinkToFit="1"/>
      <protection locked="0"/>
    </xf>
    <xf numFmtId="0" fontId="38" fillId="2" borderId="28" xfId="0" applyFont="1" applyFill="1" applyBorder="1" applyAlignment="1" applyProtection="1">
      <alignment horizontal="left" vertical="center" shrinkToFit="1"/>
      <protection locked="0"/>
    </xf>
    <xf numFmtId="0" fontId="17" fillId="2" borderId="35" xfId="0" applyFont="1" applyFill="1" applyBorder="1" applyAlignment="1" applyProtection="1">
      <alignment horizontal="left" vertical="center" shrinkToFit="1"/>
      <protection locked="0"/>
    </xf>
    <xf numFmtId="0" fontId="17" fillId="2" borderId="28" xfId="0" applyFont="1" applyFill="1" applyBorder="1" applyAlignment="1" applyProtection="1">
      <alignment horizontal="left" vertical="center" shrinkToFit="1"/>
      <protection locked="0"/>
    </xf>
    <xf numFmtId="182" fontId="17" fillId="2" borderId="5" xfId="0" applyNumberFormat="1" applyFont="1" applyFill="1" applyBorder="1" applyAlignment="1" applyProtection="1">
      <alignment horizontal="right" vertical="center"/>
      <protection locked="0"/>
    </xf>
    <xf numFmtId="182" fontId="17" fillId="2" borderId="7" xfId="0" applyNumberFormat="1" applyFont="1" applyFill="1" applyBorder="1" applyAlignment="1" applyProtection="1">
      <alignment horizontal="right" vertical="center"/>
      <protection locked="0"/>
    </xf>
    <xf numFmtId="0" fontId="0" fillId="0" borderId="67" xfId="0" applyBorder="1" applyAlignment="1">
      <alignment horizontal="center" vertical="center"/>
    </xf>
    <xf numFmtId="0" fontId="0" fillId="0" borderId="31" xfId="0" applyBorder="1" applyAlignment="1">
      <alignment horizontal="center" vertical="center"/>
    </xf>
    <xf numFmtId="0" fontId="0" fillId="0" borderId="55" xfId="0" applyBorder="1" applyAlignment="1">
      <alignment horizontal="center" vertical="center"/>
    </xf>
    <xf numFmtId="181" fontId="17" fillId="2" borderId="5" xfId="0" applyNumberFormat="1" applyFont="1" applyFill="1" applyBorder="1" applyAlignment="1" applyProtection="1">
      <alignment horizontal="right" vertical="center"/>
      <protection locked="0"/>
    </xf>
    <xf numFmtId="181" fontId="17" fillId="2" borderId="7" xfId="0" applyNumberFormat="1" applyFont="1" applyFill="1" applyBorder="1" applyAlignment="1" applyProtection="1">
      <alignment horizontal="right" vertical="center"/>
      <protection locked="0"/>
    </xf>
    <xf numFmtId="0" fontId="22" fillId="0" borderId="5" xfId="0" applyFont="1" applyBorder="1" applyAlignment="1">
      <alignment vertical="center" wrapText="1"/>
    </xf>
    <xf numFmtId="0" fontId="22" fillId="0" borderId="7" xfId="0" applyFont="1" applyBorder="1" applyAlignment="1">
      <alignment vertical="center" wrapText="1"/>
    </xf>
    <xf numFmtId="0" fontId="22" fillId="0" borderId="28" xfId="0" applyFont="1" applyBorder="1" applyAlignment="1">
      <alignment vertical="center" wrapText="1"/>
    </xf>
    <xf numFmtId="0" fontId="17" fillId="2" borderId="5" xfId="0" applyFont="1" applyFill="1" applyBorder="1" applyProtection="1">
      <alignment vertical="center"/>
      <protection locked="0"/>
    </xf>
    <xf numFmtId="0" fontId="17" fillId="2" borderId="15" xfId="0" applyFont="1" applyFill="1" applyBorder="1" applyAlignment="1" applyProtection="1">
      <alignment horizontal="center" vertical="center"/>
      <protection locked="0"/>
    </xf>
    <xf numFmtId="0" fontId="17" fillId="2" borderId="27" xfId="0" applyFont="1" applyFill="1" applyBorder="1" applyAlignment="1" applyProtection="1">
      <alignment horizontal="center" vertical="center"/>
      <protection locked="0"/>
    </xf>
    <xf numFmtId="0" fontId="22" fillId="0" borderId="1" xfId="0" applyFont="1" applyBorder="1" applyAlignment="1">
      <alignment horizontal="left" wrapText="1"/>
    </xf>
    <xf numFmtId="0" fontId="22" fillId="0" borderId="2" xfId="0" applyFont="1" applyBorder="1" applyAlignment="1">
      <alignment horizontal="left" wrapText="1"/>
    </xf>
    <xf numFmtId="0" fontId="22" fillId="0" borderId="3" xfId="0" applyFont="1" applyBorder="1" applyAlignment="1">
      <alignment horizontal="left" wrapText="1"/>
    </xf>
    <xf numFmtId="0" fontId="17" fillId="2" borderId="35" xfId="0" applyFont="1" applyFill="1" applyBorder="1" applyAlignment="1" applyProtection="1">
      <alignment horizontal="left" vertical="center"/>
      <protection locked="0"/>
    </xf>
    <xf numFmtId="0" fontId="17" fillId="2" borderId="7" xfId="0" applyFont="1" applyFill="1" applyBorder="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22" fillId="0" borderId="64" xfId="2" applyFont="1" applyFill="1" applyBorder="1" applyAlignment="1" applyProtection="1">
      <alignment vertical="center" wrapText="1"/>
    </xf>
    <xf numFmtId="0" fontId="0" fillId="0" borderId="64" xfId="0" applyBorder="1" applyAlignment="1">
      <alignment vertical="center" wrapText="1"/>
    </xf>
    <xf numFmtId="0" fontId="0" fillId="0" borderId="42" xfId="0" applyBorder="1" applyAlignment="1">
      <alignment vertical="center" wrapText="1"/>
    </xf>
    <xf numFmtId="0" fontId="38" fillId="2" borderId="22" xfId="2" applyFont="1" applyFill="1" applyBorder="1" applyAlignment="1" applyProtection="1">
      <alignment vertical="center"/>
      <protection locked="0"/>
    </xf>
    <xf numFmtId="0" fontId="38" fillId="2" borderId="0" xfId="2" applyFont="1" applyFill="1" applyBorder="1" applyAlignment="1" applyProtection="1">
      <alignment vertical="center"/>
      <protection locked="0"/>
    </xf>
    <xf numFmtId="0" fontId="38" fillId="2" borderId="30" xfId="2" applyFont="1" applyFill="1" applyBorder="1" applyAlignment="1" applyProtection="1">
      <alignment vertical="center"/>
      <protection locked="0"/>
    </xf>
    <xf numFmtId="0" fontId="17" fillId="2" borderId="5"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0" fillId="0" borderId="7" xfId="0" applyBorder="1" applyAlignment="1">
      <alignment horizontal="left" vertical="center"/>
    </xf>
    <xf numFmtId="0" fontId="0" fillId="0" borderId="6" xfId="0" applyBorder="1" applyAlignment="1">
      <alignment horizontal="left" vertical="center"/>
    </xf>
    <xf numFmtId="0" fontId="17" fillId="2" borderId="18"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80" xfId="0" applyFont="1" applyFill="1" applyBorder="1" applyAlignment="1">
      <alignment horizontal="left" vertical="center"/>
    </xf>
    <xf numFmtId="0" fontId="17" fillId="2" borderId="8" xfId="0" applyFont="1" applyFill="1" applyBorder="1" applyAlignment="1">
      <alignment horizontal="left" vertical="center"/>
    </xf>
    <xf numFmtId="0" fontId="17" fillId="2" borderId="9" xfId="0" applyFont="1" applyFill="1" applyBorder="1" applyAlignment="1">
      <alignment horizontal="left" vertical="center"/>
    </xf>
    <xf numFmtId="0" fontId="17" fillId="2" borderId="81" xfId="0" applyFont="1" applyFill="1" applyBorder="1" applyAlignment="1">
      <alignment horizontal="left" vertical="center"/>
    </xf>
    <xf numFmtId="0" fontId="17" fillId="2" borderId="9"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22" xfId="0" applyFont="1" applyFill="1" applyBorder="1" applyAlignment="1" applyProtection="1">
      <alignment horizontal="left" vertical="top" wrapText="1"/>
      <protection locked="0"/>
    </xf>
    <xf numFmtId="0" fontId="17" fillId="2" borderId="14" xfId="0" applyFont="1" applyFill="1" applyBorder="1" applyAlignment="1" applyProtection="1">
      <alignment horizontal="left" vertical="top" wrapText="1"/>
      <protection locked="0"/>
    </xf>
    <xf numFmtId="0" fontId="0" fillId="0" borderId="22" xfId="0" applyBorder="1" applyAlignment="1">
      <alignment vertical="center" wrapText="1"/>
    </xf>
    <xf numFmtId="0" fontId="0" fillId="0" borderId="0" xfId="0" applyAlignment="1">
      <alignment vertical="center" wrapText="1"/>
    </xf>
    <xf numFmtId="187" fontId="22" fillId="0" borderId="5" xfId="0" applyNumberFormat="1" applyFont="1" applyBorder="1" applyAlignment="1">
      <alignment horizontal="center" vertical="center"/>
    </xf>
    <xf numFmtId="187" fontId="22" fillId="0" borderId="7" xfId="0" applyNumberFormat="1" applyFont="1" applyBorder="1" applyAlignment="1">
      <alignment horizontal="center" vertical="center"/>
    </xf>
    <xf numFmtId="187" fontId="22" fillId="0" borderId="6" xfId="0" applyNumberFormat="1" applyFont="1" applyBorder="1" applyAlignment="1">
      <alignment horizontal="center" vertical="center"/>
    </xf>
    <xf numFmtId="187" fontId="30" fillId="0" borderId="4" xfId="0" applyNumberFormat="1" applyFont="1" applyBorder="1" applyAlignment="1">
      <alignment horizontal="center" vertical="center"/>
    </xf>
    <xf numFmtId="0" fontId="22" fillId="0" borderId="4" xfId="0" applyFont="1" applyBorder="1" applyAlignment="1">
      <alignment horizontal="center" vertical="center"/>
    </xf>
    <xf numFmtId="0" fontId="22" fillId="2" borderId="5" xfId="0" applyFont="1" applyFill="1" applyBorder="1" applyAlignment="1">
      <alignment horizontal="left" vertical="center" shrinkToFit="1"/>
    </xf>
    <xf numFmtId="0" fontId="22" fillId="2" borderId="7" xfId="0" applyFont="1" applyFill="1" applyBorder="1" applyAlignment="1">
      <alignment horizontal="left" vertical="center" shrinkToFit="1"/>
    </xf>
    <xf numFmtId="0" fontId="22" fillId="2" borderId="6" xfId="0" applyFont="1" applyFill="1" applyBorder="1" applyAlignment="1">
      <alignment horizontal="left" vertical="center" shrinkToFit="1"/>
    </xf>
    <xf numFmtId="12" fontId="0" fillId="0" borderId="0" xfId="0" applyNumberFormat="1" applyAlignment="1">
      <alignment horizontal="center" vertical="center"/>
    </xf>
    <xf numFmtId="0" fontId="17" fillId="2" borderId="8" xfId="0" applyFont="1" applyFill="1" applyBorder="1" applyAlignment="1">
      <alignment vertical="top" wrapText="1"/>
    </xf>
    <xf numFmtId="0" fontId="17" fillId="2" borderId="9" xfId="0" applyFont="1" applyFill="1" applyBorder="1" applyAlignment="1">
      <alignmen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0" fillId="2" borderId="5" xfId="0" applyFont="1" applyFill="1" applyBorder="1" applyAlignment="1">
      <alignment horizontal="left" vertical="top" wrapText="1"/>
    </xf>
    <xf numFmtId="0" fontId="30" fillId="2" borderId="7" xfId="0" applyFont="1" applyFill="1" applyBorder="1" applyAlignment="1">
      <alignment horizontal="left" vertical="top" wrapText="1"/>
    </xf>
    <xf numFmtId="0" fontId="40" fillId="0" borderId="41" xfId="0" applyFont="1" applyBorder="1" applyAlignment="1">
      <alignment horizontal="left" vertical="center" wrapText="1"/>
    </xf>
    <xf numFmtId="0" fontId="40" fillId="0" borderId="42" xfId="0" applyFont="1" applyBorder="1" applyAlignment="1">
      <alignment horizontal="left" vertical="center" wrapText="1"/>
    </xf>
    <xf numFmtId="0" fontId="22" fillId="0" borderId="41" xfId="0" applyFont="1" applyBorder="1" applyAlignment="1">
      <alignment horizontal="left" vertical="center"/>
    </xf>
    <xf numFmtId="0" fontId="22" fillId="0" borderId="42" xfId="0" applyFont="1" applyBorder="1" applyAlignment="1">
      <alignment horizontal="left" vertical="center"/>
    </xf>
    <xf numFmtId="0" fontId="23" fillId="0" borderId="0" xfId="0" applyFont="1" applyAlignment="1">
      <alignment horizontal="justify" vertical="center" wrapText="1"/>
    </xf>
    <xf numFmtId="0" fontId="23" fillId="0" borderId="30" xfId="0" applyFont="1" applyBorder="1" applyAlignment="1">
      <alignment horizontal="justify" vertical="center" wrapText="1"/>
    </xf>
    <xf numFmtId="0" fontId="23" fillId="0" borderId="25" xfId="0" applyFont="1" applyBorder="1" applyAlignment="1">
      <alignment horizontal="justify" vertical="center" wrapText="1"/>
    </xf>
    <xf numFmtId="0" fontId="23" fillId="0" borderId="26" xfId="0" applyFont="1" applyBorder="1" applyAlignment="1">
      <alignment horizontal="justify" vertical="center" wrapText="1"/>
    </xf>
    <xf numFmtId="0" fontId="25" fillId="0" borderId="71" xfId="0" applyFont="1" applyBorder="1" applyAlignment="1">
      <alignment horizontal="center" vertical="center" textRotation="255" wrapText="1"/>
    </xf>
    <xf numFmtId="0" fontId="25" fillId="0" borderId="72" xfId="0" applyFont="1" applyBorder="1" applyAlignment="1">
      <alignment horizontal="center" vertical="center" textRotation="255" wrapText="1"/>
    </xf>
    <xf numFmtId="0" fontId="25" fillId="0" borderId="74" xfId="0" applyFont="1" applyBorder="1" applyAlignment="1">
      <alignment horizontal="center" vertical="center" textRotation="255" wrapText="1"/>
    </xf>
    <xf numFmtId="0" fontId="40" fillId="0" borderId="1" xfId="0" applyFont="1" applyBorder="1" applyAlignment="1">
      <alignment horizontal="justify" vertical="center" wrapText="1"/>
    </xf>
    <xf numFmtId="0" fontId="40" fillId="0" borderId="3" xfId="0" applyFont="1" applyBorder="1" applyAlignment="1">
      <alignment horizontal="justify" vertical="center" wrapText="1"/>
    </xf>
    <xf numFmtId="0" fontId="40" fillId="0" borderId="41" xfId="0" applyFont="1" applyBorder="1" applyAlignment="1">
      <alignment horizontal="justify" vertical="center" wrapText="1"/>
    </xf>
    <xf numFmtId="0" fontId="40" fillId="0" borderId="42" xfId="0" applyFont="1" applyBorder="1" applyAlignment="1">
      <alignment horizontal="justify" vertical="center" wrapText="1"/>
    </xf>
    <xf numFmtId="0" fontId="40" fillId="0" borderId="73" xfId="0" applyFont="1" applyBorder="1" applyAlignment="1">
      <alignment horizontal="center" vertical="center" textRotation="255" wrapText="1"/>
    </xf>
    <xf numFmtId="0" fontId="40" fillId="0" borderId="60" xfId="0" applyFont="1" applyBorder="1" applyAlignment="1">
      <alignment horizontal="center" vertical="center" textRotation="255" wrapText="1"/>
    </xf>
    <xf numFmtId="187" fontId="17" fillId="0" borderId="5" xfId="0" applyNumberFormat="1" applyFont="1" applyBorder="1" applyAlignment="1">
      <alignment horizontal="center" vertical="center"/>
    </xf>
    <xf numFmtId="187" fontId="17" fillId="0" borderId="7" xfId="0" applyNumberFormat="1" applyFont="1" applyBorder="1" applyAlignment="1">
      <alignment horizontal="center" vertical="center"/>
    </xf>
    <xf numFmtId="187" fontId="17" fillId="0" borderId="6" xfId="0" applyNumberFormat="1" applyFont="1" applyBorder="1" applyAlignment="1">
      <alignment horizontal="center" vertical="center"/>
    </xf>
    <xf numFmtId="38" fontId="17" fillId="2" borderId="4" xfId="5" applyFont="1" applyFill="1" applyBorder="1" applyAlignment="1" applyProtection="1">
      <alignment horizontal="right" vertical="center"/>
    </xf>
    <xf numFmtId="38" fontId="17" fillId="2" borderId="5" xfId="5" applyFont="1" applyFill="1" applyBorder="1" applyAlignment="1" applyProtection="1">
      <alignment horizontal="right" vertical="center"/>
    </xf>
    <xf numFmtId="38" fontId="17" fillId="2" borderId="7" xfId="5" applyFont="1" applyFill="1" applyBorder="1" applyAlignment="1" applyProtection="1">
      <alignment horizontal="right" vertical="center"/>
    </xf>
    <xf numFmtId="38" fontId="17" fillId="2" borderId="6" xfId="5" applyFont="1" applyFill="1" applyBorder="1" applyAlignment="1" applyProtection="1">
      <alignment horizontal="right" vertical="center"/>
    </xf>
    <xf numFmtId="38" fontId="17" fillId="0" borderId="4" xfId="5" applyFont="1" applyBorder="1" applyAlignment="1" applyProtection="1">
      <alignment horizontal="right" vertical="center"/>
    </xf>
    <xf numFmtId="38" fontId="17" fillId="0" borderId="5" xfId="5" applyFont="1" applyBorder="1" applyAlignment="1" applyProtection="1">
      <alignment horizontal="right" vertical="center"/>
    </xf>
    <xf numFmtId="38" fontId="17" fillId="0" borderId="7" xfId="5" applyFont="1" applyBorder="1" applyAlignment="1" applyProtection="1">
      <alignment horizontal="right" vertical="center"/>
    </xf>
    <xf numFmtId="38" fontId="17" fillId="0" borderId="6" xfId="5" applyFont="1" applyBorder="1" applyAlignment="1" applyProtection="1">
      <alignment horizontal="right"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38" fontId="17" fillId="0" borderId="6" xfId="5" applyFont="1" applyBorder="1" applyAlignment="1" applyProtection="1">
      <alignment horizontal="left" vertical="center"/>
    </xf>
    <xf numFmtId="38" fontId="17" fillId="0" borderId="4" xfId="5" applyFont="1" applyBorder="1" applyAlignment="1" applyProtection="1">
      <alignment horizontal="left" vertical="center"/>
    </xf>
    <xf numFmtId="38" fontId="17" fillId="2" borderId="23" xfId="5" applyFont="1" applyFill="1" applyBorder="1" applyAlignment="1" applyProtection="1">
      <alignment horizontal="left" vertical="center"/>
    </xf>
    <xf numFmtId="38" fontId="17" fillId="2" borderId="0" xfId="5" applyFont="1" applyFill="1" applyBorder="1" applyAlignment="1" applyProtection="1">
      <alignment horizontal="left" vertical="center"/>
    </xf>
    <xf numFmtId="38" fontId="17" fillId="2" borderId="9" xfId="5" applyFont="1" applyFill="1" applyBorder="1" applyAlignment="1" applyProtection="1">
      <alignment horizontal="left" vertical="center"/>
    </xf>
    <xf numFmtId="38" fontId="30" fillId="0" borderId="4" xfId="5" applyFont="1" applyBorder="1" applyAlignment="1" applyProtection="1">
      <alignment horizontal="center" vertical="center"/>
    </xf>
    <xf numFmtId="38" fontId="30" fillId="0" borderId="6" xfId="5" applyFont="1" applyBorder="1" applyAlignment="1" applyProtection="1">
      <alignment horizontal="left" vertical="center"/>
    </xf>
    <xf numFmtId="38" fontId="30" fillId="0" borderId="4" xfId="5" applyFont="1" applyBorder="1" applyAlignment="1" applyProtection="1">
      <alignment horizontal="left" vertical="center"/>
    </xf>
    <xf numFmtId="0" fontId="30" fillId="0" borderId="5" xfId="0" applyFont="1" applyBorder="1" applyAlignment="1">
      <alignment horizontal="center" vertical="center" wrapText="1" shrinkToFit="1"/>
    </xf>
    <xf numFmtId="0" fontId="30" fillId="0" borderId="6" xfId="0" applyFont="1" applyBorder="1" applyAlignment="1">
      <alignment horizontal="center" vertical="center" wrapText="1" shrinkToFit="1"/>
    </xf>
    <xf numFmtId="38" fontId="30" fillId="0" borderId="4" xfId="5" applyFont="1" applyBorder="1" applyAlignment="1" applyProtection="1">
      <alignment horizontal="right" vertical="center"/>
    </xf>
    <xf numFmtId="38" fontId="30" fillId="7" borderId="6" xfId="5" applyFont="1" applyFill="1" applyBorder="1" applyAlignment="1" applyProtection="1">
      <alignment horizontal="left" vertical="center"/>
    </xf>
    <xf numFmtId="38" fontId="30" fillId="7" borderId="4" xfId="5" applyFont="1" applyFill="1" applyBorder="1" applyAlignment="1" applyProtection="1">
      <alignment horizontal="left" vertical="center"/>
    </xf>
    <xf numFmtId="179" fontId="17" fillId="0" borderId="118" xfId="0" applyNumberFormat="1" applyFont="1" applyBorder="1">
      <alignment vertical="center"/>
    </xf>
    <xf numFmtId="179" fontId="17" fillId="0" borderId="25" xfId="0" applyNumberFormat="1" applyFont="1" applyBorder="1">
      <alignment vertical="center"/>
    </xf>
    <xf numFmtId="179" fontId="30" fillId="0" borderId="118" xfId="0" applyNumberFormat="1" applyFont="1" applyBorder="1" applyAlignment="1">
      <alignment horizontal="center" vertical="center"/>
    </xf>
    <xf numFmtId="179" fontId="30" fillId="0" borderId="25" xfId="0" applyNumberFormat="1" applyFont="1" applyBorder="1" applyAlignment="1">
      <alignment horizontal="center" vertical="center"/>
    </xf>
    <xf numFmtId="179" fontId="30" fillId="0" borderId="26" xfId="0" applyNumberFormat="1"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2" fillId="0" borderId="6" xfId="0" applyFont="1" applyBorder="1" applyAlignment="1">
      <alignment horizontal="center" vertical="center"/>
    </xf>
    <xf numFmtId="38" fontId="17" fillId="0" borderId="4" xfId="5" applyFont="1" applyFill="1" applyBorder="1" applyAlignment="1" applyProtection="1">
      <alignment horizontal="right" vertical="center"/>
    </xf>
    <xf numFmtId="38" fontId="17" fillId="0" borderId="5" xfId="5" applyFont="1" applyFill="1" applyBorder="1" applyAlignment="1" applyProtection="1">
      <alignment horizontal="right" vertical="center"/>
    </xf>
    <xf numFmtId="38" fontId="17" fillId="0" borderId="7" xfId="5" applyFont="1" applyFill="1" applyBorder="1" applyAlignment="1" applyProtection="1">
      <alignment horizontal="right" vertical="center"/>
    </xf>
    <xf numFmtId="38" fontId="17" fillId="0" borderId="6" xfId="5" applyFont="1" applyFill="1" applyBorder="1" applyAlignment="1" applyProtection="1">
      <alignment horizontal="right" vertical="center"/>
    </xf>
    <xf numFmtId="0" fontId="22" fillId="0" borderId="60" xfId="0" applyFont="1" applyBorder="1" applyAlignment="1">
      <alignment horizontal="center" vertical="center"/>
    </xf>
    <xf numFmtId="0" fontId="22" fillId="0" borderId="122" xfId="0" applyFont="1" applyBorder="1" applyAlignment="1">
      <alignment horizontal="center" vertical="center"/>
    </xf>
    <xf numFmtId="179" fontId="17" fillId="0" borderId="118" xfId="0" applyNumberFormat="1" applyFont="1" applyBorder="1" applyAlignment="1">
      <alignment horizontal="right" vertical="center"/>
    </xf>
    <xf numFmtId="179" fontId="17" fillId="0" borderId="25" xfId="0" applyNumberFormat="1" applyFont="1" applyBorder="1" applyAlignment="1">
      <alignment horizontal="right" vertical="center"/>
    </xf>
    <xf numFmtId="179" fontId="17" fillId="0" borderId="122" xfId="0" applyNumberFormat="1" applyFont="1" applyBorder="1" applyAlignment="1">
      <alignment horizontal="right" vertical="center"/>
    </xf>
    <xf numFmtId="179" fontId="17" fillId="0" borderId="122" xfId="0" applyNumberFormat="1" applyFont="1" applyBorder="1">
      <alignment vertical="center"/>
    </xf>
    <xf numFmtId="177" fontId="22" fillId="0" borderId="8" xfId="0" applyNumberFormat="1" applyFont="1" applyBorder="1" applyAlignment="1">
      <alignment horizontal="center" vertical="center"/>
    </xf>
    <xf numFmtId="177" fontId="22" fillId="0" borderId="9" xfId="0" applyNumberFormat="1" applyFont="1" applyBorder="1" applyAlignment="1">
      <alignment horizontal="center" vertical="center"/>
    </xf>
    <xf numFmtId="177" fontId="22" fillId="0" borderId="11" xfId="0" applyNumberFormat="1" applyFont="1" applyBorder="1" applyAlignment="1">
      <alignment horizontal="center" vertical="center"/>
    </xf>
    <xf numFmtId="0" fontId="23" fillId="0" borderId="134" xfId="0" applyFont="1" applyBorder="1" applyAlignment="1">
      <alignment horizontal="center" vertical="center" shrinkToFit="1"/>
    </xf>
    <xf numFmtId="0" fontId="23" fillId="0" borderId="115" xfId="0" applyFont="1" applyBorder="1" applyAlignment="1">
      <alignment horizontal="center" vertical="center" shrinkToFit="1"/>
    </xf>
    <xf numFmtId="0" fontId="23" fillId="0" borderId="116" xfId="0" applyFont="1" applyBorder="1" applyAlignment="1">
      <alignment horizontal="center" vertical="center" shrinkToFit="1"/>
    </xf>
    <xf numFmtId="179" fontId="17" fillId="0" borderId="114" xfId="0" applyNumberFormat="1" applyFont="1" applyBorder="1" applyAlignment="1">
      <alignment horizontal="right" vertical="center"/>
    </xf>
    <xf numFmtId="179" fontId="17" fillId="0" borderId="115" xfId="0" applyNumberFormat="1" applyFont="1" applyBorder="1" applyAlignment="1">
      <alignment horizontal="right" vertical="center"/>
    </xf>
    <xf numFmtId="179" fontId="17" fillId="0" borderId="116" xfId="0" applyNumberFormat="1" applyFont="1" applyBorder="1" applyAlignment="1">
      <alignment horizontal="right" vertical="center"/>
    </xf>
    <xf numFmtId="179" fontId="17" fillId="0" borderId="114" xfId="0" applyNumberFormat="1" applyFont="1" applyBorder="1">
      <alignment vertical="center"/>
    </xf>
    <xf numFmtId="179" fontId="17" fillId="0" borderId="115" xfId="0" applyNumberFormat="1" applyFont="1" applyBorder="1">
      <alignment vertical="center"/>
    </xf>
    <xf numFmtId="179" fontId="17" fillId="0" borderId="116" xfId="0" applyNumberFormat="1" applyFont="1" applyBorder="1">
      <alignment vertical="center"/>
    </xf>
    <xf numFmtId="177" fontId="22" fillId="0" borderId="114" xfId="0" applyNumberFormat="1" applyFont="1" applyBorder="1" applyAlignment="1">
      <alignment horizontal="center" vertical="center"/>
    </xf>
    <xf numFmtId="177" fontId="22" fillId="0" borderId="115" xfId="0" applyNumberFormat="1" applyFont="1" applyBorder="1" applyAlignment="1">
      <alignment horizontal="center" vertical="center"/>
    </xf>
    <xf numFmtId="177" fontId="22" fillId="0" borderId="137" xfId="0" applyNumberFormat="1" applyFont="1" applyBorder="1" applyAlignment="1">
      <alignment horizontal="center" vertical="center"/>
    </xf>
    <xf numFmtId="0" fontId="22" fillId="0" borderId="129"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179" fontId="17" fillId="0" borderId="22" xfId="0" applyNumberFormat="1" applyFont="1" applyBorder="1" applyAlignment="1">
      <alignment horizontal="right" vertical="center"/>
    </xf>
    <xf numFmtId="179" fontId="17" fillId="0" borderId="0" xfId="0" applyNumberFormat="1" applyFont="1" applyAlignment="1">
      <alignment horizontal="right" vertical="center"/>
    </xf>
    <xf numFmtId="179" fontId="17" fillId="0" borderId="14" xfId="0" applyNumberFormat="1" applyFont="1" applyBorder="1" applyAlignment="1">
      <alignment horizontal="right" vertical="center"/>
    </xf>
    <xf numFmtId="179" fontId="17" fillId="0" borderId="8" xfId="0" applyNumberFormat="1" applyFont="1" applyBorder="1" applyAlignment="1">
      <alignment horizontal="right" vertical="center"/>
    </xf>
    <xf numFmtId="179" fontId="17" fillId="0" borderId="9" xfId="0" applyNumberFormat="1" applyFont="1" applyBorder="1" applyAlignment="1">
      <alignment horizontal="right" vertical="center"/>
    </xf>
    <xf numFmtId="179" fontId="17" fillId="0" borderId="10" xfId="0" applyNumberFormat="1" applyFont="1" applyBorder="1" applyAlignment="1">
      <alignment horizontal="right" vertical="center"/>
    </xf>
    <xf numFmtId="179" fontId="17" fillId="0" borderId="8" xfId="0" applyNumberFormat="1" applyFont="1" applyBorder="1">
      <alignment vertical="center"/>
    </xf>
    <xf numFmtId="179" fontId="17" fillId="0" borderId="9" xfId="0" applyNumberFormat="1" applyFont="1" applyBorder="1">
      <alignment vertical="center"/>
    </xf>
    <xf numFmtId="179" fontId="17" fillId="0" borderId="10" xfId="0" applyNumberFormat="1" applyFont="1" applyBorder="1">
      <alignment vertical="center"/>
    </xf>
    <xf numFmtId="0" fontId="22" fillId="0" borderId="1" xfId="0" applyFont="1" applyBorder="1" applyAlignment="1">
      <alignment horizontal="center" vertical="center" wrapText="1"/>
    </xf>
    <xf numFmtId="0" fontId="22" fillId="0" borderId="162" xfId="0" applyFont="1" applyBorder="1" applyAlignment="1">
      <alignment horizontal="center" vertical="center"/>
    </xf>
    <xf numFmtId="0" fontId="22" fillId="0" borderId="102" xfId="0" applyFont="1" applyBorder="1" applyAlignment="1">
      <alignment horizontal="center" vertical="center"/>
    </xf>
    <xf numFmtId="0" fontId="22" fillId="0" borderId="123" xfId="0" applyFont="1" applyBorder="1" applyAlignment="1">
      <alignment horizontal="center" vertical="center"/>
    </xf>
    <xf numFmtId="0" fontId="22" fillId="0" borderId="163" xfId="0" applyFont="1" applyBorder="1" applyAlignment="1">
      <alignment horizontal="center" vertical="center"/>
    </xf>
    <xf numFmtId="0" fontId="22" fillId="0" borderId="164" xfId="0" applyFont="1" applyBorder="1" applyAlignment="1">
      <alignment horizontal="center" vertical="center"/>
    </xf>
    <xf numFmtId="0" fontId="22" fillId="0" borderId="165" xfId="0" applyFont="1" applyBorder="1" applyAlignment="1">
      <alignment horizontal="center" vertical="center"/>
    </xf>
    <xf numFmtId="0" fontId="22" fillId="0" borderId="3" xfId="0" applyFont="1" applyBorder="1" applyAlignment="1">
      <alignment horizontal="center" vertical="center"/>
    </xf>
    <xf numFmtId="0" fontId="22" fillId="0" borderId="105" xfId="0" applyFont="1" applyBorder="1" applyAlignment="1">
      <alignment horizontal="center" vertical="center"/>
    </xf>
    <xf numFmtId="0" fontId="22" fillId="0" borderId="114" xfId="0" applyFont="1" applyBorder="1" applyAlignment="1">
      <alignment horizontal="center" vertical="center"/>
    </xf>
    <xf numFmtId="0" fontId="22" fillId="0" borderId="115" xfId="0" applyFont="1" applyBorder="1" applyAlignment="1">
      <alignment horizontal="center" vertical="center"/>
    </xf>
    <xf numFmtId="0" fontId="22" fillId="0" borderId="116" xfId="0" applyFont="1" applyBorder="1" applyAlignment="1">
      <alignment horizontal="center" vertical="center"/>
    </xf>
    <xf numFmtId="180" fontId="30" fillId="0" borderId="1" xfId="0" applyNumberFormat="1" applyFont="1" applyBorder="1" applyAlignment="1">
      <alignment vertical="center" shrinkToFit="1"/>
    </xf>
    <xf numFmtId="180" fontId="30" fillId="0" borderId="2" xfId="0" applyNumberFormat="1" applyFont="1" applyBorder="1" applyAlignment="1">
      <alignment vertical="center" shrinkToFit="1"/>
    </xf>
    <xf numFmtId="180" fontId="30" fillId="0" borderId="3" xfId="0" applyNumberFormat="1" applyFont="1" applyBorder="1" applyAlignment="1">
      <alignment vertical="center" shrinkToFit="1"/>
    </xf>
    <xf numFmtId="180" fontId="17" fillId="0" borderId="41" xfId="0" applyNumberFormat="1" applyFont="1" applyBorder="1" applyAlignment="1">
      <alignment horizontal="right" vertical="center" shrinkToFit="1"/>
    </xf>
    <xf numFmtId="180" fontId="17" fillId="0" borderId="64" xfId="0" applyNumberFormat="1" applyFont="1" applyBorder="1" applyAlignment="1">
      <alignment horizontal="right" vertical="center" shrinkToFit="1"/>
    </xf>
    <xf numFmtId="180" fontId="17" fillId="0" borderId="42" xfId="0" applyNumberFormat="1" applyFont="1" applyBorder="1" applyAlignment="1">
      <alignment horizontal="right" vertical="center" shrinkToFit="1"/>
    </xf>
    <xf numFmtId="180" fontId="30" fillId="0" borderId="41" xfId="0" applyNumberFormat="1" applyFont="1" applyBorder="1" applyAlignment="1">
      <alignment vertical="center" shrinkToFit="1"/>
    </xf>
    <xf numFmtId="180" fontId="30" fillId="0" borderId="64" xfId="0" applyNumberFormat="1" applyFont="1" applyBorder="1" applyAlignment="1">
      <alignment vertical="center" shrinkToFit="1"/>
    </xf>
    <xf numFmtId="180" fontId="30" fillId="0" borderId="42" xfId="0" applyNumberFormat="1" applyFont="1" applyBorder="1" applyAlignment="1">
      <alignment vertical="center" shrinkToFit="1"/>
    </xf>
    <xf numFmtId="180" fontId="17" fillId="2" borderId="41" xfId="0" applyNumberFormat="1" applyFont="1" applyFill="1" applyBorder="1" applyAlignment="1" applyProtection="1">
      <alignment horizontal="right" vertical="center" shrinkToFit="1"/>
      <protection locked="0"/>
    </xf>
    <xf numFmtId="180" fontId="17" fillId="2" borderId="64" xfId="0" applyNumberFormat="1" applyFont="1" applyFill="1" applyBorder="1" applyAlignment="1" applyProtection="1">
      <alignment horizontal="right" vertical="center" shrinkToFit="1"/>
      <protection locked="0"/>
    </xf>
    <xf numFmtId="180" fontId="17" fillId="2" borderId="42" xfId="0" applyNumberFormat="1" applyFont="1" applyFill="1" applyBorder="1" applyAlignment="1" applyProtection="1">
      <alignment horizontal="right" vertical="center" shrinkToFit="1"/>
      <protection locked="0"/>
    </xf>
    <xf numFmtId="180" fontId="17" fillId="6" borderId="41" xfId="0" applyNumberFormat="1" applyFont="1" applyFill="1" applyBorder="1" applyAlignment="1">
      <alignment horizontal="right" vertical="center" shrinkToFit="1"/>
    </xf>
    <xf numFmtId="180" fontId="17" fillId="6" borderId="64" xfId="0" applyNumberFormat="1" applyFont="1" applyFill="1" applyBorder="1" applyAlignment="1">
      <alignment horizontal="right" vertical="center" shrinkToFit="1"/>
    </xf>
    <xf numFmtId="180" fontId="17" fillId="6" borderId="42" xfId="0" applyNumberFormat="1" applyFont="1" applyFill="1" applyBorder="1" applyAlignment="1">
      <alignment horizontal="right" vertical="center" shrinkToFit="1"/>
    </xf>
    <xf numFmtId="180" fontId="17" fillId="0" borderId="103" xfId="0" applyNumberFormat="1" applyFont="1" applyBorder="1" applyAlignment="1">
      <alignment horizontal="right" vertical="center" shrinkToFit="1"/>
    </xf>
    <xf numFmtId="180" fontId="17" fillId="0" borderId="104" xfId="0" applyNumberFormat="1" applyFont="1" applyBorder="1" applyAlignment="1">
      <alignment horizontal="right" vertical="center" shrinkToFit="1"/>
    </xf>
    <xf numFmtId="180" fontId="17" fillId="0" borderId="123" xfId="0" applyNumberFormat="1" applyFont="1" applyBorder="1" applyAlignment="1">
      <alignment horizontal="right" vertical="center" shrinkToFit="1"/>
    </xf>
    <xf numFmtId="180" fontId="17" fillId="0" borderId="105" xfId="0" applyNumberFormat="1" applyFont="1" applyBorder="1" applyAlignment="1">
      <alignment horizontal="right" vertical="center" shrinkToFit="1"/>
    </xf>
    <xf numFmtId="180" fontId="17" fillId="0" borderId="118" xfId="0" applyNumberFormat="1" applyFont="1" applyBorder="1" applyAlignment="1">
      <alignment horizontal="right" vertical="center" shrinkToFit="1"/>
    </xf>
    <xf numFmtId="180" fontId="17" fillId="0" borderId="25" xfId="0" applyNumberFormat="1" applyFont="1" applyBorder="1" applyAlignment="1">
      <alignment horizontal="right" vertical="center" shrinkToFit="1"/>
    </xf>
    <xf numFmtId="180" fontId="17" fillId="0" borderId="122" xfId="0" applyNumberFormat="1" applyFont="1" applyBorder="1" applyAlignment="1">
      <alignment horizontal="right" vertical="center" shrinkToFit="1"/>
    </xf>
    <xf numFmtId="180" fontId="17" fillId="0" borderId="99" xfId="0" applyNumberFormat="1" applyFont="1" applyBorder="1" applyAlignment="1">
      <alignment horizontal="right" vertical="center"/>
    </xf>
    <xf numFmtId="180" fontId="17" fillId="0" borderId="125" xfId="0" applyNumberFormat="1" applyFont="1" applyBorder="1" applyAlignment="1">
      <alignment horizontal="right" vertical="center"/>
    </xf>
    <xf numFmtId="180" fontId="17" fillId="0" borderId="100" xfId="0" applyNumberFormat="1" applyFont="1" applyBorder="1" applyAlignment="1">
      <alignment horizontal="right" vertical="center"/>
    </xf>
    <xf numFmtId="0" fontId="30" fillId="0" borderId="6" xfId="0" applyFont="1" applyBorder="1" applyAlignment="1">
      <alignment horizontal="left" vertical="center" shrinkToFit="1"/>
    </xf>
    <xf numFmtId="180" fontId="17" fillId="0" borderId="5" xfId="0" applyNumberFormat="1" applyFont="1" applyBorder="1">
      <alignment vertical="center"/>
    </xf>
    <xf numFmtId="180" fontId="17" fillId="0" borderId="7" xfId="0" applyNumberFormat="1" applyFont="1" applyBorder="1">
      <alignment vertical="center"/>
    </xf>
    <xf numFmtId="180" fontId="17" fillId="0" borderId="6" xfId="0" applyNumberFormat="1" applyFont="1" applyBorder="1">
      <alignment vertical="center"/>
    </xf>
    <xf numFmtId="180" fontId="17" fillId="0" borderId="103" xfId="0" applyNumberFormat="1" applyFont="1" applyBorder="1">
      <alignment vertical="center"/>
    </xf>
    <xf numFmtId="180" fontId="17" fillId="0" borderId="104" xfId="0" applyNumberFormat="1" applyFont="1" applyBorder="1">
      <alignment vertical="center"/>
    </xf>
    <xf numFmtId="180" fontId="17" fillId="0" borderId="123" xfId="0" applyNumberFormat="1" applyFont="1" applyBorder="1">
      <alignment vertical="center"/>
    </xf>
    <xf numFmtId="180" fontId="17" fillId="0" borderId="8" xfId="0" applyNumberFormat="1" applyFont="1" applyBorder="1">
      <alignment vertical="center"/>
    </xf>
    <xf numFmtId="180" fontId="17" fillId="0" borderId="9" xfId="0" applyNumberFormat="1" applyFont="1" applyBorder="1">
      <alignment vertical="center"/>
    </xf>
    <xf numFmtId="180" fontId="17" fillId="0" borderId="10" xfId="0" applyNumberFormat="1" applyFont="1" applyBorder="1">
      <alignment vertical="center"/>
    </xf>
    <xf numFmtId="180" fontId="17" fillId="0" borderId="8" xfId="0" applyNumberFormat="1" applyFont="1" applyBorder="1" applyAlignment="1">
      <alignment horizontal="right" vertical="center"/>
    </xf>
    <xf numFmtId="180" fontId="17" fillId="0" borderId="9" xfId="0" applyNumberFormat="1" applyFont="1" applyBorder="1" applyAlignment="1">
      <alignment horizontal="right" vertical="center"/>
    </xf>
    <xf numFmtId="180" fontId="17" fillId="0" borderId="97" xfId="0" applyNumberFormat="1" applyFont="1" applyBorder="1" applyAlignment="1">
      <alignment horizontal="right" vertical="center"/>
    </xf>
    <xf numFmtId="180" fontId="17" fillId="0" borderId="124" xfId="0" applyNumberFormat="1" applyFont="1" applyBorder="1" applyAlignment="1">
      <alignment horizontal="right" vertical="center"/>
    </xf>
    <xf numFmtId="180" fontId="17" fillId="0" borderId="98" xfId="0" applyNumberFormat="1" applyFont="1" applyBorder="1" applyAlignment="1">
      <alignment horizontal="right" vertical="center"/>
    </xf>
    <xf numFmtId="180" fontId="17" fillId="0" borderId="93" xfId="0" applyNumberFormat="1" applyFont="1" applyBorder="1" applyAlignment="1">
      <alignment horizontal="right" vertical="center"/>
    </xf>
    <xf numFmtId="180" fontId="17" fillId="0" borderId="119" xfId="0" applyNumberFormat="1" applyFont="1" applyBorder="1" applyAlignment="1">
      <alignment horizontal="right" vertical="center"/>
    </xf>
    <xf numFmtId="180" fontId="17" fillId="0" borderId="94" xfId="0" applyNumberFormat="1" applyFont="1" applyBorder="1" applyAlignment="1">
      <alignment horizontal="right" vertical="center"/>
    </xf>
    <xf numFmtId="180" fontId="17" fillId="0" borderId="95" xfId="0" applyNumberFormat="1" applyFont="1" applyBorder="1" applyAlignment="1">
      <alignment horizontal="right" vertical="center"/>
    </xf>
    <xf numFmtId="180" fontId="17" fillId="0" borderId="120" xfId="0" applyNumberFormat="1" applyFont="1" applyBorder="1" applyAlignment="1">
      <alignment horizontal="right" vertical="center"/>
    </xf>
    <xf numFmtId="180" fontId="17" fillId="0" borderId="96" xfId="0" applyNumberFormat="1" applyFont="1" applyBorder="1" applyAlignment="1">
      <alignment horizontal="right" vertical="center"/>
    </xf>
    <xf numFmtId="180" fontId="17" fillId="0" borderId="114" xfId="0" applyNumberFormat="1" applyFont="1" applyBorder="1">
      <alignment vertical="center"/>
    </xf>
    <xf numFmtId="180" fontId="17" fillId="0" borderId="115" xfId="0" applyNumberFormat="1" applyFont="1" applyBorder="1">
      <alignment vertical="center"/>
    </xf>
    <xf numFmtId="180" fontId="17" fillId="0" borderId="116" xfId="0" applyNumberFormat="1" applyFont="1" applyBorder="1">
      <alignment vertical="center"/>
    </xf>
    <xf numFmtId="180" fontId="17" fillId="0" borderId="26" xfId="0" applyNumberFormat="1" applyFont="1" applyBorder="1" applyAlignment="1">
      <alignment horizontal="right" vertical="center" shrinkToFit="1"/>
    </xf>
    <xf numFmtId="180" fontId="17" fillId="0" borderId="91" xfId="0" applyNumberFormat="1" applyFont="1" applyBorder="1">
      <alignment vertical="center"/>
    </xf>
    <xf numFmtId="180" fontId="17" fillId="0" borderId="121" xfId="0" applyNumberFormat="1" applyFont="1" applyBorder="1">
      <alignment vertical="center"/>
    </xf>
    <xf numFmtId="180" fontId="17" fillId="0" borderId="92" xfId="0" applyNumberFormat="1" applyFont="1" applyBorder="1">
      <alignment vertical="center"/>
    </xf>
    <xf numFmtId="180" fontId="17" fillId="0" borderId="93" xfId="0" applyNumberFormat="1" applyFont="1" applyBorder="1">
      <alignment vertical="center"/>
    </xf>
    <xf numFmtId="180" fontId="17" fillId="0" borderId="119" xfId="0" applyNumberFormat="1" applyFont="1" applyBorder="1">
      <alignment vertical="center"/>
    </xf>
    <xf numFmtId="180" fontId="17" fillId="0" borderId="94" xfId="0" applyNumberFormat="1" applyFont="1" applyBorder="1">
      <alignment vertical="center"/>
    </xf>
    <xf numFmtId="180" fontId="17" fillId="0" borderId="95" xfId="0" applyNumberFormat="1" applyFont="1" applyBorder="1">
      <alignment vertical="center"/>
    </xf>
    <xf numFmtId="180" fontId="17" fillId="0" borderId="120" xfId="0" applyNumberFormat="1" applyFont="1" applyBorder="1">
      <alignment vertical="center"/>
    </xf>
    <xf numFmtId="180" fontId="17" fillId="0" borderId="96" xfId="0" applyNumberFormat="1" applyFont="1" applyBorder="1">
      <alignment vertical="center"/>
    </xf>
    <xf numFmtId="180" fontId="17" fillId="0" borderId="40" xfId="0" applyNumberFormat="1" applyFont="1" applyBorder="1">
      <alignment vertical="center"/>
    </xf>
    <xf numFmtId="180" fontId="17" fillId="0" borderId="110" xfId="0" applyNumberFormat="1" applyFont="1" applyBorder="1">
      <alignment vertical="center"/>
    </xf>
    <xf numFmtId="180" fontId="17" fillId="0" borderId="101" xfId="0" applyNumberFormat="1" applyFont="1" applyBorder="1">
      <alignment vertical="center"/>
    </xf>
    <xf numFmtId="180" fontId="17" fillId="0" borderId="117" xfId="0" applyNumberFormat="1" applyFont="1" applyBorder="1">
      <alignment vertical="center"/>
    </xf>
    <xf numFmtId="180" fontId="17" fillId="0" borderId="45" xfId="0" applyNumberFormat="1" applyFont="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13" fontId="22" fillId="6" borderId="2" xfId="0" applyNumberFormat="1" applyFont="1" applyFill="1" applyBorder="1" applyAlignment="1">
      <alignment horizontal="center" vertical="center"/>
    </xf>
    <xf numFmtId="13" fontId="22" fillId="6" borderId="3" xfId="0" applyNumberFormat="1" applyFont="1" applyFill="1" applyBorder="1" applyAlignment="1">
      <alignment horizontal="center" vertical="center"/>
    </xf>
    <xf numFmtId="0" fontId="39" fillId="0" borderId="112" xfId="0" applyFont="1" applyBorder="1" applyAlignment="1">
      <alignment horizontal="center" vertical="center" textRotation="255"/>
    </xf>
    <xf numFmtId="0" fontId="39" fillId="0" borderId="33" xfId="0" applyFont="1" applyBorder="1" applyAlignment="1">
      <alignment horizontal="center" vertical="center" textRotation="255"/>
    </xf>
    <xf numFmtId="0" fontId="22" fillId="0" borderId="104" xfId="0" applyFont="1" applyBorder="1" applyAlignment="1">
      <alignment horizontal="center" vertical="center" wrapText="1"/>
    </xf>
    <xf numFmtId="0" fontId="30" fillId="0" borderId="163" xfId="0" applyFont="1" applyBorder="1" applyAlignment="1">
      <alignment horizontal="center" vertical="center"/>
    </xf>
    <xf numFmtId="0" fontId="30" fillId="0" borderId="164" xfId="0" applyFont="1" applyBorder="1" applyAlignment="1">
      <alignment horizontal="center" vertical="center"/>
    </xf>
    <xf numFmtId="0" fontId="30" fillId="0" borderId="165" xfId="0" applyFont="1" applyBorder="1" applyAlignment="1">
      <alignment horizontal="center" vertical="center"/>
    </xf>
    <xf numFmtId="0" fontId="22" fillId="0" borderId="59" xfId="0" applyFont="1" applyBorder="1" applyAlignment="1">
      <alignment horizontal="center" wrapText="1"/>
    </xf>
    <xf numFmtId="0" fontId="22" fillId="0" borderId="2" xfId="0" applyFont="1" applyBorder="1" applyAlignment="1">
      <alignment horizontal="center" wrapText="1"/>
    </xf>
    <xf numFmtId="0" fontId="22" fillId="0" borderId="3" xfId="0" applyFont="1" applyBorder="1" applyAlignment="1">
      <alignment horizontal="center" wrapText="1"/>
    </xf>
    <xf numFmtId="0" fontId="22" fillId="0" borderId="103" xfId="0" applyFont="1" applyBorder="1" applyAlignment="1">
      <alignment horizontal="center" wrapText="1"/>
    </xf>
    <xf numFmtId="0" fontId="22" fillId="0" borderId="104" xfId="0" applyFont="1" applyBorder="1" applyAlignment="1">
      <alignment horizontal="center" wrapText="1"/>
    </xf>
    <xf numFmtId="0" fontId="22" fillId="0" borderId="105" xfId="0" applyFont="1" applyBorder="1" applyAlignment="1">
      <alignment horizontal="center" wrapText="1"/>
    </xf>
    <xf numFmtId="0" fontId="22" fillId="0" borderId="103" xfId="0" applyFont="1" applyBorder="1" applyAlignment="1">
      <alignment horizontal="center" vertical="center" wrapText="1"/>
    </xf>
    <xf numFmtId="0" fontId="22" fillId="0" borderId="114"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16" xfId="0" applyFont="1" applyBorder="1" applyAlignment="1">
      <alignment horizontal="center" vertical="center" wrapText="1"/>
    </xf>
    <xf numFmtId="0" fontId="17" fillId="2" borderId="8" xfId="0" applyFont="1" applyFill="1" applyBorder="1" applyProtection="1">
      <alignment vertical="center"/>
      <protection locked="0"/>
    </xf>
    <xf numFmtId="0" fontId="17" fillId="2" borderId="9" xfId="0" applyFont="1" applyFill="1" applyBorder="1" applyProtection="1">
      <alignment vertical="center"/>
      <protection locked="0"/>
    </xf>
    <xf numFmtId="0" fontId="17" fillId="2" borderId="10" xfId="0" applyFont="1" applyFill="1" applyBorder="1" applyProtection="1">
      <alignment vertical="center"/>
      <protection locked="0"/>
    </xf>
    <xf numFmtId="0" fontId="17" fillId="2" borderId="18" xfId="0" applyFont="1" applyFill="1" applyBorder="1" applyAlignment="1" applyProtection="1">
      <alignment vertical="top"/>
      <protection locked="0"/>
    </xf>
    <xf numFmtId="0" fontId="17" fillId="2" borderId="23" xfId="0" applyFont="1" applyFill="1" applyBorder="1" applyAlignment="1" applyProtection="1">
      <alignment vertical="top"/>
      <protection locked="0"/>
    </xf>
    <xf numFmtId="0" fontId="17" fillId="2" borderId="21" xfId="0" applyFont="1" applyFill="1" applyBorder="1" applyAlignment="1" applyProtection="1">
      <alignment vertical="top"/>
      <protection locked="0"/>
    </xf>
    <xf numFmtId="0" fontId="17" fillId="2" borderId="8" xfId="0" applyFont="1" applyFill="1" applyBorder="1" applyAlignment="1" applyProtection="1">
      <alignment vertical="top"/>
      <protection locked="0"/>
    </xf>
    <xf numFmtId="0" fontId="17" fillId="2" borderId="9" xfId="0" applyFont="1" applyFill="1" applyBorder="1" applyAlignment="1" applyProtection="1">
      <alignment vertical="top"/>
      <protection locked="0"/>
    </xf>
    <xf numFmtId="0" fontId="17" fillId="2" borderId="10" xfId="0" applyFont="1" applyFill="1" applyBorder="1" applyAlignment="1" applyProtection="1">
      <alignment vertical="top"/>
      <protection locked="0"/>
    </xf>
    <xf numFmtId="0" fontId="17" fillId="2" borderId="22" xfId="0" applyFont="1" applyFill="1" applyBorder="1" applyAlignment="1" applyProtection="1">
      <alignment vertical="top"/>
      <protection locked="0"/>
    </xf>
    <xf numFmtId="0" fontId="17" fillId="2" borderId="0" xfId="0" applyFont="1" applyFill="1" applyAlignment="1" applyProtection="1">
      <alignment vertical="top"/>
      <protection locked="0"/>
    </xf>
    <xf numFmtId="0" fontId="17" fillId="2" borderId="14" xfId="0" applyFont="1" applyFill="1" applyBorder="1" applyAlignment="1" applyProtection="1">
      <alignment vertical="top"/>
      <protection locked="0"/>
    </xf>
    <xf numFmtId="0" fontId="0" fillId="0" borderId="7" xfId="0" applyBorder="1" applyProtection="1">
      <alignment vertical="center"/>
      <protection locked="0"/>
    </xf>
    <xf numFmtId="0" fontId="0" fillId="0" borderId="6" xfId="0" applyBorder="1" applyProtection="1">
      <alignment vertical="center"/>
      <protection locked="0"/>
    </xf>
    <xf numFmtId="0" fontId="54" fillId="0" borderId="0" xfId="7" applyAlignment="1">
      <alignment horizontal="center" vertical="center"/>
    </xf>
    <xf numFmtId="196" fontId="17" fillId="2" borderId="5" xfId="0" applyNumberFormat="1" applyFont="1" applyFill="1" applyBorder="1" applyAlignment="1" applyProtection="1">
      <alignment horizontal="left" vertical="center"/>
      <protection locked="0"/>
    </xf>
    <xf numFmtId="196" fontId="0" fillId="2" borderId="7" xfId="0" applyNumberFormat="1" applyFill="1" applyBorder="1" applyAlignment="1" applyProtection="1">
      <alignment horizontal="left" vertical="center"/>
      <protection locked="0"/>
    </xf>
    <xf numFmtId="196" fontId="0" fillId="2" borderId="6" xfId="0" applyNumberFormat="1" applyFill="1" applyBorder="1" applyAlignment="1" applyProtection="1">
      <alignment horizontal="left" vertical="center"/>
      <protection locked="0"/>
    </xf>
    <xf numFmtId="0" fontId="17" fillId="2" borderId="5" xfId="0" applyFont="1" applyFill="1" applyBorder="1" applyAlignment="1" applyProtection="1">
      <alignment vertical="center" wrapText="1"/>
      <protection locked="0"/>
    </xf>
    <xf numFmtId="0" fontId="17" fillId="2" borderId="7" xfId="0" applyFont="1" applyFill="1" applyBorder="1" applyAlignment="1" applyProtection="1">
      <alignment vertical="center" wrapText="1"/>
      <protection locked="0"/>
    </xf>
    <xf numFmtId="0" fontId="17" fillId="2" borderId="6" xfId="0" applyFont="1" applyFill="1" applyBorder="1" applyAlignment="1" applyProtection="1">
      <alignment vertical="center" wrapText="1"/>
      <protection locked="0"/>
    </xf>
    <xf numFmtId="0" fontId="17" fillId="2" borderId="18" xfId="0" applyFont="1" applyFill="1" applyBorder="1" applyProtection="1">
      <alignment vertical="center"/>
      <protection locked="0"/>
    </xf>
    <xf numFmtId="0" fontId="17" fillId="2" borderId="23" xfId="0" applyFont="1" applyFill="1" applyBorder="1" applyProtection="1">
      <alignment vertical="center"/>
      <protection locked="0"/>
    </xf>
    <xf numFmtId="0" fontId="17" fillId="2" borderId="21" xfId="0" applyFont="1" applyFill="1" applyBorder="1" applyProtection="1">
      <alignment vertical="center"/>
      <protection locked="0"/>
    </xf>
    <xf numFmtId="0" fontId="17" fillId="2" borderId="22" xfId="0" applyFont="1" applyFill="1" applyBorder="1" applyProtection="1">
      <alignment vertical="center"/>
      <protection locked="0"/>
    </xf>
    <xf numFmtId="0" fontId="17" fillId="2" borderId="0" xfId="0" applyFont="1" applyFill="1" applyProtection="1">
      <alignment vertical="center"/>
      <protection locked="0"/>
    </xf>
    <xf numFmtId="0" fontId="17" fillId="2" borderId="14" xfId="0" applyFont="1" applyFill="1" applyBorder="1" applyProtection="1">
      <alignment vertical="center"/>
      <protection locked="0"/>
    </xf>
    <xf numFmtId="0" fontId="17" fillId="2" borderId="18" xfId="0" applyFont="1" applyFill="1" applyBorder="1" applyAlignment="1" applyProtection="1">
      <alignment vertical="top" wrapText="1"/>
      <protection locked="0"/>
    </xf>
    <xf numFmtId="0" fontId="17" fillId="2" borderId="23" xfId="0" applyFont="1" applyFill="1" applyBorder="1" applyAlignment="1" applyProtection="1">
      <alignment vertical="top" wrapText="1"/>
      <protection locked="0"/>
    </xf>
    <xf numFmtId="0" fontId="17" fillId="2" borderId="21" xfId="0" applyFont="1" applyFill="1" applyBorder="1" applyAlignment="1" applyProtection="1">
      <alignment vertical="top" wrapText="1"/>
      <protection locked="0"/>
    </xf>
    <xf numFmtId="0" fontId="17" fillId="2" borderId="22" xfId="0" applyFont="1" applyFill="1" applyBorder="1" applyAlignment="1" applyProtection="1">
      <alignment vertical="top" wrapText="1"/>
      <protection locked="0"/>
    </xf>
    <xf numFmtId="0" fontId="17" fillId="2" borderId="0" xfId="0" applyFont="1" applyFill="1" applyAlignment="1" applyProtection="1">
      <alignment vertical="top" wrapText="1"/>
      <protection locked="0"/>
    </xf>
    <xf numFmtId="0" fontId="17" fillId="2" borderId="14" xfId="0" applyFont="1" applyFill="1" applyBorder="1" applyAlignment="1" applyProtection="1">
      <alignment vertical="top" wrapText="1"/>
      <protection locked="0"/>
    </xf>
    <xf numFmtId="0" fontId="17" fillId="2" borderId="8" xfId="0" applyFont="1" applyFill="1" applyBorder="1" applyAlignment="1" applyProtection="1">
      <alignment vertical="top" wrapText="1"/>
      <protection locked="0"/>
    </xf>
    <xf numFmtId="0" fontId="17" fillId="2" borderId="9" xfId="0" applyFont="1" applyFill="1" applyBorder="1" applyAlignment="1" applyProtection="1">
      <alignment vertical="top" wrapText="1"/>
      <protection locked="0"/>
    </xf>
    <xf numFmtId="0" fontId="17" fillId="2" borderId="10" xfId="0" applyFont="1" applyFill="1" applyBorder="1" applyAlignment="1" applyProtection="1">
      <alignment vertical="top" wrapText="1"/>
      <protection locked="0"/>
    </xf>
    <xf numFmtId="0" fontId="25" fillId="0" borderId="71" xfId="0" applyFont="1" applyBorder="1" applyAlignment="1">
      <alignment horizontal="center" vertical="center" textRotation="255"/>
    </xf>
    <xf numFmtId="0" fontId="25" fillId="0" borderId="72" xfId="0" applyFont="1" applyBorder="1" applyAlignment="1">
      <alignment horizontal="center" vertical="center" textRotation="255"/>
    </xf>
    <xf numFmtId="0" fontId="25" fillId="0" borderId="74" xfId="0" applyFont="1" applyBorder="1" applyAlignment="1">
      <alignment horizontal="center" vertical="center" textRotation="255"/>
    </xf>
    <xf numFmtId="0" fontId="22" fillId="2" borderId="4" xfId="0" applyFont="1" applyFill="1" applyBorder="1" applyAlignment="1" applyProtection="1">
      <alignment vertical="center" wrapText="1"/>
      <protection locked="0"/>
    </xf>
    <xf numFmtId="0" fontId="30" fillId="0" borderId="0" xfId="0" applyFont="1" applyAlignment="1">
      <alignment horizontal="center"/>
    </xf>
    <xf numFmtId="0" fontId="30" fillId="0" borderId="25" xfId="0" applyFont="1" applyBorder="1" applyAlignment="1">
      <alignment horizontal="center"/>
    </xf>
    <xf numFmtId="0" fontId="17" fillId="0" borderId="0" xfId="0" applyFont="1" applyAlignment="1">
      <alignment horizontal="left"/>
    </xf>
    <xf numFmtId="0" fontId="17" fillId="0" borderId="25" xfId="0" applyFont="1" applyBorder="1" applyAlignment="1">
      <alignment horizontal="left"/>
    </xf>
    <xf numFmtId="178" fontId="21" fillId="0" borderId="0" xfId="0" applyNumberFormat="1" applyFont="1" applyAlignment="1">
      <alignment horizontal="center" vertical="center" wrapText="1" shrinkToFit="1"/>
    </xf>
    <xf numFmtId="0" fontId="22" fillId="2" borderId="20" xfId="0" applyFont="1" applyFill="1" applyBorder="1" applyAlignment="1" applyProtection="1">
      <alignment vertical="center" wrapText="1"/>
      <protection locked="0"/>
    </xf>
    <xf numFmtId="180" fontId="17" fillId="0" borderId="4" xfId="0" applyNumberFormat="1" applyFont="1" applyBorder="1" applyAlignment="1">
      <alignment horizontal="right" vertical="center"/>
    </xf>
    <xf numFmtId="194" fontId="17" fillId="2" borderId="0" xfId="0" applyNumberFormat="1" applyFont="1" applyFill="1" applyAlignment="1">
      <alignment horizontal="right" vertical="center"/>
    </xf>
    <xf numFmtId="194" fontId="17" fillId="0" borderId="0" xfId="0" applyNumberFormat="1" applyFont="1" applyAlignment="1">
      <alignment horizontal="right" vertical="center"/>
    </xf>
    <xf numFmtId="194" fontId="17" fillId="0" borderId="0" xfId="0" applyNumberFormat="1" applyFont="1" applyAlignment="1">
      <alignment horizontal="center" vertical="center"/>
    </xf>
    <xf numFmtId="0" fontId="23" fillId="0" borderId="0" xfId="0" applyFont="1" applyAlignment="1">
      <alignment horizontal="center" vertical="center"/>
    </xf>
    <xf numFmtId="180" fontId="36" fillId="0" borderId="0" xfId="0" applyNumberFormat="1" applyFont="1" applyAlignment="1">
      <alignment horizontal="right" vertical="center" shrinkToFit="1"/>
    </xf>
    <xf numFmtId="38" fontId="36" fillId="0" borderId="0" xfId="5" applyFont="1" applyBorder="1" applyAlignment="1" applyProtection="1">
      <alignment horizontal="center" vertical="center" shrinkToFit="1"/>
    </xf>
    <xf numFmtId="0" fontId="22" fillId="0" borderId="0" xfId="0" applyFont="1" applyAlignment="1">
      <alignment horizontal="center" vertical="center"/>
    </xf>
    <xf numFmtId="180" fontId="17" fillId="0" borderId="154" xfId="0" applyNumberFormat="1" applyFont="1" applyBorder="1">
      <alignment vertical="center"/>
    </xf>
    <xf numFmtId="180" fontId="17" fillId="0" borderId="160" xfId="0" applyNumberFormat="1" applyFont="1" applyBorder="1">
      <alignment vertical="center"/>
    </xf>
    <xf numFmtId="0" fontId="17" fillId="0" borderId="108" xfId="0" applyFont="1" applyBorder="1" applyAlignment="1">
      <alignment horizontal="center" vertical="center"/>
    </xf>
    <xf numFmtId="0" fontId="17" fillId="0" borderId="43" xfId="0" applyFont="1" applyBorder="1" applyAlignment="1">
      <alignment horizontal="center" vertical="center"/>
    </xf>
    <xf numFmtId="0" fontId="17" fillId="0" borderId="33" xfId="0" applyFont="1" applyBorder="1" applyAlignment="1">
      <alignment horizontal="center" vertical="center" wrapText="1" shrinkToFit="1"/>
    </xf>
    <xf numFmtId="0" fontId="17" fillId="0" borderId="20" xfId="0" applyFont="1" applyBorder="1" applyAlignment="1">
      <alignment horizontal="center" vertical="center" wrapText="1" shrinkToFit="1"/>
    </xf>
    <xf numFmtId="0" fontId="17" fillId="0" borderId="161" xfId="0" applyFont="1" applyBorder="1" applyAlignment="1">
      <alignment horizontal="center" vertical="center"/>
    </xf>
    <xf numFmtId="0" fontId="17" fillId="0" borderId="106" xfId="0" applyFont="1" applyBorder="1" applyAlignment="1">
      <alignment horizontal="center" vertical="center"/>
    </xf>
    <xf numFmtId="180" fontId="17" fillId="0" borderId="60" xfId="0" applyNumberFormat="1" applyFont="1" applyBorder="1" applyAlignment="1">
      <alignment horizontal="right" vertical="center" shrinkToFit="1"/>
    </xf>
    <xf numFmtId="180" fontId="17" fillId="0" borderId="106" xfId="0" applyNumberFormat="1" applyFont="1" applyBorder="1" applyAlignment="1">
      <alignment horizontal="right" vertical="center"/>
    </xf>
    <xf numFmtId="180" fontId="17" fillId="0" borderId="22" xfId="0" applyNumberFormat="1" applyFont="1" applyBorder="1" applyAlignment="1">
      <alignment horizontal="right" vertical="center"/>
    </xf>
    <xf numFmtId="180" fontId="17" fillId="0" borderId="0" xfId="0" applyNumberFormat="1" applyFont="1" applyAlignment="1">
      <alignment horizontal="right" vertical="center"/>
    </xf>
    <xf numFmtId="180" fontId="17" fillId="0" borderId="14" xfId="0" applyNumberFormat="1" applyFont="1" applyBorder="1" applyAlignment="1">
      <alignment horizontal="right" vertical="center"/>
    </xf>
    <xf numFmtId="180" fontId="17" fillId="0" borderId="30" xfId="0" applyNumberFormat="1" applyFont="1" applyBorder="1" applyAlignment="1">
      <alignment horizontal="right" vertical="center"/>
    </xf>
    <xf numFmtId="180" fontId="17" fillId="0" borderId="154" xfId="0" applyNumberFormat="1" applyFont="1" applyBorder="1" applyAlignment="1">
      <alignment horizontal="right" vertical="center"/>
    </xf>
    <xf numFmtId="0" fontId="17" fillId="0" borderId="160" xfId="0" applyFont="1" applyBorder="1" applyAlignment="1">
      <alignment horizontal="right" vertical="center"/>
    </xf>
    <xf numFmtId="180" fontId="17" fillId="0" borderId="156" xfId="0" applyNumberFormat="1" applyFont="1" applyBorder="1" applyAlignment="1">
      <alignment horizontal="right" vertical="center" shrinkToFit="1"/>
    </xf>
    <xf numFmtId="180" fontId="17" fillId="0" borderId="157" xfId="0" applyNumberFormat="1" applyFont="1" applyBorder="1" applyAlignment="1">
      <alignment horizontal="right" vertical="center" shrinkToFit="1"/>
    </xf>
    <xf numFmtId="180" fontId="17" fillId="0" borderId="99" xfId="0" applyNumberFormat="1" applyFont="1" applyBorder="1" applyAlignment="1">
      <alignment horizontal="right" vertical="center" shrinkToFit="1"/>
    </xf>
    <xf numFmtId="180" fontId="17" fillId="0" borderId="125" xfId="0" applyNumberFormat="1" applyFont="1" applyBorder="1" applyAlignment="1">
      <alignment horizontal="right" vertical="center" shrinkToFit="1"/>
    </xf>
    <xf numFmtId="180" fontId="17" fillId="0" borderId="100" xfId="0" applyNumberFormat="1" applyFont="1" applyBorder="1" applyAlignment="1">
      <alignment horizontal="right" vertical="center" shrinkToFit="1"/>
    </xf>
    <xf numFmtId="180" fontId="17" fillId="0" borderId="20" xfId="0" applyNumberFormat="1" applyFont="1" applyBorder="1" applyAlignment="1">
      <alignment horizontal="right" vertical="center"/>
    </xf>
    <xf numFmtId="180" fontId="17" fillId="0" borderId="10" xfId="0" applyNumberFormat="1" applyFont="1" applyBorder="1" applyAlignment="1">
      <alignment horizontal="right" vertical="center"/>
    </xf>
    <xf numFmtId="180" fontId="17" fillId="0" borderId="97" xfId="0" applyNumberFormat="1" applyFont="1" applyBorder="1" applyAlignment="1">
      <alignment horizontal="center" vertical="center"/>
    </xf>
    <xf numFmtId="180" fontId="17" fillId="0" borderId="93" xfId="0" applyNumberFormat="1" applyFont="1" applyBorder="1" applyAlignment="1">
      <alignment horizontal="center" vertical="center"/>
    </xf>
    <xf numFmtId="180" fontId="17" fillId="0" borderId="95" xfId="0" applyNumberFormat="1" applyFont="1" applyBorder="1" applyAlignment="1">
      <alignment horizontal="center" vertical="center"/>
    </xf>
    <xf numFmtId="180" fontId="17" fillId="0" borderId="19" xfId="0" applyNumberFormat="1" applyFont="1" applyBorder="1" applyAlignment="1">
      <alignment horizontal="right" vertical="center"/>
    </xf>
    <xf numFmtId="180" fontId="17" fillId="0" borderId="114" xfId="0" applyNumberFormat="1" applyFont="1" applyBorder="1" applyAlignment="1">
      <alignment horizontal="right" vertical="center"/>
    </xf>
    <xf numFmtId="180" fontId="17" fillId="0" borderId="115" xfId="0" applyNumberFormat="1" applyFont="1" applyBorder="1" applyAlignment="1">
      <alignment horizontal="right" vertical="center"/>
    </xf>
    <xf numFmtId="180" fontId="17" fillId="0" borderId="116" xfId="0" applyNumberFormat="1" applyFont="1" applyBorder="1" applyAlignment="1">
      <alignment horizontal="right" vertical="center"/>
    </xf>
    <xf numFmtId="180" fontId="17" fillId="0" borderId="118" xfId="0" applyNumberFormat="1" applyFont="1" applyBorder="1" applyAlignment="1">
      <alignment horizontal="right" vertical="center"/>
    </xf>
    <xf numFmtId="180" fontId="17" fillId="0" borderId="25" xfId="0" applyNumberFormat="1" applyFont="1" applyBorder="1" applyAlignment="1">
      <alignment horizontal="right" vertical="center"/>
    </xf>
    <xf numFmtId="180" fontId="17" fillId="0" borderId="122" xfId="0" applyNumberFormat="1" applyFont="1" applyBorder="1" applyAlignment="1">
      <alignment horizontal="right" vertical="center"/>
    </xf>
    <xf numFmtId="180" fontId="17" fillId="0" borderId="26" xfId="0" applyNumberFormat="1" applyFont="1" applyBorder="1" applyAlignment="1">
      <alignment horizontal="right" vertical="center"/>
    </xf>
    <xf numFmtId="180" fontId="17" fillId="0" borderId="5" xfId="0" applyNumberFormat="1" applyFont="1" applyBorder="1" applyAlignment="1">
      <alignment horizontal="right" vertical="center"/>
    </xf>
    <xf numFmtId="180" fontId="17" fillId="0" borderId="7" xfId="0" applyNumberFormat="1" applyFont="1" applyBorder="1" applyAlignment="1">
      <alignment horizontal="right" vertical="center"/>
    </xf>
    <xf numFmtId="180" fontId="17" fillId="0" borderId="6" xfId="0" applyNumberFormat="1" applyFont="1" applyBorder="1" applyAlignment="1">
      <alignment horizontal="right" vertical="center"/>
    </xf>
    <xf numFmtId="0" fontId="17" fillId="0" borderId="0" xfId="0" applyFont="1" applyAlignment="1">
      <alignment horizontal="left" vertical="center"/>
    </xf>
    <xf numFmtId="38" fontId="30" fillId="0" borderId="109" xfId="5" applyFont="1" applyBorder="1" applyAlignment="1" applyProtection="1">
      <alignment horizontal="center" vertical="center"/>
    </xf>
    <xf numFmtId="180" fontId="17" fillId="0" borderId="20" xfId="5" applyNumberFormat="1" applyFont="1" applyBorder="1" applyAlignment="1" applyProtection="1">
      <alignment horizontal="right" vertical="center"/>
    </xf>
    <xf numFmtId="180" fontId="17" fillId="0" borderId="106" xfId="5" applyNumberFormat="1" applyFont="1" applyFill="1" applyBorder="1" applyAlignment="1" applyProtection="1">
      <alignment horizontal="right" vertical="center"/>
    </xf>
    <xf numFmtId="180" fontId="17" fillId="0" borderId="43" xfId="5" applyNumberFormat="1" applyFont="1" applyBorder="1" applyAlignment="1" applyProtection="1">
      <alignment horizontal="right" vertical="center"/>
    </xf>
    <xf numFmtId="0" fontId="22" fillId="0" borderId="85" xfId="0" applyFont="1" applyBorder="1" applyAlignment="1">
      <alignment horizontal="center" vertical="center" wrapText="1"/>
    </xf>
    <xf numFmtId="0" fontId="22" fillId="0" borderId="109" xfId="0" applyFont="1" applyBorder="1" applyAlignment="1">
      <alignment horizontal="center" vertical="center" wrapText="1"/>
    </xf>
    <xf numFmtId="180" fontId="17" fillId="0" borderId="44" xfId="0" applyNumberFormat="1" applyFont="1" applyBorder="1" applyAlignment="1">
      <alignment horizontal="right" vertical="center"/>
    </xf>
    <xf numFmtId="180" fontId="17" fillId="0" borderId="40" xfId="0" applyNumberFormat="1" applyFont="1" applyBorder="1" applyAlignment="1">
      <alignment horizontal="right" vertical="center"/>
    </xf>
    <xf numFmtId="180" fontId="17" fillId="0" borderId="110" xfId="0" applyNumberFormat="1" applyFont="1" applyBorder="1" applyAlignment="1">
      <alignment horizontal="right" vertical="center"/>
    </xf>
    <xf numFmtId="180" fontId="17" fillId="0" borderId="101" xfId="0" applyNumberFormat="1" applyFont="1" applyBorder="1" applyAlignment="1">
      <alignment horizontal="right" vertical="center"/>
    </xf>
    <xf numFmtId="180" fontId="17" fillId="0" borderId="91" xfId="0" applyNumberFormat="1" applyFont="1" applyBorder="1" applyAlignment="1">
      <alignment horizontal="center" vertical="center"/>
    </xf>
    <xf numFmtId="180" fontId="17" fillId="0" borderId="121" xfId="0" applyNumberFormat="1" applyFont="1" applyBorder="1" applyAlignment="1">
      <alignment horizontal="center" vertical="center"/>
    </xf>
    <xf numFmtId="180" fontId="17" fillId="0" borderId="92" xfId="0" applyNumberFormat="1" applyFont="1" applyBorder="1" applyAlignment="1">
      <alignment horizontal="center" vertical="center"/>
    </xf>
    <xf numFmtId="181" fontId="76" fillId="2" borderId="9" xfId="0" applyNumberFormat="1" applyFont="1" applyFill="1" applyBorder="1" applyAlignment="1" applyProtection="1">
      <alignment horizontal="right" vertical="center"/>
      <protection locked="0"/>
    </xf>
    <xf numFmtId="0" fontId="61" fillId="0" borderId="0" xfId="0" applyFont="1" applyAlignment="1">
      <alignment horizontal="center" vertical="center" wrapText="1"/>
    </xf>
    <xf numFmtId="196" fontId="17" fillId="2" borderId="0" xfId="0" applyNumberFormat="1" applyFont="1" applyFill="1" applyAlignment="1" applyProtection="1">
      <alignment horizontal="left" vertical="center" shrinkToFit="1"/>
      <protection locked="0"/>
    </xf>
    <xf numFmtId="0" fontId="16" fillId="0" borderId="0" xfId="0" applyFont="1" applyAlignment="1">
      <alignment horizontal="left" vertical="top" wrapText="1"/>
    </xf>
    <xf numFmtId="183" fontId="40" fillId="2" borderId="145" xfId="0" applyNumberFormat="1" applyFont="1" applyFill="1" applyBorder="1" applyAlignment="1" applyProtection="1">
      <alignment horizontal="center" vertical="center" wrapText="1"/>
      <protection locked="0"/>
    </xf>
    <xf numFmtId="183" fontId="40" fillId="2" borderId="88" xfId="0" applyNumberFormat="1" applyFont="1" applyFill="1" applyBorder="1" applyAlignment="1" applyProtection="1">
      <alignment horizontal="center" vertical="center" wrapText="1"/>
      <protection locked="0"/>
    </xf>
    <xf numFmtId="183" fontId="40" fillId="2" borderId="143" xfId="0" applyNumberFormat="1" applyFont="1" applyFill="1" applyBorder="1" applyAlignment="1" applyProtection="1">
      <alignment horizontal="center" vertical="center" wrapText="1"/>
      <protection locked="0"/>
    </xf>
    <xf numFmtId="0" fontId="75" fillId="2" borderId="118" xfId="0" applyFont="1" applyFill="1" applyBorder="1" applyAlignment="1" applyProtection="1">
      <alignment horizontal="center" vertical="center" wrapText="1"/>
      <protection locked="0"/>
    </xf>
    <xf numFmtId="0" fontId="75" fillId="2" borderId="25" xfId="0" applyFont="1" applyFill="1" applyBorder="1" applyAlignment="1" applyProtection="1">
      <alignment horizontal="center" vertical="center" wrapText="1"/>
      <protection locked="0"/>
    </xf>
    <xf numFmtId="0" fontId="75" fillId="2" borderId="26" xfId="0" applyFont="1" applyFill="1" applyBorder="1" applyAlignment="1" applyProtection="1">
      <alignment horizontal="center" vertical="center" wrapText="1"/>
      <protection locked="0"/>
    </xf>
    <xf numFmtId="0" fontId="39" fillId="0" borderId="140" xfId="0" applyFont="1" applyBorder="1" applyAlignment="1">
      <alignment horizontal="center" vertical="center" wrapText="1"/>
    </xf>
    <xf numFmtId="0" fontId="39" fillId="0" borderId="64" xfId="0" applyFont="1" applyBorder="1" applyAlignment="1">
      <alignment horizontal="center" vertical="center" wrapText="1"/>
    </xf>
    <xf numFmtId="0" fontId="39" fillId="0" borderId="42" xfId="0" applyFont="1" applyBorder="1" applyAlignment="1">
      <alignment horizontal="center" vertical="center" wrapText="1"/>
    </xf>
    <xf numFmtId="0" fontId="59" fillId="0" borderId="140" xfId="0" applyFont="1" applyBorder="1" applyAlignment="1">
      <alignment horizontal="center" vertical="center" wrapText="1"/>
    </xf>
    <xf numFmtId="0" fontId="59" fillId="0" borderId="64" xfId="0" applyFont="1" applyBorder="1" applyAlignment="1">
      <alignment horizontal="center" vertical="center" wrapText="1"/>
    </xf>
    <xf numFmtId="0" fontId="59" fillId="0" borderId="42" xfId="0" applyFont="1" applyBorder="1" applyAlignment="1">
      <alignment horizontal="center" vertical="center" wrapText="1"/>
    </xf>
    <xf numFmtId="0" fontId="58" fillId="2" borderId="59" xfId="0" applyFont="1" applyFill="1" applyBorder="1" applyAlignment="1" applyProtection="1">
      <alignment horizontal="center" vertical="center"/>
      <protection locked="0"/>
    </xf>
    <xf numFmtId="0" fontId="58" fillId="2" borderId="2" xfId="0" applyFont="1" applyFill="1" applyBorder="1" applyAlignment="1" applyProtection="1">
      <alignment horizontal="center" vertical="center"/>
      <protection locked="0"/>
    </xf>
    <xf numFmtId="0" fontId="58" fillId="2" borderId="3" xfId="0" applyFont="1" applyFill="1" applyBorder="1" applyAlignment="1" applyProtection="1">
      <alignment horizontal="center" vertical="center"/>
      <protection locked="0"/>
    </xf>
    <xf numFmtId="0" fontId="40" fillId="0" borderId="0" xfId="0" applyFont="1" applyAlignment="1">
      <alignment horizontal="center" vertical="center" wrapText="1"/>
    </xf>
    <xf numFmtId="182" fontId="17" fillId="2" borderId="41" xfId="0" applyNumberFormat="1" applyFont="1" applyFill="1" applyBorder="1" applyAlignment="1" applyProtection="1">
      <alignment horizontal="center" vertical="center"/>
      <protection locked="0"/>
    </xf>
    <xf numFmtId="182" fontId="17" fillId="2" borderId="64" xfId="0" applyNumberFormat="1" applyFont="1" applyFill="1" applyBorder="1" applyAlignment="1" applyProtection="1">
      <alignment horizontal="center" vertical="center"/>
      <protection locked="0"/>
    </xf>
    <xf numFmtId="182" fontId="17" fillId="2" borderId="42" xfId="0" applyNumberFormat="1" applyFont="1" applyFill="1" applyBorder="1" applyAlignment="1" applyProtection="1">
      <alignment horizontal="center" vertical="center"/>
      <protection locked="0"/>
    </xf>
    <xf numFmtId="0" fontId="40" fillId="0" borderId="68" xfId="0" applyFont="1" applyBorder="1" applyAlignment="1">
      <alignment horizontal="center" vertical="center" wrapText="1"/>
    </xf>
    <xf numFmtId="0" fontId="40" fillId="0" borderId="62" xfId="0" applyFont="1" applyBorder="1" applyAlignment="1">
      <alignment horizontal="center" vertical="center" wrapText="1"/>
    </xf>
    <xf numFmtId="0" fontId="40" fillId="0" borderId="140" xfId="0" applyFont="1" applyBorder="1" applyAlignment="1">
      <alignment horizontal="center" vertical="center" wrapText="1"/>
    </xf>
    <xf numFmtId="182" fontId="75" fillId="2" borderId="140" xfId="0" applyNumberFormat="1" applyFont="1" applyFill="1" applyBorder="1" applyAlignment="1" applyProtection="1">
      <alignment horizontal="center" vertical="center"/>
      <protection locked="0"/>
    </xf>
    <xf numFmtId="182" fontId="75" fillId="2" borderId="64" xfId="0" applyNumberFormat="1" applyFont="1" applyFill="1" applyBorder="1" applyAlignment="1" applyProtection="1">
      <alignment horizontal="center" vertical="center"/>
      <protection locked="0"/>
    </xf>
    <xf numFmtId="182" fontId="75" fillId="2" borderId="42" xfId="0" applyNumberFormat="1" applyFont="1" applyFill="1" applyBorder="1" applyAlignment="1" applyProtection="1">
      <alignment horizontal="center" vertical="center"/>
      <protection locked="0"/>
    </xf>
    <xf numFmtId="182" fontId="58" fillId="2" borderId="41" xfId="0" applyNumberFormat="1" applyFont="1" applyFill="1" applyBorder="1" applyAlignment="1" applyProtection="1">
      <alignment horizontal="center" vertical="center"/>
      <protection locked="0"/>
    </xf>
    <xf numFmtId="182" fontId="58" fillId="2" borderId="64" xfId="0" applyNumberFormat="1" applyFont="1" applyFill="1" applyBorder="1" applyAlignment="1" applyProtection="1">
      <alignment horizontal="center" vertical="center"/>
      <protection locked="0"/>
    </xf>
    <xf numFmtId="182" fontId="58" fillId="2" borderId="141" xfId="0" applyNumberFormat="1" applyFont="1" applyFill="1" applyBorder="1" applyAlignment="1" applyProtection="1">
      <alignment horizontal="center" vertical="center"/>
      <protection locked="0"/>
    </xf>
    <xf numFmtId="0" fontId="40" fillId="0" borderId="71" xfId="0" applyFont="1" applyBorder="1" applyAlignment="1">
      <alignment horizontal="center" vertical="center" textRotation="255"/>
    </xf>
    <xf numFmtId="0" fontId="40" fillId="0" borderId="72" xfId="0" applyFont="1" applyBorder="1" applyAlignment="1">
      <alignment horizontal="center" vertical="center" textRotation="255"/>
    </xf>
    <xf numFmtId="0" fontId="40" fillId="0" borderId="74" xfId="0" applyFont="1" applyBorder="1" applyAlignment="1">
      <alignment horizontal="center" vertical="center" textRotation="255"/>
    </xf>
    <xf numFmtId="0" fontId="40" fillId="0" borderId="108" xfId="0" applyFont="1" applyBorder="1" applyAlignment="1">
      <alignment horizontal="center" vertical="center"/>
    </xf>
    <xf numFmtId="0" fontId="40" fillId="0" borderId="43" xfId="0" applyFont="1" applyBorder="1" applyAlignment="1">
      <alignment horizontal="center" vertical="center"/>
    </xf>
    <xf numFmtId="0" fontId="40" fillId="0" borderId="142" xfId="0" applyFont="1" applyBorder="1" applyAlignment="1">
      <alignment horizontal="center" vertical="center"/>
    </xf>
    <xf numFmtId="0" fontId="40" fillId="0" borderId="144" xfId="0" applyFont="1" applyBorder="1" applyAlignment="1">
      <alignment horizontal="center" vertical="center"/>
    </xf>
    <xf numFmtId="0" fontId="40" fillId="0" borderId="112" xfId="0" applyFont="1" applyBorder="1" applyAlignment="1">
      <alignment horizontal="center" vertical="center" wrapText="1"/>
    </xf>
    <xf numFmtId="0" fontId="40" fillId="0" borderId="58" xfId="0" applyFont="1" applyBorder="1" applyAlignment="1">
      <alignment horizontal="center" vertical="center" wrapText="1"/>
    </xf>
    <xf numFmtId="0" fontId="30" fillId="0" borderId="0" xfId="0" applyFont="1" applyAlignment="1">
      <alignment horizontal="center" vertical="top" wrapText="1"/>
    </xf>
    <xf numFmtId="0" fontId="17" fillId="0" borderId="4" xfId="0" applyFont="1" applyBorder="1" applyAlignment="1">
      <alignment horizontal="center" vertical="center"/>
    </xf>
    <xf numFmtId="196" fontId="30" fillId="2" borderId="4" xfId="7" applyNumberFormat="1" applyFont="1" applyFill="1" applyBorder="1" applyAlignment="1" applyProtection="1">
      <alignment horizontal="center" vertical="center"/>
      <protection locked="0"/>
    </xf>
    <xf numFmtId="0" fontId="36" fillId="0" borderId="0" xfId="7" applyFont="1" applyAlignment="1">
      <alignment horizontal="center" vertical="center" wrapText="1"/>
    </xf>
    <xf numFmtId="0" fontId="39" fillId="0" borderId="25" xfId="7" applyFont="1" applyBorder="1" applyAlignment="1">
      <alignment horizontal="right" wrapText="1"/>
    </xf>
    <xf numFmtId="0" fontId="22" fillId="0" borderId="0" xfId="7" applyFont="1" applyAlignment="1">
      <alignment horizontal="left" vertical="top" wrapText="1"/>
    </xf>
    <xf numFmtId="182" fontId="17" fillId="2" borderId="0" xfId="0" applyNumberFormat="1" applyFont="1" applyFill="1" applyAlignment="1" applyProtection="1">
      <alignment horizontal="center" vertical="top"/>
      <protection locked="0"/>
    </xf>
    <xf numFmtId="196" fontId="17" fillId="2" borderId="0" xfId="0" applyNumberFormat="1" applyFont="1" applyFill="1" applyAlignment="1" applyProtection="1">
      <alignment vertical="center" wrapText="1" shrinkToFit="1"/>
      <protection locked="0"/>
    </xf>
    <xf numFmtId="49" fontId="18" fillId="2" borderId="7" xfId="2" applyNumberFormat="1" applyFill="1" applyBorder="1" applyAlignment="1" applyProtection="1">
      <alignment horizontal="left" vertical="center" shrinkToFit="1"/>
      <protection locked="0"/>
    </xf>
    <xf numFmtId="49" fontId="17" fillId="2" borderId="7" xfId="0" applyNumberFormat="1" applyFont="1" applyFill="1" applyBorder="1" applyAlignment="1" applyProtection="1">
      <alignment horizontal="left" vertical="center" shrinkToFit="1"/>
      <protection locked="0"/>
    </xf>
    <xf numFmtId="0" fontId="0" fillId="0" borderId="7" xfId="0" applyBorder="1" applyAlignment="1" applyProtection="1">
      <alignment vertical="center" shrinkToFit="1"/>
      <protection locked="0"/>
    </xf>
    <xf numFmtId="0" fontId="21" fillId="0" borderId="0" xfId="0" applyFont="1" applyAlignment="1">
      <alignment horizontal="left" vertical="center"/>
    </xf>
    <xf numFmtId="0" fontId="0" fillId="0" borderId="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7" fillId="2" borderId="5" xfId="0" applyFont="1" applyFill="1" applyBorder="1" applyAlignment="1" applyProtection="1">
      <alignment vertical="top"/>
      <protection locked="0"/>
    </xf>
    <xf numFmtId="0" fontId="0" fillId="2" borderId="7" xfId="0" applyFill="1" applyBorder="1" applyAlignment="1" applyProtection="1">
      <alignment vertical="top"/>
      <protection locked="0"/>
    </xf>
    <xf numFmtId="0" fontId="0" fillId="2" borderId="6" xfId="0" applyFill="1" applyBorder="1" applyAlignment="1" applyProtection="1">
      <alignment vertical="top"/>
      <protection locked="0"/>
    </xf>
    <xf numFmtId="0" fontId="17" fillId="2" borderId="18" xfId="0" applyFont="1" applyFill="1" applyBorder="1" applyAlignment="1" applyProtection="1">
      <alignment horizontal="left" vertical="top"/>
      <protection locked="0"/>
    </xf>
    <xf numFmtId="0" fontId="17" fillId="2" borderId="23" xfId="0" applyFont="1" applyFill="1" applyBorder="1" applyAlignment="1" applyProtection="1">
      <alignment horizontal="left" vertical="top"/>
      <protection locked="0"/>
    </xf>
    <xf numFmtId="0" fontId="17" fillId="2" borderId="21" xfId="0" applyFont="1" applyFill="1" applyBorder="1" applyAlignment="1" applyProtection="1">
      <alignment horizontal="left" vertical="top"/>
      <protection locked="0"/>
    </xf>
    <xf numFmtId="0" fontId="17" fillId="2" borderId="22" xfId="0" applyFont="1" applyFill="1" applyBorder="1" applyAlignment="1" applyProtection="1">
      <alignment horizontal="left" vertical="top"/>
      <protection locked="0"/>
    </xf>
    <xf numFmtId="0" fontId="17" fillId="2" borderId="0" xfId="0" applyFont="1" applyFill="1" applyAlignment="1" applyProtection="1">
      <alignment horizontal="left" vertical="top"/>
      <protection locked="0"/>
    </xf>
    <xf numFmtId="0" fontId="17" fillId="2" borderId="14" xfId="0" applyFont="1" applyFill="1" applyBorder="1" applyAlignment="1" applyProtection="1">
      <alignment horizontal="left" vertical="top"/>
      <protection locked="0"/>
    </xf>
    <xf numFmtId="0" fontId="17" fillId="2" borderId="8" xfId="0" applyFont="1" applyFill="1" applyBorder="1" applyAlignment="1" applyProtection="1">
      <alignment horizontal="left" vertical="top"/>
      <protection locked="0"/>
    </xf>
    <xf numFmtId="0" fontId="17" fillId="2" borderId="9" xfId="0" applyFont="1" applyFill="1" applyBorder="1" applyAlignment="1" applyProtection="1">
      <alignment horizontal="left" vertical="top"/>
      <protection locked="0"/>
    </xf>
    <xf numFmtId="0" fontId="17" fillId="2" borderId="10" xfId="0" applyFont="1" applyFill="1" applyBorder="1" applyAlignment="1" applyProtection="1">
      <alignment horizontal="left" vertical="top"/>
      <protection locked="0"/>
    </xf>
    <xf numFmtId="0" fontId="17" fillId="0" borderId="22"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7" fillId="0" borderId="14" xfId="0" applyFont="1" applyBorder="1" applyAlignment="1" applyProtection="1">
      <alignment horizontal="left" vertical="top"/>
      <protection locked="0"/>
    </xf>
    <xf numFmtId="0" fontId="17" fillId="0" borderId="8" xfId="0" applyFont="1" applyBorder="1" applyAlignment="1" applyProtection="1">
      <alignment horizontal="left" vertical="top"/>
      <protection locked="0"/>
    </xf>
    <xf numFmtId="0" fontId="17" fillId="0" borderId="9" xfId="0" applyFont="1" applyBorder="1" applyAlignment="1" applyProtection="1">
      <alignment horizontal="left" vertical="top"/>
      <protection locked="0"/>
    </xf>
    <xf numFmtId="0" fontId="17" fillId="0" borderId="10" xfId="0" applyFont="1" applyBorder="1" applyAlignment="1" applyProtection="1">
      <alignment horizontal="left" vertical="top"/>
      <protection locked="0"/>
    </xf>
    <xf numFmtId="0" fontId="51" fillId="0" borderId="41" xfId="0" applyFont="1" applyBorder="1" applyAlignment="1">
      <alignment horizontal="justify" vertical="center" wrapText="1"/>
    </xf>
    <xf numFmtId="0" fontId="51" fillId="0" borderId="42" xfId="0" applyFont="1" applyBorder="1" applyAlignment="1">
      <alignment horizontal="justify" vertical="center" wrapText="1"/>
    </xf>
    <xf numFmtId="0" fontId="51" fillId="0" borderId="1" xfId="0" applyFont="1" applyBorder="1" applyAlignment="1">
      <alignment horizontal="justify" vertical="center" wrapText="1"/>
    </xf>
    <xf numFmtId="0" fontId="51" fillId="0" borderId="3" xfId="0" applyFont="1" applyBorder="1" applyAlignment="1">
      <alignment horizontal="justify" vertical="center" wrapText="1"/>
    </xf>
    <xf numFmtId="0" fontId="51" fillId="0" borderId="73" xfId="0" applyFont="1" applyBorder="1" applyAlignment="1">
      <alignment horizontal="center" vertical="center" textRotation="255" wrapText="1"/>
    </xf>
    <xf numFmtId="0" fontId="51" fillId="0" borderId="60" xfId="0" applyFont="1" applyBorder="1" applyAlignment="1">
      <alignment horizontal="center" vertical="center" textRotation="255"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cellXfs>
  <cellStyles count="14">
    <cellStyle name="ハイパーリンク" xfId="2" builtinId="8"/>
    <cellStyle name="桁区切り" xfId="5" builtinId="6"/>
    <cellStyle name="桁区切り 2" xfId="13" xr:uid="{75FCEE4A-8751-4129-A12B-2C166329D8C7}"/>
    <cellStyle name="標準" xfId="0" builtinId="0"/>
    <cellStyle name="標準 2" xfId="1" xr:uid="{00000000-0005-0000-0000-000002000000}"/>
    <cellStyle name="標準 2 2" xfId="3" xr:uid="{B2D6D2A2-971A-43A5-8334-4A5CC7F47DF8}"/>
    <cellStyle name="標準 2 2 2" xfId="11" xr:uid="{F1EF5472-FA6E-4846-960C-1550FEA12A7D}"/>
    <cellStyle name="標準 2 3" xfId="4" xr:uid="{26418AD0-BE66-4E2D-878D-295AE24FEC56}"/>
    <cellStyle name="標準 2 4" xfId="6" xr:uid="{76B0C912-262A-4E35-A3E5-1BD93F001852}"/>
    <cellStyle name="標準 3" xfId="7" xr:uid="{A1E76762-A2A1-47CD-9E1C-1CBB89225671}"/>
    <cellStyle name="標準 3 2" xfId="8" xr:uid="{DDBFD09A-D174-49DA-BB09-DB5E29710321}"/>
    <cellStyle name="標準 4" xfId="9" xr:uid="{D389A114-3749-4005-9C56-2F699A49197E}"/>
    <cellStyle name="標準 7 2" xfId="12" xr:uid="{D1CAC4B6-ED15-448E-88F6-7A9F6E9E3ED3}"/>
    <cellStyle name="標準_Sheet1" xfId="10" xr:uid="{07AEB1BE-D837-441B-B3AC-399BEF252B8E}"/>
  </cellStyles>
  <dxfs count="1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FFFF"/>
      <color rgb="FF99CCFF"/>
      <color rgb="FFFFFFCC"/>
      <color rgb="FFFF9999"/>
      <color rgb="FFCC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6</xdr:col>
      <xdr:colOff>260684</xdr:colOff>
      <xdr:row>1</xdr:row>
      <xdr:rowOff>50131</xdr:rowOff>
    </xdr:to>
    <xdr:sp macro="" textlink="">
      <xdr:nvSpPr>
        <xdr:cNvPr id="3" name="正方形/長方形 2">
          <a:extLst>
            <a:ext uri="{FF2B5EF4-FFF2-40B4-BE49-F238E27FC236}">
              <a16:creationId xmlns:a16="http://schemas.microsoft.com/office/drawing/2014/main" id="{6A67F091-EFD6-43C2-B2AA-70DA5D0D4756}"/>
            </a:ext>
          </a:extLst>
        </xdr:cNvPr>
        <xdr:cNvSpPr/>
      </xdr:nvSpPr>
      <xdr:spPr>
        <a:xfrm>
          <a:off x="0" y="47625"/>
          <a:ext cx="1915026" cy="182980"/>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１</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（第５条関係）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26</xdr:row>
      <xdr:rowOff>38100</xdr:rowOff>
    </xdr:from>
    <xdr:to>
      <xdr:col>0</xdr:col>
      <xdr:colOff>247650</xdr:colOff>
      <xdr:row>27</xdr:row>
      <xdr:rowOff>9525</xdr:rowOff>
    </xdr:to>
    <xdr:cxnSp macro="">
      <xdr:nvCxnSpPr>
        <xdr:cNvPr id="4" name="直線コネクタ 3">
          <a:extLst>
            <a:ext uri="{FF2B5EF4-FFF2-40B4-BE49-F238E27FC236}">
              <a16:creationId xmlns:a16="http://schemas.microsoft.com/office/drawing/2014/main" id="{A961BF3F-AE4B-4B71-9E68-32DE5094DC6C}"/>
            </a:ext>
          </a:extLst>
        </xdr:cNvPr>
        <xdr:cNvCxnSpPr/>
      </xdr:nvCxnSpPr>
      <xdr:spPr>
        <a:xfrm flipH="1">
          <a:off x="28575" y="4429125"/>
          <a:ext cx="219075"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491157</xdr:colOff>
      <xdr:row>17</xdr:row>
      <xdr:rowOff>47625</xdr:rowOff>
    </xdr:from>
    <xdr:to>
      <xdr:col>5</xdr:col>
      <xdr:colOff>733425</xdr:colOff>
      <xdr:row>19</xdr:row>
      <xdr:rowOff>114300</xdr:rowOff>
    </xdr:to>
    <xdr:sp macro="" textlink="">
      <xdr:nvSpPr>
        <xdr:cNvPr id="2" name="四角形: 角を丸くする 1">
          <a:extLst>
            <a:ext uri="{FF2B5EF4-FFF2-40B4-BE49-F238E27FC236}">
              <a16:creationId xmlns:a16="http://schemas.microsoft.com/office/drawing/2014/main" id="{00000000-0008-0000-1200-000002000000}"/>
            </a:ext>
          </a:extLst>
        </xdr:cNvPr>
        <xdr:cNvSpPr/>
      </xdr:nvSpPr>
      <xdr:spPr>
        <a:xfrm>
          <a:off x="815007" y="5000625"/>
          <a:ext cx="3004518" cy="628650"/>
        </a:xfrm>
        <a:prstGeom prst="roundRect">
          <a:avLst>
            <a:gd name="adj" fmla="val 17629"/>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記載例は補助事業期間の</a:t>
          </a:r>
          <a:r>
            <a:rPr kumimoji="1" lang="en-US" altLang="ja-JP" sz="1200">
              <a:solidFill>
                <a:srgbClr val="FF0000"/>
              </a:solidFill>
              <a:latin typeface="ＭＳ Ｐゴシック" panose="020B0600070205080204" pitchFamily="50" charset="-128"/>
              <a:ea typeface="ＭＳ Ｐゴシック" panose="020B0600070205080204" pitchFamily="50" charset="-128"/>
            </a:rPr>
            <a:t>3</a:t>
          </a:r>
          <a:r>
            <a:rPr kumimoji="1" lang="ja-JP" altLang="en-US" sz="1200">
              <a:solidFill>
                <a:srgbClr val="FF0000"/>
              </a:solidFill>
              <a:latin typeface="ＭＳ Ｐゴシック" panose="020B0600070205080204" pitchFamily="50" charset="-128"/>
              <a:ea typeface="ＭＳ Ｐゴシック" panose="020B0600070205080204" pitchFamily="50" charset="-128"/>
            </a:rPr>
            <a:t>年目より</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新商品を販売開始した計画となっています。</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57150</xdr:rowOff>
    </xdr:from>
    <xdr:to>
      <xdr:col>7</xdr:col>
      <xdr:colOff>114300</xdr:colOff>
      <xdr:row>1</xdr:row>
      <xdr:rowOff>38100</xdr:rowOff>
    </xdr:to>
    <xdr:sp macro="" textlink="">
      <xdr:nvSpPr>
        <xdr:cNvPr id="2" name="正方形/長方形 1">
          <a:extLst>
            <a:ext uri="{FF2B5EF4-FFF2-40B4-BE49-F238E27FC236}">
              <a16:creationId xmlns:a16="http://schemas.microsoft.com/office/drawing/2014/main" id="{AA23B65A-73DF-49CD-B885-38F25AF4BEBE}"/>
            </a:ext>
          </a:extLst>
        </xdr:cNvPr>
        <xdr:cNvSpPr/>
      </xdr:nvSpPr>
      <xdr:spPr>
        <a:xfrm>
          <a:off x="0" y="123825"/>
          <a:ext cx="1885950" cy="1619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４</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（第１２条関係）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76200</xdr:rowOff>
    </xdr:from>
    <xdr:to>
      <xdr:col>7</xdr:col>
      <xdr:colOff>209550</xdr:colOff>
      <xdr:row>1</xdr:row>
      <xdr:rowOff>95250</xdr:rowOff>
    </xdr:to>
    <xdr:sp macro="" textlink="">
      <xdr:nvSpPr>
        <xdr:cNvPr id="3" name="正方形/長方形 2">
          <a:extLst>
            <a:ext uri="{FF2B5EF4-FFF2-40B4-BE49-F238E27FC236}">
              <a16:creationId xmlns:a16="http://schemas.microsoft.com/office/drawing/2014/main" id="{A59367C6-FE9F-4970-9A89-749DEC78D854}"/>
            </a:ext>
          </a:extLst>
        </xdr:cNvPr>
        <xdr:cNvSpPr/>
      </xdr:nvSpPr>
      <xdr:spPr>
        <a:xfrm>
          <a:off x="9525" y="76200"/>
          <a:ext cx="1847850" cy="2000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４</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（第１２条関係）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46316</xdr:colOff>
      <xdr:row>5</xdr:row>
      <xdr:rowOff>371475</xdr:rowOff>
    </xdr:from>
    <xdr:to>
      <xdr:col>14</xdr:col>
      <xdr:colOff>57150</xdr:colOff>
      <xdr:row>9</xdr:row>
      <xdr:rowOff>104775</xdr:rowOff>
    </xdr:to>
    <xdr:sp macro="" textlink="">
      <xdr:nvSpPr>
        <xdr:cNvPr id="5" name="四角形: 角を丸くする 4">
          <a:extLst>
            <a:ext uri="{FF2B5EF4-FFF2-40B4-BE49-F238E27FC236}">
              <a16:creationId xmlns:a16="http://schemas.microsoft.com/office/drawing/2014/main" id="{58634B51-E190-FCF0-AE7A-E0A67543BE00}"/>
            </a:ext>
          </a:extLst>
        </xdr:cNvPr>
        <xdr:cNvSpPr/>
      </xdr:nvSpPr>
      <xdr:spPr>
        <a:xfrm>
          <a:off x="6180416" y="1485900"/>
          <a:ext cx="4058959" cy="12573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計算式が入ってい</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るセルがありますのでご注意ください。</a:t>
          </a:r>
          <a:endPar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尚、桁数が大きくセルに入りきらない場合は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フォントを</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適宜変更して入力して下さい。</a:t>
          </a:r>
          <a:endParaRPr lang="ja-JP" altLang="ja-JP" sz="12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30</xdr:row>
      <xdr:rowOff>274569</xdr:rowOff>
    </xdr:from>
    <xdr:to>
      <xdr:col>2</xdr:col>
      <xdr:colOff>66676</xdr:colOff>
      <xdr:row>64</xdr:row>
      <xdr:rowOff>85726</xdr:rowOff>
    </xdr:to>
    <xdr:sp macro="" textlink="">
      <xdr:nvSpPr>
        <xdr:cNvPr id="2" name="正方形/長方形 1">
          <a:extLst>
            <a:ext uri="{FF2B5EF4-FFF2-40B4-BE49-F238E27FC236}">
              <a16:creationId xmlns:a16="http://schemas.microsoft.com/office/drawing/2014/main" id="{0458E4D4-133A-4566-9F50-4544B7B0A138}"/>
            </a:ext>
          </a:extLst>
        </xdr:cNvPr>
        <xdr:cNvSpPr/>
      </xdr:nvSpPr>
      <xdr:spPr>
        <a:xfrm>
          <a:off x="1" y="8818494"/>
          <a:ext cx="2466975" cy="6069082"/>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8</xdr:row>
      <xdr:rowOff>123825</xdr:rowOff>
    </xdr:from>
    <xdr:to>
      <xdr:col>13</xdr:col>
      <xdr:colOff>66674</xdr:colOff>
      <xdr:row>11</xdr:row>
      <xdr:rowOff>6015</xdr:rowOff>
    </xdr:to>
    <xdr:grpSp>
      <xdr:nvGrpSpPr>
        <xdr:cNvPr id="3" name="グループ化 2">
          <a:extLst>
            <a:ext uri="{FF2B5EF4-FFF2-40B4-BE49-F238E27FC236}">
              <a16:creationId xmlns:a16="http://schemas.microsoft.com/office/drawing/2014/main" id="{236C58E9-5534-4B1E-ADDB-B1DD644B343B}"/>
            </a:ext>
          </a:extLst>
        </xdr:cNvPr>
        <xdr:cNvGrpSpPr/>
      </xdr:nvGrpSpPr>
      <xdr:grpSpPr>
        <a:xfrm>
          <a:off x="9477375" y="2000250"/>
          <a:ext cx="4991099" cy="682290"/>
          <a:chOff x="7867650" y="3000375"/>
          <a:chExt cx="4991099" cy="682290"/>
        </a:xfrm>
      </xdr:grpSpPr>
      <xdr:sp macro="" textlink="">
        <xdr:nvSpPr>
          <xdr:cNvPr id="4" name="四角形: 角を丸くする 3">
            <a:extLst>
              <a:ext uri="{FF2B5EF4-FFF2-40B4-BE49-F238E27FC236}">
                <a16:creationId xmlns:a16="http://schemas.microsoft.com/office/drawing/2014/main" id="{57CD9C4B-F0DA-B2F0-B95E-27A9AFDF69FA}"/>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本シートを作成する事で</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経費区分</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_</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実績シート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次のシート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へ自動的に数字が反映されます。</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5" name="矢印: 左 4">
            <a:extLst>
              <a:ext uri="{FF2B5EF4-FFF2-40B4-BE49-F238E27FC236}">
                <a16:creationId xmlns:a16="http://schemas.microsoft.com/office/drawing/2014/main" id="{A509700E-B1D8-3F75-CCD7-978E93738D49}"/>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47625</xdr:rowOff>
    </xdr:from>
    <xdr:to>
      <xdr:col>7</xdr:col>
      <xdr:colOff>228600</xdr:colOff>
      <xdr:row>1</xdr:row>
      <xdr:rowOff>28575</xdr:rowOff>
    </xdr:to>
    <xdr:sp macro="" textlink="">
      <xdr:nvSpPr>
        <xdr:cNvPr id="2" name="正方形/長方形 1">
          <a:extLst>
            <a:ext uri="{FF2B5EF4-FFF2-40B4-BE49-F238E27FC236}">
              <a16:creationId xmlns:a16="http://schemas.microsoft.com/office/drawing/2014/main" id="{345A5160-8E44-415F-8DFF-006DA1EBF0C0}"/>
            </a:ext>
          </a:extLst>
        </xdr:cNvPr>
        <xdr:cNvSpPr/>
      </xdr:nvSpPr>
      <xdr:spPr>
        <a:xfrm>
          <a:off x="0" y="47625"/>
          <a:ext cx="1876425" cy="1619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６</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（第１５条関係）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5219</xdr:colOff>
      <xdr:row>0</xdr:row>
      <xdr:rowOff>30201</xdr:rowOff>
    </xdr:from>
    <xdr:to>
      <xdr:col>3</xdr:col>
      <xdr:colOff>314730</xdr:colOff>
      <xdr:row>0</xdr:row>
      <xdr:rowOff>149087</xdr:rowOff>
    </xdr:to>
    <xdr:sp macro="" textlink="">
      <xdr:nvSpPr>
        <xdr:cNvPr id="2" name="正方形/長方形 1">
          <a:extLst>
            <a:ext uri="{FF2B5EF4-FFF2-40B4-BE49-F238E27FC236}">
              <a16:creationId xmlns:a16="http://schemas.microsoft.com/office/drawing/2014/main" id="{1992CAD3-1616-4D9B-8F55-E57477892373}"/>
            </a:ext>
          </a:extLst>
        </xdr:cNvPr>
        <xdr:cNvSpPr/>
      </xdr:nvSpPr>
      <xdr:spPr>
        <a:xfrm>
          <a:off x="5219" y="30201"/>
          <a:ext cx="2264207" cy="118886"/>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ＭＳ ゴシック" panose="020B0609070205080204" pitchFamily="49" charset="-128"/>
              <a:ea typeface="ＭＳ ゴシック" panose="020B0609070205080204" pitchFamily="49" charset="-128"/>
            </a:rPr>
            <a:t>様式</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７</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（第２０条関係）</a:t>
          </a: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0</xdr:row>
      <xdr:rowOff>76200</xdr:rowOff>
    </xdr:from>
    <xdr:to>
      <xdr:col>7</xdr:col>
      <xdr:colOff>209550</xdr:colOff>
      <xdr:row>1</xdr:row>
      <xdr:rowOff>95250</xdr:rowOff>
    </xdr:to>
    <xdr:sp macro="" textlink="">
      <xdr:nvSpPr>
        <xdr:cNvPr id="2" name="正方形/長方形 1">
          <a:extLst>
            <a:ext uri="{FF2B5EF4-FFF2-40B4-BE49-F238E27FC236}">
              <a16:creationId xmlns:a16="http://schemas.microsoft.com/office/drawing/2014/main" id="{41BF9F7D-BBC9-4708-847A-DD142D0F1DBA}"/>
            </a:ext>
          </a:extLst>
        </xdr:cNvPr>
        <xdr:cNvSpPr/>
      </xdr:nvSpPr>
      <xdr:spPr>
        <a:xfrm>
          <a:off x="9525" y="76200"/>
          <a:ext cx="1847850" cy="2000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８</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（第２４条関係）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95250</xdr:colOff>
      <xdr:row>6</xdr:row>
      <xdr:rowOff>161925</xdr:rowOff>
    </xdr:from>
    <xdr:to>
      <xdr:col>14</xdr:col>
      <xdr:colOff>191809</xdr:colOff>
      <xdr:row>10</xdr:row>
      <xdr:rowOff>47625</xdr:rowOff>
    </xdr:to>
    <xdr:sp macro="" textlink="">
      <xdr:nvSpPr>
        <xdr:cNvPr id="24" name="四角形: 角を丸くする 23">
          <a:extLst>
            <a:ext uri="{FF2B5EF4-FFF2-40B4-BE49-F238E27FC236}">
              <a16:creationId xmlns:a16="http://schemas.microsoft.com/office/drawing/2014/main" id="{AA727412-B0D9-4928-BAC7-101A7176732C}"/>
            </a:ext>
          </a:extLst>
        </xdr:cNvPr>
        <xdr:cNvSpPr/>
      </xdr:nvSpPr>
      <xdr:spPr>
        <a:xfrm>
          <a:off x="6315075" y="1724025"/>
          <a:ext cx="4058959" cy="12573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計算式が入ってい</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るセルがありますのでご注意ください。</a:t>
          </a:r>
          <a:endPar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尚、桁数が大きくセルに入りきらない場合は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フォントを</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適宜変更して入力して下さい。</a:t>
          </a:r>
          <a:endParaRPr lang="ja-JP" altLang="ja-JP" sz="12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38100</xdr:colOff>
      <xdr:row>10</xdr:row>
      <xdr:rowOff>495300</xdr:rowOff>
    </xdr:from>
    <xdr:to>
      <xdr:col>22</xdr:col>
      <xdr:colOff>314325</xdr:colOff>
      <xdr:row>10</xdr:row>
      <xdr:rowOff>1524000</xdr:rowOff>
    </xdr:to>
    <xdr:grpSp>
      <xdr:nvGrpSpPr>
        <xdr:cNvPr id="2" name="グループ化 1">
          <a:extLst>
            <a:ext uri="{FF2B5EF4-FFF2-40B4-BE49-F238E27FC236}">
              <a16:creationId xmlns:a16="http://schemas.microsoft.com/office/drawing/2014/main" id="{AC8F6F16-3AC3-4D4D-B814-BDBBF845915A}"/>
            </a:ext>
          </a:extLst>
        </xdr:cNvPr>
        <xdr:cNvGrpSpPr/>
      </xdr:nvGrpSpPr>
      <xdr:grpSpPr>
        <a:xfrm>
          <a:off x="6543675" y="3000375"/>
          <a:ext cx="4238625" cy="1028700"/>
          <a:chOff x="7867650" y="3000375"/>
          <a:chExt cx="4991099" cy="682290"/>
        </a:xfrm>
      </xdr:grpSpPr>
      <xdr:sp macro="" textlink="">
        <xdr:nvSpPr>
          <xdr:cNvPr id="3" name="四角形: 角を丸くする 2">
            <a:extLst>
              <a:ext uri="{FF2B5EF4-FFF2-40B4-BE49-F238E27FC236}">
                <a16:creationId xmlns:a16="http://schemas.microsoft.com/office/drawing/2014/main" id="{F77A1BB9-FA7D-E0BD-B2F4-49B23E23ED32}"/>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事業計画書で作成した内容をそのまま転記してください。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勝手に内容を変更しないでください。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4" name="矢印: 左 3">
            <a:extLst>
              <a:ext uri="{FF2B5EF4-FFF2-40B4-BE49-F238E27FC236}">
                <a16:creationId xmlns:a16="http://schemas.microsoft.com/office/drawing/2014/main" id="{A4767CE2-2139-2B0E-DF56-DFA98B3264D8}"/>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66675</xdr:colOff>
      <xdr:row>12</xdr:row>
      <xdr:rowOff>57150</xdr:rowOff>
    </xdr:from>
    <xdr:to>
      <xdr:col>22</xdr:col>
      <xdr:colOff>342900</xdr:colOff>
      <xdr:row>12</xdr:row>
      <xdr:rowOff>1085850</xdr:rowOff>
    </xdr:to>
    <xdr:grpSp>
      <xdr:nvGrpSpPr>
        <xdr:cNvPr id="5" name="グループ化 4">
          <a:extLst>
            <a:ext uri="{FF2B5EF4-FFF2-40B4-BE49-F238E27FC236}">
              <a16:creationId xmlns:a16="http://schemas.microsoft.com/office/drawing/2014/main" id="{967995CC-6BA9-4104-9FBC-AEC961516C13}"/>
            </a:ext>
          </a:extLst>
        </xdr:cNvPr>
        <xdr:cNvGrpSpPr/>
      </xdr:nvGrpSpPr>
      <xdr:grpSpPr>
        <a:xfrm>
          <a:off x="6572250" y="5019675"/>
          <a:ext cx="4238625" cy="1028700"/>
          <a:chOff x="7867650" y="3000375"/>
          <a:chExt cx="4991099" cy="682290"/>
        </a:xfrm>
      </xdr:grpSpPr>
      <xdr:sp macro="" textlink="">
        <xdr:nvSpPr>
          <xdr:cNvPr id="6" name="四角形: 角を丸くする 5">
            <a:extLst>
              <a:ext uri="{FF2B5EF4-FFF2-40B4-BE49-F238E27FC236}">
                <a16:creationId xmlns:a16="http://schemas.microsoft.com/office/drawing/2014/main" id="{5B0A5AE5-D652-9472-1265-CA93B2362CBA}"/>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事業計画書で作成した内容をそのまま転記してください。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勝手に内容を変更しないでください。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7" name="矢印: 左 6">
            <a:extLst>
              <a:ext uri="{FF2B5EF4-FFF2-40B4-BE49-F238E27FC236}">
                <a16:creationId xmlns:a16="http://schemas.microsoft.com/office/drawing/2014/main" id="{AC897A94-D2CB-BFFE-8FC0-A375392608E4}"/>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47625</xdr:colOff>
      <xdr:row>15</xdr:row>
      <xdr:rowOff>57150</xdr:rowOff>
    </xdr:from>
    <xdr:to>
      <xdr:col>22</xdr:col>
      <xdr:colOff>323850</xdr:colOff>
      <xdr:row>16</xdr:row>
      <xdr:rowOff>133350</xdr:rowOff>
    </xdr:to>
    <xdr:grpSp>
      <xdr:nvGrpSpPr>
        <xdr:cNvPr id="8" name="グループ化 7">
          <a:extLst>
            <a:ext uri="{FF2B5EF4-FFF2-40B4-BE49-F238E27FC236}">
              <a16:creationId xmlns:a16="http://schemas.microsoft.com/office/drawing/2014/main" id="{1C8FC0DC-FED6-4A4D-9AB2-6890E19A0C1C}"/>
            </a:ext>
          </a:extLst>
        </xdr:cNvPr>
        <xdr:cNvGrpSpPr/>
      </xdr:nvGrpSpPr>
      <xdr:grpSpPr>
        <a:xfrm>
          <a:off x="6553200" y="6981825"/>
          <a:ext cx="4238625" cy="1028700"/>
          <a:chOff x="7867650" y="3000375"/>
          <a:chExt cx="4991099" cy="682290"/>
        </a:xfrm>
      </xdr:grpSpPr>
      <xdr:sp macro="" textlink="">
        <xdr:nvSpPr>
          <xdr:cNvPr id="9" name="四角形: 角を丸くする 8">
            <a:extLst>
              <a:ext uri="{FF2B5EF4-FFF2-40B4-BE49-F238E27FC236}">
                <a16:creationId xmlns:a16="http://schemas.microsoft.com/office/drawing/2014/main" id="{2D78D190-D61F-F2CA-439F-10D177C9E0F8}"/>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事業計画書で作成した内容をそのまま転記してください。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勝手に内容を変更しないでください。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0" name="矢印: 左 9">
            <a:extLst>
              <a:ext uri="{FF2B5EF4-FFF2-40B4-BE49-F238E27FC236}">
                <a16:creationId xmlns:a16="http://schemas.microsoft.com/office/drawing/2014/main" id="{DAF41FC1-3AD6-6252-8AAE-FF83F976F6B0}"/>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31</xdr:row>
      <xdr:rowOff>274569</xdr:rowOff>
    </xdr:from>
    <xdr:to>
      <xdr:col>2</xdr:col>
      <xdr:colOff>66676</xdr:colOff>
      <xdr:row>65</xdr:row>
      <xdr:rowOff>85726</xdr:rowOff>
    </xdr:to>
    <xdr:sp macro="" textlink="">
      <xdr:nvSpPr>
        <xdr:cNvPr id="2" name="正方形/長方形 1">
          <a:extLst>
            <a:ext uri="{FF2B5EF4-FFF2-40B4-BE49-F238E27FC236}">
              <a16:creationId xmlns:a16="http://schemas.microsoft.com/office/drawing/2014/main" id="{B641711F-47D1-4368-B37F-0001E4F95347}"/>
            </a:ext>
          </a:extLst>
        </xdr:cNvPr>
        <xdr:cNvSpPr/>
      </xdr:nvSpPr>
      <xdr:spPr>
        <a:xfrm>
          <a:off x="1" y="9523344"/>
          <a:ext cx="3105150" cy="5926207"/>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10</xdr:row>
      <xdr:rowOff>114300</xdr:rowOff>
    </xdr:from>
    <xdr:to>
      <xdr:col>12</xdr:col>
      <xdr:colOff>66674</xdr:colOff>
      <xdr:row>12</xdr:row>
      <xdr:rowOff>263190</xdr:rowOff>
    </xdr:to>
    <xdr:grpSp>
      <xdr:nvGrpSpPr>
        <xdr:cNvPr id="3" name="グループ化 2">
          <a:extLst>
            <a:ext uri="{FF2B5EF4-FFF2-40B4-BE49-F238E27FC236}">
              <a16:creationId xmlns:a16="http://schemas.microsoft.com/office/drawing/2014/main" id="{B4FEDBA8-00FD-4CAF-8C1F-8705B8A470D6}"/>
            </a:ext>
          </a:extLst>
        </xdr:cNvPr>
        <xdr:cNvGrpSpPr/>
      </xdr:nvGrpSpPr>
      <xdr:grpSpPr>
        <a:xfrm>
          <a:off x="9467850" y="2600325"/>
          <a:ext cx="4991099" cy="682290"/>
          <a:chOff x="7867650" y="3000375"/>
          <a:chExt cx="4991099" cy="682290"/>
        </a:xfrm>
      </xdr:grpSpPr>
      <xdr:sp macro="" textlink="">
        <xdr:nvSpPr>
          <xdr:cNvPr id="4" name="四角形: 角を丸くする 3">
            <a:extLst>
              <a:ext uri="{FF2B5EF4-FFF2-40B4-BE49-F238E27FC236}">
                <a16:creationId xmlns:a16="http://schemas.microsoft.com/office/drawing/2014/main" id="{495DD07C-A071-079C-9590-C2A6A5002295}"/>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本シートを作成する事で</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経費区分</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_</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交付シート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次のシート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へ自動的に数字が反映されます。</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5" name="矢印: 左 4">
            <a:extLst>
              <a:ext uri="{FF2B5EF4-FFF2-40B4-BE49-F238E27FC236}">
                <a16:creationId xmlns:a16="http://schemas.microsoft.com/office/drawing/2014/main" id="{52A25B5D-EF43-A607-8F4A-CC23C1990946}"/>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19050</xdr:colOff>
      <xdr:row>28</xdr:row>
      <xdr:rowOff>104775</xdr:rowOff>
    </xdr:from>
    <xdr:to>
      <xdr:col>16</xdr:col>
      <xdr:colOff>323850</xdr:colOff>
      <xdr:row>29</xdr:row>
      <xdr:rowOff>161925</xdr:rowOff>
    </xdr:to>
    <xdr:sp macro="" textlink="">
      <xdr:nvSpPr>
        <xdr:cNvPr id="3" name="矢印: 左 2">
          <a:extLst>
            <a:ext uri="{FF2B5EF4-FFF2-40B4-BE49-F238E27FC236}">
              <a16:creationId xmlns:a16="http://schemas.microsoft.com/office/drawing/2014/main" id="{D5761425-C194-4205-865C-D5FDA790549C}"/>
            </a:ext>
          </a:extLst>
        </xdr:cNvPr>
        <xdr:cNvSpPr/>
      </xdr:nvSpPr>
      <xdr:spPr>
        <a:xfrm>
          <a:off x="5600700" y="5200650"/>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327543</xdr:colOff>
      <xdr:row>27</xdr:row>
      <xdr:rowOff>10885</xdr:rowOff>
    </xdr:from>
    <xdr:to>
      <xdr:col>18</xdr:col>
      <xdr:colOff>2628900</xdr:colOff>
      <xdr:row>31</xdr:row>
      <xdr:rowOff>88640</xdr:rowOff>
    </xdr:to>
    <xdr:sp macro="" textlink="">
      <xdr:nvSpPr>
        <xdr:cNvPr id="2" name="四角形: 角を丸くする 1">
          <a:extLst>
            <a:ext uri="{FF2B5EF4-FFF2-40B4-BE49-F238E27FC236}">
              <a16:creationId xmlns:a16="http://schemas.microsoft.com/office/drawing/2014/main" id="{6E33ACDC-E4F6-4A7D-882E-08150741FBCA}"/>
            </a:ext>
          </a:extLst>
        </xdr:cNvPr>
        <xdr:cNvSpPr/>
      </xdr:nvSpPr>
      <xdr:spPr>
        <a:xfrm>
          <a:off x="5909193" y="4925785"/>
          <a:ext cx="4282557" cy="801655"/>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注：事業区分３，４の申請者は</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事業費のみ対象</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となります。</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600" b="1" u="sng">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試作・開発費</a:t>
          </a:r>
          <a:endParaRPr kumimoji="1" lang="en-US" altLang="ja-JP" sz="1200" b="1" u="sng">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57150</xdr:colOff>
      <xdr:row>51</xdr:row>
      <xdr:rowOff>9525</xdr:rowOff>
    </xdr:from>
    <xdr:to>
      <xdr:col>16</xdr:col>
      <xdr:colOff>361950</xdr:colOff>
      <xdr:row>52</xdr:row>
      <xdr:rowOff>66675</xdr:rowOff>
    </xdr:to>
    <xdr:sp macro="" textlink="">
      <xdr:nvSpPr>
        <xdr:cNvPr id="9" name="矢印: 左 8">
          <a:extLst>
            <a:ext uri="{FF2B5EF4-FFF2-40B4-BE49-F238E27FC236}">
              <a16:creationId xmlns:a16="http://schemas.microsoft.com/office/drawing/2014/main" id="{2F6D2342-0A59-4625-85CC-920DB2FD6A59}"/>
            </a:ext>
          </a:extLst>
        </xdr:cNvPr>
        <xdr:cNvSpPr/>
      </xdr:nvSpPr>
      <xdr:spPr>
        <a:xfrm>
          <a:off x="5638800" y="89630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352425</xdr:colOff>
      <xdr:row>40</xdr:row>
      <xdr:rowOff>38100</xdr:rowOff>
    </xdr:from>
    <xdr:to>
      <xdr:col>20</xdr:col>
      <xdr:colOff>466725</xdr:colOff>
      <xdr:row>54</xdr:row>
      <xdr:rowOff>142876</xdr:rowOff>
    </xdr:to>
    <xdr:sp macro="" textlink="">
      <xdr:nvSpPr>
        <xdr:cNvPr id="10" name="四角形: 角を丸くする 9">
          <a:extLst>
            <a:ext uri="{FF2B5EF4-FFF2-40B4-BE49-F238E27FC236}">
              <a16:creationId xmlns:a16="http://schemas.microsoft.com/office/drawing/2014/main" id="{9D6DC901-D312-415E-90D9-3F1E4E1F9D22}"/>
            </a:ext>
          </a:extLst>
        </xdr:cNvPr>
        <xdr:cNvSpPr/>
      </xdr:nvSpPr>
      <xdr:spPr>
        <a:xfrm>
          <a:off x="5934075" y="7210425"/>
          <a:ext cx="5429250" cy="2428876"/>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★左記「④助成金管理表」は助成金の残高等を確認する為のものです</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【1</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・「事業計画額」は助成金申請時の計画書「計画</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7-2(</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助成金積算</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シート」</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の上部「②助成事業に要する経費」を参考に全期間分を記載して下さい。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・「交付申請額」は同シート緑色箇所の交付申請額を記載して下さい。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【2</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年目以降</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・１年目の情報は残す。</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・「変更承認額」は変更承認通知書を確認の上記載して下さい。</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・「額の確定額」は額の確定通知を確認の上記載して下さい。</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19050</xdr:colOff>
      <xdr:row>34</xdr:row>
      <xdr:rowOff>552450</xdr:rowOff>
    </xdr:from>
    <xdr:to>
      <xdr:col>22</xdr:col>
      <xdr:colOff>257175</xdr:colOff>
      <xdr:row>35</xdr:row>
      <xdr:rowOff>47625</xdr:rowOff>
    </xdr:to>
    <xdr:sp macro="" textlink="">
      <xdr:nvSpPr>
        <xdr:cNvPr id="4" name="矢印: 左 3">
          <a:extLst>
            <a:ext uri="{FF2B5EF4-FFF2-40B4-BE49-F238E27FC236}">
              <a16:creationId xmlns:a16="http://schemas.microsoft.com/office/drawing/2014/main" id="{3FCC7341-ABD4-4F40-A486-3CE315A79FF6}"/>
            </a:ext>
          </a:extLst>
        </xdr:cNvPr>
        <xdr:cNvSpPr/>
      </xdr:nvSpPr>
      <xdr:spPr>
        <a:xfrm>
          <a:off x="5686425" y="6905625"/>
          <a:ext cx="238125"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28575</xdr:rowOff>
    </xdr:from>
    <xdr:to>
      <xdr:col>8</xdr:col>
      <xdr:colOff>12253</xdr:colOff>
      <xdr:row>1</xdr:row>
      <xdr:rowOff>152400</xdr:rowOff>
    </xdr:to>
    <xdr:sp macro="" textlink="">
      <xdr:nvSpPr>
        <xdr:cNvPr id="2" name="正方形/長方形 1">
          <a:extLst>
            <a:ext uri="{FF2B5EF4-FFF2-40B4-BE49-F238E27FC236}">
              <a16:creationId xmlns:a16="http://schemas.microsoft.com/office/drawing/2014/main" id="{F572F4FF-A7BC-4637-81BD-45C2C2EA8622}"/>
            </a:ext>
          </a:extLst>
        </xdr:cNvPr>
        <xdr:cNvSpPr/>
      </xdr:nvSpPr>
      <xdr:spPr>
        <a:xfrm>
          <a:off x="0" y="28575"/>
          <a:ext cx="1802953" cy="190500"/>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３</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（第９条関係）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255876</xdr:colOff>
      <xdr:row>34</xdr:row>
      <xdr:rowOff>351924</xdr:rowOff>
    </xdr:from>
    <xdr:to>
      <xdr:col>29</xdr:col>
      <xdr:colOff>677574</xdr:colOff>
      <xdr:row>36</xdr:row>
      <xdr:rowOff>124326</xdr:rowOff>
    </xdr:to>
    <xdr:sp macro="" textlink="">
      <xdr:nvSpPr>
        <xdr:cNvPr id="3" name="四角形: 角を丸くする 2">
          <a:extLst>
            <a:ext uri="{FF2B5EF4-FFF2-40B4-BE49-F238E27FC236}">
              <a16:creationId xmlns:a16="http://schemas.microsoft.com/office/drawing/2014/main" id="{4171AA59-92FA-472C-A430-29EFDE0A297D}"/>
            </a:ext>
          </a:extLst>
        </xdr:cNvPr>
        <xdr:cNvSpPr/>
      </xdr:nvSpPr>
      <xdr:spPr>
        <a:xfrm>
          <a:off x="5923251" y="6828924"/>
          <a:ext cx="3593523" cy="629652"/>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　変更内容及びその効果について記載ください。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32</xdr:row>
      <xdr:rowOff>274569</xdr:rowOff>
    </xdr:from>
    <xdr:to>
      <xdr:col>2</xdr:col>
      <xdr:colOff>66676</xdr:colOff>
      <xdr:row>66</xdr:row>
      <xdr:rowOff>85726</xdr:rowOff>
    </xdr:to>
    <xdr:sp macro="" textlink="">
      <xdr:nvSpPr>
        <xdr:cNvPr id="2" name="正方形/長方形 1">
          <a:extLst>
            <a:ext uri="{FF2B5EF4-FFF2-40B4-BE49-F238E27FC236}">
              <a16:creationId xmlns:a16="http://schemas.microsoft.com/office/drawing/2014/main" id="{A6ABAAD9-0EDD-40A3-9A92-341FC25FE6B6}"/>
            </a:ext>
          </a:extLst>
        </xdr:cNvPr>
        <xdr:cNvSpPr/>
      </xdr:nvSpPr>
      <xdr:spPr>
        <a:xfrm>
          <a:off x="1" y="9523344"/>
          <a:ext cx="3105150" cy="5926207"/>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12</xdr:row>
      <xdr:rowOff>38100</xdr:rowOff>
    </xdr:from>
    <xdr:to>
      <xdr:col>13</xdr:col>
      <xdr:colOff>990599</xdr:colOff>
      <xdr:row>14</xdr:row>
      <xdr:rowOff>186990</xdr:rowOff>
    </xdr:to>
    <xdr:grpSp>
      <xdr:nvGrpSpPr>
        <xdr:cNvPr id="3" name="グループ化 2">
          <a:extLst>
            <a:ext uri="{FF2B5EF4-FFF2-40B4-BE49-F238E27FC236}">
              <a16:creationId xmlns:a16="http://schemas.microsoft.com/office/drawing/2014/main" id="{311E8D52-22CA-47EB-9315-5EC04D54BF7A}"/>
            </a:ext>
          </a:extLst>
        </xdr:cNvPr>
        <xdr:cNvGrpSpPr/>
      </xdr:nvGrpSpPr>
      <xdr:grpSpPr>
        <a:xfrm>
          <a:off x="9525000" y="2781300"/>
          <a:ext cx="4991099" cy="682290"/>
          <a:chOff x="7867650" y="3000375"/>
          <a:chExt cx="4991099" cy="682290"/>
        </a:xfrm>
      </xdr:grpSpPr>
      <xdr:sp macro="" textlink="">
        <xdr:nvSpPr>
          <xdr:cNvPr id="4" name="四角形: 角を丸くする 3">
            <a:extLst>
              <a:ext uri="{FF2B5EF4-FFF2-40B4-BE49-F238E27FC236}">
                <a16:creationId xmlns:a16="http://schemas.microsoft.com/office/drawing/2014/main" id="{B1E91569-CE9B-95D2-FF83-C5F40B5E40A1}"/>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本シートを作成する事で</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経費区分</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_</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変更シート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次のシート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へ自動的に数字が反映されます。</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5" name="矢印: 左 4">
            <a:extLst>
              <a:ext uri="{FF2B5EF4-FFF2-40B4-BE49-F238E27FC236}">
                <a16:creationId xmlns:a16="http://schemas.microsoft.com/office/drawing/2014/main" id="{2583A7CF-D61F-43FB-117D-A40617756C7B}"/>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76200</xdr:colOff>
      <xdr:row>12</xdr:row>
      <xdr:rowOff>1428750</xdr:rowOff>
    </xdr:from>
    <xdr:to>
      <xdr:col>15</xdr:col>
      <xdr:colOff>47625</xdr:colOff>
      <xdr:row>12</xdr:row>
      <xdr:rowOff>1771651</xdr:rowOff>
    </xdr:to>
    <xdr:sp macro="" textlink="">
      <xdr:nvSpPr>
        <xdr:cNvPr id="6" name="四角形: 角を丸くする 5">
          <a:extLst>
            <a:ext uri="{FF2B5EF4-FFF2-40B4-BE49-F238E27FC236}">
              <a16:creationId xmlns:a16="http://schemas.microsoft.com/office/drawing/2014/main" id="{00000000-0008-0000-0F00-000006000000}"/>
            </a:ext>
          </a:extLst>
        </xdr:cNvPr>
        <xdr:cNvSpPr/>
      </xdr:nvSpPr>
      <xdr:spPr>
        <a:xfrm>
          <a:off x="1733550" y="4533900"/>
          <a:ext cx="4229100" cy="342901"/>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4</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（詳細版）</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取組背景欄に記載してください。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57150</xdr:colOff>
      <xdr:row>14</xdr:row>
      <xdr:rowOff>857250</xdr:rowOff>
    </xdr:from>
    <xdr:to>
      <xdr:col>16</xdr:col>
      <xdr:colOff>171449</xdr:colOff>
      <xdr:row>14</xdr:row>
      <xdr:rowOff>1171575</xdr:rowOff>
    </xdr:to>
    <xdr:sp macro="" textlink="">
      <xdr:nvSpPr>
        <xdr:cNvPr id="7" name="四角形: 角を丸くする 6">
          <a:extLst>
            <a:ext uri="{FF2B5EF4-FFF2-40B4-BE49-F238E27FC236}">
              <a16:creationId xmlns:a16="http://schemas.microsoft.com/office/drawing/2014/main" id="{00000000-0008-0000-0F00-000007000000}"/>
            </a:ext>
          </a:extLst>
        </xdr:cNvPr>
        <xdr:cNvSpPr/>
      </xdr:nvSpPr>
      <xdr:spPr>
        <a:xfrm>
          <a:off x="1714500" y="6419850"/>
          <a:ext cx="4667249" cy="314325"/>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4</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（詳細版）</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取組内容（ア～オ）欄に記載してください。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38100</xdr:colOff>
      <xdr:row>17</xdr:row>
      <xdr:rowOff>542925</xdr:rowOff>
    </xdr:from>
    <xdr:to>
      <xdr:col>16</xdr:col>
      <xdr:colOff>152399</xdr:colOff>
      <xdr:row>18</xdr:row>
      <xdr:rowOff>542925</xdr:rowOff>
    </xdr:to>
    <xdr:sp macro="" textlink="">
      <xdr:nvSpPr>
        <xdr:cNvPr id="8" name="四角形: 角を丸くする 7">
          <a:extLst>
            <a:ext uri="{FF2B5EF4-FFF2-40B4-BE49-F238E27FC236}">
              <a16:creationId xmlns:a16="http://schemas.microsoft.com/office/drawing/2014/main" id="{00000000-0008-0000-0F00-000008000000}"/>
            </a:ext>
          </a:extLst>
        </xdr:cNvPr>
        <xdr:cNvSpPr/>
      </xdr:nvSpPr>
      <xdr:spPr>
        <a:xfrm>
          <a:off x="1695450" y="8067675"/>
          <a:ext cx="4667249" cy="9525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5</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（事業実施計画・目標）、［計画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6</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（企業全体の収支計画・本事業の販売計画）</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4295774</xdr:colOff>
      <xdr:row>6</xdr:row>
      <xdr:rowOff>76201</xdr:rowOff>
    </xdr:from>
    <xdr:to>
      <xdr:col>0</xdr:col>
      <xdr:colOff>5714999</xdr:colOff>
      <xdr:row>6</xdr:row>
      <xdr:rowOff>1000125</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4295774" y="4276726"/>
          <a:ext cx="1419225" cy="923924"/>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i="0">
              <a:solidFill>
                <a:sysClr val="windowText" lastClr="000000"/>
              </a:solidFill>
              <a:latin typeface="BIZ UDPゴシック" panose="020B0400000000000000" pitchFamily="50" charset="-128"/>
              <a:ea typeface="BIZ UDPゴシック" panose="020B0400000000000000" pitchFamily="50" charset="-128"/>
            </a:rPr>
            <a:t>具体的なイメージ</a:t>
          </a:r>
          <a:endParaRPr kumimoji="1" lang="en-US" altLang="ja-JP" sz="1200" b="1" i="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200" b="1" i="0">
              <a:solidFill>
                <a:sysClr val="windowText" lastClr="000000"/>
              </a:solidFill>
              <a:latin typeface="BIZ UDPゴシック" panose="020B0400000000000000" pitchFamily="50" charset="-128"/>
              <a:ea typeface="BIZ UDPゴシック" panose="020B0400000000000000" pitchFamily="50" charset="-128"/>
            </a:rPr>
            <a:t>図や写真・イラストなど</a:t>
          </a:r>
        </a:p>
      </xdr:txBody>
    </xdr:sp>
    <xdr:clientData/>
  </xdr:twoCellAnchor>
  <xdr:twoCellAnchor editAs="oneCell">
    <xdr:from>
      <xdr:col>0</xdr:col>
      <xdr:colOff>285751</xdr:colOff>
      <xdr:row>10</xdr:row>
      <xdr:rowOff>838200</xdr:rowOff>
    </xdr:from>
    <xdr:to>
      <xdr:col>0</xdr:col>
      <xdr:colOff>2956909</xdr:colOff>
      <xdr:row>10</xdr:row>
      <xdr:rowOff>2600325</xdr:rowOff>
    </xdr:to>
    <xdr:pic>
      <xdr:nvPicPr>
        <xdr:cNvPr id="3" name="図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285751" y="11172825"/>
          <a:ext cx="2671158" cy="1762125"/>
        </a:xfrm>
        <a:prstGeom prst="rect">
          <a:avLst/>
        </a:prstGeom>
      </xdr:spPr>
    </xdr:pic>
    <xdr:clientData/>
  </xdr:twoCellAnchor>
  <xdr:twoCellAnchor editAs="oneCell">
    <xdr:from>
      <xdr:col>0</xdr:col>
      <xdr:colOff>3181301</xdr:colOff>
      <xdr:row>10</xdr:row>
      <xdr:rowOff>876300</xdr:rowOff>
    </xdr:from>
    <xdr:to>
      <xdr:col>0</xdr:col>
      <xdr:colOff>5238750</xdr:colOff>
      <xdr:row>10</xdr:row>
      <xdr:rowOff>2648947</xdr:rowOff>
    </xdr:to>
    <xdr:pic>
      <xdr:nvPicPr>
        <xdr:cNvPr id="4" name="図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a:stretch>
          <a:fillRect/>
        </a:stretch>
      </xdr:blipFill>
      <xdr:spPr>
        <a:xfrm>
          <a:off x="3181301" y="11210925"/>
          <a:ext cx="2057449" cy="1772647"/>
        </a:xfrm>
        <a:prstGeom prst="rect">
          <a:avLst/>
        </a:prstGeom>
      </xdr:spPr>
    </xdr:pic>
    <xdr:clientData/>
  </xdr:twoCellAnchor>
  <xdr:twoCellAnchor editAs="oneCell">
    <xdr:from>
      <xdr:col>0</xdr:col>
      <xdr:colOff>3803197</xdr:colOff>
      <xdr:row>8</xdr:row>
      <xdr:rowOff>57150</xdr:rowOff>
    </xdr:from>
    <xdr:to>
      <xdr:col>0</xdr:col>
      <xdr:colOff>5743000</xdr:colOff>
      <xdr:row>8</xdr:row>
      <xdr:rowOff>1628775</xdr:rowOff>
    </xdr:to>
    <xdr:pic>
      <xdr:nvPicPr>
        <xdr:cNvPr id="5" name="図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a:stretch>
          <a:fillRect/>
        </a:stretch>
      </xdr:blipFill>
      <xdr:spPr>
        <a:xfrm>
          <a:off x="3803197" y="8105775"/>
          <a:ext cx="1939803" cy="1571625"/>
        </a:xfrm>
        <a:prstGeom prst="rect">
          <a:avLst/>
        </a:prstGeom>
      </xdr:spPr>
    </xdr:pic>
    <xdr:clientData/>
  </xdr:twoCellAnchor>
  <xdr:twoCellAnchor>
    <xdr:from>
      <xdr:col>0</xdr:col>
      <xdr:colOff>3276600</xdr:colOff>
      <xdr:row>4</xdr:row>
      <xdr:rowOff>1495425</xdr:rowOff>
    </xdr:from>
    <xdr:to>
      <xdr:col>0</xdr:col>
      <xdr:colOff>5724525</xdr:colOff>
      <xdr:row>4</xdr:row>
      <xdr:rowOff>2800350</xdr:rowOff>
    </xdr:to>
    <xdr:sp macro="" textlink="">
      <xdr:nvSpPr>
        <xdr:cNvPr id="6" name="四角形: 角を丸くする 5">
          <a:extLst>
            <a:ext uri="{FF2B5EF4-FFF2-40B4-BE49-F238E27FC236}">
              <a16:creationId xmlns:a16="http://schemas.microsoft.com/office/drawing/2014/main" id="{00000000-0008-0000-1000-000006000000}"/>
            </a:ext>
          </a:extLst>
        </xdr:cNvPr>
        <xdr:cNvSpPr/>
      </xdr:nvSpPr>
      <xdr:spPr>
        <a:xfrm>
          <a:off x="3276600" y="2314575"/>
          <a:ext cx="2447925" cy="1304925"/>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写真や図、根拠データ等を用いながら、最大５ページ以内で、適宜、セルの高さを調整して作成してください。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127139</xdr:colOff>
      <xdr:row>18</xdr:row>
      <xdr:rowOff>1971678</xdr:rowOff>
    </xdr:from>
    <xdr:to>
      <xdr:col>46</xdr:col>
      <xdr:colOff>53534</xdr:colOff>
      <xdr:row>18</xdr:row>
      <xdr:rowOff>3600453</xdr:rowOff>
    </xdr:to>
    <xdr:grpSp>
      <xdr:nvGrpSpPr>
        <xdr:cNvPr id="2" name="グループ化 1">
          <a:extLst>
            <a:ext uri="{FF2B5EF4-FFF2-40B4-BE49-F238E27FC236}">
              <a16:creationId xmlns:a16="http://schemas.microsoft.com/office/drawing/2014/main" id="{00000000-0008-0000-1100-000002000000}"/>
            </a:ext>
          </a:extLst>
        </xdr:cNvPr>
        <xdr:cNvGrpSpPr/>
      </xdr:nvGrpSpPr>
      <xdr:grpSpPr>
        <a:xfrm>
          <a:off x="174764" y="7658103"/>
          <a:ext cx="5479470" cy="1628775"/>
          <a:chOff x="215349" y="11123543"/>
          <a:chExt cx="5296838" cy="1681655"/>
        </a:xfrm>
      </xdr:grpSpPr>
      <xdr:sp macro="" textlink="">
        <xdr:nvSpPr>
          <xdr:cNvPr id="3" name="Text Box 37">
            <a:extLst>
              <a:ext uri="{FF2B5EF4-FFF2-40B4-BE49-F238E27FC236}">
                <a16:creationId xmlns:a16="http://schemas.microsoft.com/office/drawing/2014/main" id="{00000000-0008-0000-1100-000003000000}"/>
              </a:ext>
            </a:extLst>
          </xdr:cNvPr>
          <xdr:cNvSpPr txBox="1">
            <a:spLocks noChangeArrowheads="1"/>
          </xdr:cNvSpPr>
        </xdr:nvSpPr>
        <xdr:spPr bwMode="auto">
          <a:xfrm>
            <a:off x="1780762" y="11607656"/>
            <a:ext cx="1070610" cy="1197542"/>
          </a:xfrm>
          <a:prstGeom prst="rect">
            <a:avLst/>
          </a:prstGeom>
          <a:solidFill>
            <a:srgbClr val="FFFFFF"/>
          </a:solidFill>
          <a:ln w="9525">
            <a:solidFill>
              <a:sysClr val="windowText" lastClr="000000"/>
            </a:solidFill>
            <a:miter lim="800000"/>
            <a:headEnd/>
            <a:tailEnd/>
          </a:ln>
        </xdr:spPr>
        <xdr:txBody>
          <a:bodyPr rot="0" vert="horz" wrap="square" lIns="74295" tIns="8890" rIns="74295" bIns="8890" anchor="t"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当社</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solidFill>
                  <a:sysClr val="windowText" lastClr="000000"/>
                </a:solidFill>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試作開発</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営業</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 name="Text Box 38">
            <a:extLst>
              <a:ext uri="{FF2B5EF4-FFF2-40B4-BE49-F238E27FC236}">
                <a16:creationId xmlns:a16="http://schemas.microsoft.com/office/drawing/2014/main" id="{00000000-0008-0000-1100-000004000000}"/>
              </a:ext>
            </a:extLst>
          </xdr:cNvPr>
          <xdr:cNvSpPr txBox="1">
            <a:spLocks noChangeArrowheads="1"/>
          </xdr:cNvSpPr>
        </xdr:nvSpPr>
        <xdr:spPr bwMode="auto">
          <a:xfrm>
            <a:off x="273327" y="11123543"/>
            <a:ext cx="2028190" cy="285115"/>
          </a:xfrm>
          <a:prstGeom prst="rect">
            <a:avLst/>
          </a:prstGeom>
          <a:noFill/>
          <a:ln w="9525">
            <a:noFill/>
            <a:miter lim="800000"/>
            <a:headEnd/>
            <a:tailEnd/>
          </a:ln>
        </xdr:spPr>
        <xdr:txBody>
          <a:bodyPr rot="0" vert="horz" wrap="square" lIns="0" tIns="0" rIns="0" bIns="0" anchor="ctr" anchorCtr="0" upright="1">
            <a:noAutofit/>
          </a:bodyPr>
          <a:lstStyle/>
          <a:p>
            <a:pPr algn="just"/>
            <a:r>
              <a:rPr lang="ja-JP" sz="1050" b="0" u="sng" kern="100">
                <a:ln>
                  <a:noFill/>
                </a:ln>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※実施体制図のイメージ例</a:t>
            </a:r>
            <a:endParaRPr lang="ja-JP" sz="1050" b="0" kern="100">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sp macro="" textlink="">
        <xdr:nvSpPr>
          <xdr:cNvPr id="5" name="Text Box 38">
            <a:extLst>
              <a:ext uri="{FF2B5EF4-FFF2-40B4-BE49-F238E27FC236}">
                <a16:creationId xmlns:a16="http://schemas.microsoft.com/office/drawing/2014/main" id="{00000000-0008-0000-1100-000005000000}"/>
              </a:ext>
            </a:extLst>
          </xdr:cNvPr>
          <xdr:cNvSpPr txBox="1">
            <a:spLocks noChangeArrowheads="1"/>
          </xdr:cNvSpPr>
        </xdr:nvSpPr>
        <xdr:spPr bwMode="auto">
          <a:xfrm>
            <a:off x="215349" y="11711613"/>
            <a:ext cx="952500" cy="454660"/>
          </a:xfrm>
          <a:prstGeom prst="rect">
            <a:avLst/>
          </a:prstGeom>
          <a:solidFill>
            <a:srgbClr val="FFFFFF"/>
          </a:solidFill>
          <a:ln w="9525">
            <a:solidFill>
              <a:schemeClr val="tx1"/>
            </a:solidFill>
            <a:miter lim="800000"/>
            <a:headEnd/>
            <a:tailEnd/>
          </a:ln>
        </xdr:spPr>
        <xdr:txBody>
          <a:bodyPr rot="0" vert="horz" wrap="square" lIns="74295" tIns="8890" rIns="74295" bIns="8890" anchor="ctr"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研究機関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6" name="Line 40">
            <a:extLst>
              <a:ext uri="{FF2B5EF4-FFF2-40B4-BE49-F238E27FC236}">
                <a16:creationId xmlns:a16="http://schemas.microsoft.com/office/drawing/2014/main" id="{00000000-0008-0000-1100-000006000000}"/>
              </a:ext>
            </a:extLst>
          </xdr:cNvPr>
          <xdr:cNvCxnSpPr>
            <a:cxnSpLocks noChangeShapeType="1"/>
          </xdr:cNvCxnSpPr>
        </xdr:nvCxnSpPr>
        <xdr:spPr bwMode="auto">
          <a:xfrm flipH="1">
            <a:off x="1218979" y="11766828"/>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7" name="Text Box 47">
            <a:extLst>
              <a:ext uri="{FF2B5EF4-FFF2-40B4-BE49-F238E27FC236}">
                <a16:creationId xmlns:a16="http://schemas.microsoft.com/office/drawing/2014/main" id="{00000000-0008-0000-1100-000007000000}"/>
              </a:ext>
            </a:extLst>
          </xdr:cNvPr>
          <xdr:cNvSpPr txBox="1">
            <a:spLocks noChangeArrowheads="1"/>
          </xdr:cNvSpPr>
        </xdr:nvSpPr>
        <xdr:spPr bwMode="auto">
          <a:xfrm>
            <a:off x="1218979" y="11551479"/>
            <a:ext cx="76581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共同研究</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8" name="Line 41">
            <a:extLst>
              <a:ext uri="{FF2B5EF4-FFF2-40B4-BE49-F238E27FC236}">
                <a16:creationId xmlns:a16="http://schemas.microsoft.com/office/drawing/2014/main" id="{00000000-0008-0000-1100-000008000000}"/>
              </a:ext>
            </a:extLst>
          </xdr:cNvPr>
          <xdr:cNvCxnSpPr>
            <a:cxnSpLocks noChangeShapeType="1"/>
          </xdr:cNvCxnSpPr>
        </xdr:nvCxnSpPr>
        <xdr:spPr bwMode="auto">
          <a:xfrm>
            <a:off x="1245264" y="12003517"/>
            <a:ext cx="468630" cy="0"/>
          </a:xfrm>
          <a:prstGeom prst="line">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9" name="Text Box 42">
            <a:extLst>
              <a:ext uri="{FF2B5EF4-FFF2-40B4-BE49-F238E27FC236}">
                <a16:creationId xmlns:a16="http://schemas.microsoft.com/office/drawing/2014/main" id="{00000000-0008-0000-1100-000009000000}"/>
              </a:ext>
            </a:extLst>
          </xdr:cNvPr>
          <xdr:cNvSpPr txBox="1">
            <a:spLocks noChangeArrowheads="1"/>
          </xdr:cNvSpPr>
        </xdr:nvSpPr>
        <xdr:spPr bwMode="auto">
          <a:xfrm>
            <a:off x="1203852" y="12111193"/>
            <a:ext cx="76581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技術協力</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0" name="Line 40">
            <a:extLst>
              <a:ext uri="{FF2B5EF4-FFF2-40B4-BE49-F238E27FC236}">
                <a16:creationId xmlns:a16="http://schemas.microsoft.com/office/drawing/2014/main" id="{00000000-0008-0000-1100-00000A000000}"/>
              </a:ext>
            </a:extLst>
          </xdr:cNvPr>
          <xdr:cNvCxnSpPr>
            <a:cxnSpLocks noChangeShapeType="1"/>
          </xdr:cNvCxnSpPr>
        </xdr:nvCxnSpPr>
        <xdr:spPr bwMode="auto">
          <a:xfrm flipH="1">
            <a:off x="2945075" y="11770141"/>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1" name="Line 41">
            <a:extLst>
              <a:ext uri="{FF2B5EF4-FFF2-40B4-BE49-F238E27FC236}">
                <a16:creationId xmlns:a16="http://schemas.microsoft.com/office/drawing/2014/main" id="{00000000-0008-0000-1100-00000B000000}"/>
              </a:ext>
            </a:extLst>
          </xdr:cNvPr>
          <xdr:cNvCxnSpPr>
            <a:cxnSpLocks noChangeShapeType="1"/>
          </xdr:cNvCxnSpPr>
        </xdr:nvCxnSpPr>
        <xdr:spPr bwMode="auto">
          <a:xfrm>
            <a:off x="2929947" y="11998547"/>
            <a:ext cx="46863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12" name="Text Box 45">
            <a:extLst>
              <a:ext uri="{FF2B5EF4-FFF2-40B4-BE49-F238E27FC236}">
                <a16:creationId xmlns:a16="http://schemas.microsoft.com/office/drawing/2014/main" id="{00000000-0008-0000-1100-00000C000000}"/>
              </a:ext>
            </a:extLst>
          </xdr:cNvPr>
          <xdr:cNvSpPr txBox="1">
            <a:spLocks noChangeArrowheads="1"/>
          </xdr:cNvSpPr>
        </xdr:nvSpPr>
        <xdr:spPr bwMode="auto">
          <a:xfrm>
            <a:off x="2565512" y="11344224"/>
            <a:ext cx="129540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情報</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フィードバック</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3" name="Text Box 46">
            <a:extLst>
              <a:ext uri="{FF2B5EF4-FFF2-40B4-BE49-F238E27FC236}">
                <a16:creationId xmlns:a16="http://schemas.microsoft.com/office/drawing/2014/main" id="{00000000-0008-0000-1100-00000D000000}"/>
              </a:ext>
            </a:extLst>
          </xdr:cNvPr>
          <xdr:cNvSpPr txBox="1">
            <a:spLocks noChangeArrowheads="1"/>
          </xdr:cNvSpPr>
        </xdr:nvSpPr>
        <xdr:spPr bwMode="auto">
          <a:xfrm>
            <a:off x="2987925" y="12122786"/>
            <a:ext cx="457200" cy="15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卸売</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4" name="Text Box 39">
            <a:extLst>
              <a:ext uri="{FF2B5EF4-FFF2-40B4-BE49-F238E27FC236}">
                <a16:creationId xmlns:a16="http://schemas.microsoft.com/office/drawing/2014/main" id="{00000000-0008-0000-1100-00000E000000}"/>
              </a:ext>
            </a:extLst>
          </xdr:cNvPr>
          <xdr:cNvSpPr txBox="1">
            <a:spLocks noChangeArrowheads="1"/>
          </xdr:cNvSpPr>
        </xdr:nvSpPr>
        <xdr:spPr bwMode="auto">
          <a:xfrm>
            <a:off x="3460034" y="11716940"/>
            <a:ext cx="1066800" cy="534670"/>
          </a:xfrm>
          <a:prstGeom prst="rect">
            <a:avLst/>
          </a:prstGeom>
          <a:solidFill>
            <a:srgbClr val="FFFFFF"/>
          </a:solidFill>
          <a:ln w="9525">
            <a:solidFill>
              <a:sysClr val="windowText" lastClr="000000"/>
            </a:solidFill>
            <a:miter lim="800000"/>
            <a:headEnd/>
            <a:tailEnd/>
          </a:ln>
        </xdr:spPr>
        <xdr:txBody>
          <a:bodyPr rot="0" vert="horz" wrap="square" lIns="74295" tIns="8890" rIns="74295" bIns="8890" anchor="ctr"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販売店</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a:t>
            </a:r>
            <a:r>
              <a:rPr lang="ja-JP"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社を中心）</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5" name="Line 40">
            <a:extLst>
              <a:ext uri="{FF2B5EF4-FFF2-40B4-BE49-F238E27FC236}">
                <a16:creationId xmlns:a16="http://schemas.microsoft.com/office/drawing/2014/main" id="{00000000-0008-0000-1100-00000F000000}"/>
              </a:ext>
            </a:extLst>
          </xdr:cNvPr>
          <xdr:cNvCxnSpPr>
            <a:cxnSpLocks noChangeShapeType="1"/>
          </xdr:cNvCxnSpPr>
        </xdr:nvCxnSpPr>
        <xdr:spPr bwMode="auto">
          <a:xfrm flipH="1">
            <a:off x="4580062" y="11707190"/>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6" name="Line 41">
            <a:extLst>
              <a:ext uri="{FF2B5EF4-FFF2-40B4-BE49-F238E27FC236}">
                <a16:creationId xmlns:a16="http://schemas.microsoft.com/office/drawing/2014/main" id="{00000000-0008-0000-1100-000010000000}"/>
              </a:ext>
            </a:extLst>
          </xdr:cNvPr>
          <xdr:cNvCxnSpPr>
            <a:cxnSpLocks noChangeShapeType="1"/>
          </xdr:cNvCxnSpPr>
        </xdr:nvCxnSpPr>
        <xdr:spPr bwMode="auto">
          <a:xfrm>
            <a:off x="4564934" y="11960445"/>
            <a:ext cx="468630" cy="0"/>
          </a:xfrm>
          <a:prstGeom prst="line">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17" name="Text Box 48">
            <a:extLst>
              <a:ext uri="{FF2B5EF4-FFF2-40B4-BE49-F238E27FC236}">
                <a16:creationId xmlns:a16="http://schemas.microsoft.com/office/drawing/2014/main" id="{00000000-0008-0000-1100-000011000000}"/>
              </a:ext>
            </a:extLst>
          </xdr:cNvPr>
          <xdr:cNvSpPr txBox="1">
            <a:spLocks noChangeArrowheads="1"/>
          </xdr:cNvSpPr>
        </xdr:nvSpPr>
        <xdr:spPr bwMode="auto">
          <a:xfrm>
            <a:off x="5134997" y="11624367"/>
            <a:ext cx="377190" cy="1064590"/>
          </a:xfrm>
          <a:prstGeom prst="rect">
            <a:avLst/>
          </a:prstGeom>
          <a:solidFill>
            <a:srgbClr val="FFFFFF"/>
          </a:solidFill>
          <a:ln w="9525">
            <a:solidFill>
              <a:sysClr val="windowText" lastClr="000000"/>
            </a:solidFill>
            <a:miter lim="800000"/>
            <a:headEnd/>
            <a:tailEnd/>
          </a:ln>
        </xdr:spPr>
        <xdr:txBody>
          <a:bodyPr rot="0" vert="eaVert" wrap="square" lIns="74295" tIns="8890" rIns="74295" bIns="8890" anchor="t"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一般消費者</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8" name="Text Box 52">
            <a:extLst>
              <a:ext uri="{FF2B5EF4-FFF2-40B4-BE49-F238E27FC236}">
                <a16:creationId xmlns:a16="http://schemas.microsoft.com/office/drawing/2014/main" id="{00000000-0008-0000-1100-000012000000}"/>
              </a:ext>
            </a:extLst>
          </xdr:cNvPr>
          <xdr:cNvSpPr txBox="1">
            <a:spLocks noChangeArrowheads="1"/>
          </xdr:cNvSpPr>
        </xdr:nvSpPr>
        <xdr:spPr bwMode="auto">
          <a:xfrm>
            <a:off x="3246562" y="12460905"/>
            <a:ext cx="1456690" cy="332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販売</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EC</a:t>
            </a: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サイト直販）</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9" name="Line 51">
            <a:extLst>
              <a:ext uri="{FF2B5EF4-FFF2-40B4-BE49-F238E27FC236}">
                <a16:creationId xmlns:a16="http://schemas.microsoft.com/office/drawing/2014/main" id="{00000000-0008-0000-1100-000013000000}"/>
              </a:ext>
            </a:extLst>
          </xdr:cNvPr>
          <xdr:cNvCxnSpPr>
            <a:cxnSpLocks noChangeShapeType="1"/>
          </xdr:cNvCxnSpPr>
        </xdr:nvCxnSpPr>
        <xdr:spPr bwMode="auto">
          <a:xfrm flipV="1">
            <a:off x="2989801" y="12427774"/>
            <a:ext cx="2057400" cy="508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14</xdr:col>
      <xdr:colOff>0</xdr:colOff>
      <xdr:row>5</xdr:row>
      <xdr:rowOff>104775</xdr:rowOff>
    </xdr:from>
    <xdr:to>
      <xdr:col>18</xdr:col>
      <xdr:colOff>95250</xdr:colOff>
      <xdr:row>5</xdr:row>
      <xdr:rowOff>114300</xdr:rowOff>
    </xdr:to>
    <xdr:cxnSp macro="">
      <xdr:nvCxnSpPr>
        <xdr:cNvPr id="20" name="直線矢印コネクタ 19">
          <a:extLst>
            <a:ext uri="{FF2B5EF4-FFF2-40B4-BE49-F238E27FC236}">
              <a16:creationId xmlns:a16="http://schemas.microsoft.com/office/drawing/2014/main" id="{00000000-0008-0000-1100-000014000000}"/>
            </a:ext>
          </a:extLst>
        </xdr:cNvPr>
        <xdr:cNvCxnSpPr/>
      </xdr:nvCxnSpPr>
      <xdr:spPr>
        <a:xfrm>
          <a:off x="1943100" y="1333500"/>
          <a:ext cx="552450" cy="95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6</xdr:row>
      <xdr:rowOff>104775</xdr:rowOff>
    </xdr:from>
    <xdr:to>
      <xdr:col>28</xdr:col>
      <xdr:colOff>0</xdr:colOff>
      <xdr:row>6</xdr:row>
      <xdr:rowOff>114300</xdr:rowOff>
    </xdr:to>
    <xdr:cxnSp macro="">
      <xdr:nvCxnSpPr>
        <xdr:cNvPr id="21" name="直線矢印コネクタ 20">
          <a:extLst>
            <a:ext uri="{FF2B5EF4-FFF2-40B4-BE49-F238E27FC236}">
              <a16:creationId xmlns:a16="http://schemas.microsoft.com/office/drawing/2014/main" id="{00000000-0008-0000-1100-000015000000}"/>
            </a:ext>
          </a:extLst>
        </xdr:cNvPr>
        <xdr:cNvCxnSpPr/>
      </xdr:nvCxnSpPr>
      <xdr:spPr>
        <a:xfrm flipV="1">
          <a:off x="2409825" y="1562100"/>
          <a:ext cx="1247775" cy="95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F3:F5" totalsRowShown="0" headerRowDxfId="11" dataDxfId="10">
  <autoFilter ref="F3:F5" xr:uid="{00000000-0009-0000-0100-000001000000}"/>
  <tableColumns count="1">
    <tableColumn id="1" xr3:uid="{00000000-0010-0000-0000-000001000000}" name="回答" dataDxfId="9"/>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ln>
          <a:solidFill>
            <a:schemeClr val="tx1"/>
          </a:solidFill>
        </a:ln>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5AB50-DE6C-487C-B08B-4A1E38F3B64A}">
  <sheetPr codeName="Sheet1">
    <tabColor theme="0" tint="-0.499984740745262"/>
  </sheetPr>
  <dimension ref="A1:E13"/>
  <sheetViews>
    <sheetView workbookViewId="0">
      <selection activeCell="D9" sqref="D9"/>
    </sheetView>
  </sheetViews>
  <sheetFormatPr defaultRowHeight="14.25" x14ac:dyDescent="0.15"/>
  <cols>
    <col min="1" max="3" width="9.6640625" customWidth="1"/>
    <col min="4" max="4" width="45" customWidth="1"/>
  </cols>
  <sheetData>
    <row r="1" spans="1:5" x14ac:dyDescent="0.15">
      <c r="A1" s="20"/>
      <c r="B1" s="20"/>
      <c r="C1" s="20"/>
      <c r="D1" s="20"/>
      <c r="E1" s="20"/>
    </row>
    <row r="2" spans="1:5" ht="24" customHeight="1" x14ac:dyDescent="0.15">
      <c r="A2" s="35" t="s">
        <v>207</v>
      </c>
      <c r="B2" s="35" t="s">
        <v>380</v>
      </c>
      <c r="C2" s="35" t="s">
        <v>381</v>
      </c>
      <c r="D2" s="35" t="s">
        <v>382</v>
      </c>
      <c r="E2" s="20"/>
    </row>
    <row r="3" spans="1:5" ht="24" customHeight="1" x14ac:dyDescent="0.15">
      <c r="A3" s="35">
        <v>1</v>
      </c>
      <c r="B3" s="42">
        <v>0.66666666666666663</v>
      </c>
      <c r="C3" s="33">
        <v>3000000</v>
      </c>
      <c r="D3" s="20" t="s">
        <v>373</v>
      </c>
      <c r="E3" s="20"/>
    </row>
    <row r="4" spans="1:5" ht="24" customHeight="1" x14ac:dyDescent="0.15">
      <c r="A4" s="35">
        <v>2</v>
      </c>
      <c r="B4" s="42">
        <v>0.75</v>
      </c>
      <c r="C4" s="33">
        <v>1500000</v>
      </c>
      <c r="D4" s="20" t="s">
        <v>376</v>
      </c>
      <c r="E4" s="20"/>
    </row>
    <row r="5" spans="1:5" ht="24" customHeight="1" x14ac:dyDescent="0.15">
      <c r="A5" s="35">
        <v>3</v>
      </c>
      <c r="B5" s="42">
        <v>1</v>
      </c>
      <c r="C5" s="33">
        <v>500000</v>
      </c>
      <c r="D5" s="20" t="s">
        <v>377</v>
      </c>
      <c r="E5" s="20"/>
    </row>
    <row r="6" spans="1:5" ht="24" customHeight="1" x14ac:dyDescent="0.15">
      <c r="A6" s="35">
        <v>4</v>
      </c>
      <c r="B6" s="42">
        <v>1</v>
      </c>
      <c r="C6" s="33">
        <v>1000000</v>
      </c>
      <c r="D6" s="20" t="s">
        <v>378</v>
      </c>
      <c r="E6" s="20"/>
    </row>
    <row r="7" spans="1:5" ht="24" customHeight="1" x14ac:dyDescent="0.15">
      <c r="A7" s="35">
        <v>5</v>
      </c>
      <c r="B7" s="42">
        <v>0.66666666666666663</v>
      </c>
      <c r="C7" s="33">
        <v>5000000</v>
      </c>
      <c r="D7" s="20" t="s">
        <v>379</v>
      </c>
      <c r="E7" s="20"/>
    </row>
    <row r="8" spans="1:5" ht="24" customHeight="1" x14ac:dyDescent="0.15">
      <c r="A8" s="35">
        <v>6</v>
      </c>
      <c r="B8" s="42">
        <v>0.66666666666666663</v>
      </c>
      <c r="C8" s="33">
        <v>10000000</v>
      </c>
      <c r="D8" s="20" t="s">
        <v>668</v>
      </c>
      <c r="E8" s="20"/>
    </row>
    <row r="9" spans="1:5" ht="24" customHeight="1" x14ac:dyDescent="0.15">
      <c r="A9" s="35">
        <v>7</v>
      </c>
      <c r="B9" s="42">
        <v>0.66666666666666663</v>
      </c>
      <c r="C9" s="33">
        <v>3000000</v>
      </c>
      <c r="D9" s="20" t="s">
        <v>374</v>
      </c>
      <c r="E9" s="20"/>
    </row>
    <row r="10" spans="1:5" ht="24" customHeight="1" x14ac:dyDescent="0.15">
      <c r="A10" s="35">
        <v>8</v>
      </c>
      <c r="B10" s="42">
        <v>0.75</v>
      </c>
      <c r="C10" s="33">
        <v>1500000</v>
      </c>
      <c r="D10" s="20" t="s">
        <v>375</v>
      </c>
      <c r="E10" s="20"/>
    </row>
    <row r="11" spans="1:5" x14ac:dyDescent="0.15">
      <c r="A11" s="20"/>
      <c r="B11" s="20"/>
      <c r="C11" s="20"/>
      <c r="D11" s="20"/>
      <c r="E11" s="20"/>
    </row>
    <row r="12" spans="1:5" x14ac:dyDescent="0.15">
      <c r="A12" s="20"/>
      <c r="B12" s="20"/>
      <c r="C12" s="20"/>
      <c r="D12" s="20"/>
      <c r="E12" s="20"/>
    </row>
    <row r="13" spans="1:5" x14ac:dyDescent="0.15">
      <c r="A13" s="20"/>
      <c r="B13" s="20"/>
      <c r="C13" s="20"/>
      <c r="D13" s="20"/>
      <c r="E13" s="20"/>
    </row>
  </sheetData>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3BB4-A51B-45B3-9E5C-B977FECC0385}">
  <sheetPr codeName="Sheet7">
    <tabColor theme="5"/>
  </sheetPr>
  <dimension ref="A1:L26"/>
  <sheetViews>
    <sheetView showGridLines="0" showZeros="0" view="pageBreakPreview" zoomScaleNormal="100" zoomScaleSheetLayoutView="100" workbookViewId="0">
      <selection activeCell="O25" sqref="O25"/>
    </sheetView>
  </sheetViews>
  <sheetFormatPr defaultRowHeight="14.25" x14ac:dyDescent="0.15"/>
  <cols>
    <col min="1" max="1" width="3" style="2" customWidth="1"/>
    <col min="2" max="2" width="9.5" style="4" customWidth="1"/>
    <col min="3" max="4" width="6.08203125" customWidth="1"/>
    <col min="5" max="5" width="3.75" customWidth="1"/>
    <col min="6" max="6" width="2.9140625" customWidth="1"/>
    <col min="7" max="7" width="5.33203125" customWidth="1"/>
    <col min="8" max="8" width="3.58203125" customWidth="1"/>
    <col min="9" max="9" width="2.08203125" customWidth="1"/>
    <col min="10" max="10" width="3.58203125" customWidth="1"/>
    <col min="11" max="11" width="5.6640625" customWidth="1"/>
    <col min="12" max="12" width="2.58203125" customWidth="1"/>
  </cols>
  <sheetData>
    <row r="1" spans="1:12" x14ac:dyDescent="0.15">
      <c r="A1" s="4"/>
    </row>
    <row r="2" spans="1:12" ht="15" thickBot="1" x14ac:dyDescent="0.2">
      <c r="A2" s="65" t="s">
        <v>332</v>
      </c>
      <c r="C2" s="40" t="s">
        <v>242</v>
      </c>
    </row>
    <row r="3" spans="1:12" ht="33" customHeight="1" x14ac:dyDescent="0.15">
      <c r="A3" s="897">
        <v>1</v>
      </c>
      <c r="B3" s="899" t="s">
        <v>2</v>
      </c>
      <c r="C3" s="66" t="s">
        <v>195</v>
      </c>
      <c r="D3" s="901" t="s">
        <v>329</v>
      </c>
      <c r="E3" s="902"/>
      <c r="F3" s="902"/>
      <c r="G3" s="902"/>
      <c r="H3" s="902"/>
      <c r="I3" s="902"/>
      <c r="J3" s="902"/>
      <c r="K3" s="903"/>
    </row>
    <row r="4" spans="1:12" ht="33" customHeight="1" x14ac:dyDescent="0.15">
      <c r="A4" s="898"/>
      <c r="B4" s="900"/>
      <c r="C4" s="69" t="s">
        <v>184</v>
      </c>
      <c r="D4" s="904" t="e">
        <f>#REF!</f>
        <v>#REF!</v>
      </c>
      <c r="E4" s="905"/>
      <c r="F4" s="905"/>
      <c r="G4" s="905"/>
      <c r="H4" s="905"/>
      <c r="I4" s="905"/>
      <c r="J4" s="905"/>
      <c r="K4" s="906"/>
      <c r="L4" t="s">
        <v>193</v>
      </c>
    </row>
    <row r="5" spans="1:12" ht="33" customHeight="1" x14ac:dyDescent="0.15">
      <c r="A5" s="907">
        <v>2</v>
      </c>
      <c r="B5" s="910" t="s">
        <v>236</v>
      </c>
      <c r="C5" s="52" t="s">
        <v>7</v>
      </c>
      <c r="D5" s="913" t="e">
        <f>#REF!</f>
        <v>#REF!</v>
      </c>
      <c r="E5" s="914"/>
      <c r="F5" s="914"/>
      <c r="G5" s="914"/>
      <c r="H5" s="914"/>
      <c r="I5" s="914"/>
      <c r="J5" s="914"/>
      <c r="K5" s="915"/>
      <c r="L5" t="s">
        <v>193</v>
      </c>
    </row>
    <row r="6" spans="1:12" ht="33" customHeight="1" x14ac:dyDescent="0.15">
      <c r="A6" s="908"/>
      <c r="B6" s="911"/>
      <c r="C6" s="916" t="s">
        <v>8</v>
      </c>
      <c r="D6" s="71" t="s">
        <v>195</v>
      </c>
      <c r="E6" s="918" t="s">
        <v>319</v>
      </c>
      <c r="F6" s="919"/>
      <c r="G6" s="919"/>
      <c r="H6" s="919"/>
      <c r="I6" s="919"/>
      <c r="J6" s="919"/>
      <c r="K6" s="920"/>
    </row>
    <row r="7" spans="1:12" ht="33" customHeight="1" x14ac:dyDescent="0.15">
      <c r="A7" s="909"/>
      <c r="B7" s="912"/>
      <c r="C7" s="917"/>
      <c r="D7" s="72" t="s">
        <v>184</v>
      </c>
      <c r="E7" s="921" t="e">
        <f>#REF!</f>
        <v>#REF!</v>
      </c>
      <c r="F7" s="922"/>
      <c r="G7" s="922"/>
      <c r="H7" s="922"/>
      <c r="I7" s="922"/>
      <c r="J7" s="922"/>
      <c r="K7" s="923"/>
      <c r="L7" t="s">
        <v>193</v>
      </c>
    </row>
    <row r="8" spans="1:12" ht="33" customHeight="1" x14ac:dyDescent="0.15">
      <c r="A8" s="907">
        <v>3</v>
      </c>
      <c r="B8" s="924" t="s">
        <v>9</v>
      </c>
      <c r="C8" s="52" t="s">
        <v>197</v>
      </c>
      <c r="D8" s="931" t="s">
        <v>128</v>
      </c>
      <c r="E8" s="932"/>
      <c r="F8" s="932"/>
      <c r="G8" s="932"/>
      <c r="H8" s="932"/>
      <c r="I8" s="932"/>
      <c r="J8" s="932"/>
      <c r="K8" s="933"/>
      <c r="L8" t="s">
        <v>196</v>
      </c>
    </row>
    <row r="9" spans="1:12" ht="33" customHeight="1" x14ac:dyDescent="0.15">
      <c r="A9" s="909"/>
      <c r="B9" s="925"/>
      <c r="C9" s="52" t="s">
        <v>198</v>
      </c>
      <c r="D9" s="934" t="s">
        <v>320</v>
      </c>
      <c r="E9" s="676"/>
      <c r="F9" s="676"/>
      <c r="G9" s="676"/>
      <c r="H9" s="676"/>
      <c r="I9" s="676"/>
      <c r="J9" s="676"/>
      <c r="K9" s="935"/>
      <c r="L9" t="s">
        <v>196</v>
      </c>
    </row>
    <row r="10" spans="1:12" ht="33" customHeight="1" x14ac:dyDescent="0.15">
      <c r="A10" s="67">
        <v>4</v>
      </c>
      <c r="B10" s="73" t="s">
        <v>238</v>
      </c>
      <c r="C10" s="936">
        <v>1235</v>
      </c>
      <c r="D10" s="937"/>
      <c r="E10" s="74" t="s">
        <v>4</v>
      </c>
      <c r="F10" s="938"/>
      <c r="G10" s="939"/>
      <c r="H10" s="939"/>
      <c r="I10" s="939"/>
      <c r="J10" s="939"/>
      <c r="K10" s="940"/>
    </row>
    <row r="11" spans="1:12" ht="33" customHeight="1" x14ac:dyDescent="0.15">
      <c r="A11" s="67">
        <v>5</v>
      </c>
      <c r="B11" s="68" t="s">
        <v>12</v>
      </c>
      <c r="C11" s="941">
        <v>12345</v>
      </c>
      <c r="D11" s="942"/>
      <c r="E11" s="74" t="s">
        <v>13</v>
      </c>
      <c r="F11" s="943" t="s">
        <v>200</v>
      </c>
      <c r="G11" s="944"/>
      <c r="H11" s="944"/>
      <c r="I11" s="944"/>
      <c r="J11" s="944"/>
      <c r="K11" s="945"/>
    </row>
    <row r="12" spans="1:12" ht="33" customHeight="1" x14ac:dyDescent="0.15">
      <c r="A12" s="67">
        <v>6</v>
      </c>
      <c r="B12" s="68" t="s">
        <v>179</v>
      </c>
      <c r="C12" s="941">
        <v>10</v>
      </c>
      <c r="D12" s="942"/>
      <c r="E12" s="74" t="s">
        <v>14</v>
      </c>
      <c r="F12" s="943" t="s">
        <v>246</v>
      </c>
      <c r="G12" s="944"/>
      <c r="H12" s="944"/>
      <c r="I12" s="944"/>
      <c r="J12" s="944"/>
      <c r="K12" s="945"/>
    </row>
    <row r="13" spans="1:12" ht="33" customHeight="1" x14ac:dyDescent="0.15">
      <c r="A13" s="67">
        <v>7</v>
      </c>
      <c r="B13" s="73" t="s">
        <v>237</v>
      </c>
      <c r="C13" s="941">
        <v>1234567</v>
      </c>
      <c r="D13" s="942"/>
      <c r="E13" s="942"/>
      <c r="F13" s="74" t="s">
        <v>15</v>
      </c>
      <c r="G13" s="44" t="s">
        <v>194</v>
      </c>
      <c r="H13" s="91">
        <v>4</v>
      </c>
      <c r="I13" s="51" t="s">
        <v>4</v>
      </c>
      <c r="J13" s="91">
        <v>12</v>
      </c>
      <c r="K13" s="76" t="s">
        <v>20</v>
      </c>
    </row>
    <row r="14" spans="1:12" ht="18" customHeight="1" x14ac:dyDescent="0.15">
      <c r="A14" s="75" t="s">
        <v>298</v>
      </c>
      <c r="B14" s="47"/>
      <c r="C14" s="45"/>
      <c r="D14" s="45"/>
      <c r="E14" s="45"/>
      <c r="F14" s="45"/>
      <c r="G14" s="45"/>
      <c r="H14" s="45"/>
      <c r="I14" s="45"/>
      <c r="J14" s="45"/>
      <c r="K14" s="76"/>
    </row>
    <row r="15" spans="1:12" ht="33" customHeight="1" x14ac:dyDescent="0.15">
      <c r="A15" s="907">
        <v>8</v>
      </c>
      <c r="B15" s="924" t="s">
        <v>16</v>
      </c>
      <c r="C15" s="52" t="s">
        <v>10</v>
      </c>
      <c r="D15" s="926" t="s">
        <v>248</v>
      </c>
      <c r="E15" s="927"/>
      <c r="F15" s="927"/>
      <c r="G15" s="77" t="s">
        <v>240</v>
      </c>
      <c r="H15" s="45"/>
      <c r="I15" s="77"/>
      <c r="J15" s="45"/>
      <c r="K15" s="76"/>
      <c r="L15" t="s">
        <v>188</v>
      </c>
    </row>
    <row r="16" spans="1:12" ht="33" customHeight="1" x14ac:dyDescent="0.15">
      <c r="A16" s="909"/>
      <c r="B16" s="925"/>
      <c r="C16" s="52" t="s">
        <v>11</v>
      </c>
      <c r="D16" s="928" t="s">
        <v>323</v>
      </c>
      <c r="E16" s="929"/>
      <c r="F16" s="929"/>
      <c r="G16" s="929"/>
      <c r="H16" s="929"/>
      <c r="I16" s="929"/>
      <c r="J16" s="929"/>
      <c r="K16" s="930"/>
      <c r="L16" t="s">
        <v>339</v>
      </c>
    </row>
    <row r="17" spans="1:12" ht="33" customHeight="1" x14ac:dyDescent="0.15">
      <c r="A17" s="67">
        <v>9</v>
      </c>
      <c r="B17" s="78" t="s">
        <v>17</v>
      </c>
      <c r="C17" s="946" t="s">
        <v>324</v>
      </c>
      <c r="D17" s="929"/>
      <c r="E17" s="929"/>
      <c r="F17" s="929"/>
      <c r="G17" s="929"/>
      <c r="H17" s="929"/>
      <c r="I17" s="929"/>
      <c r="J17" s="929"/>
      <c r="K17" s="930"/>
    </row>
    <row r="18" spans="1:12" ht="33" customHeight="1" thickBot="1" x14ac:dyDescent="0.2">
      <c r="A18" s="79">
        <v>10</v>
      </c>
      <c r="B18" s="80" t="s">
        <v>18</v>
      </c>
      <c r="C18" s="947" t="s">
        <v>325</v>
      </c>
      <c r="D18" s="948"/>
      <c r="E18" s="948"/>
      <c r="F18" s="948"/>
      <c r="G18" s="81" t="s">
        <v>240</v>
      </c>
      <c r="H18" s="82"/>
      <c r="I18" s="82"/>
      <c r="J18" s="82"/>
      <c r="K18" s="83"/>
      <c r="L18" t="s">
        <v>188</v>
      </c>
    </row>
    <row r="19" spans="1:12" ht="39" customHeight="1" x14ac:dyDescent="0.15">
      <c r="A19" s="949" t="s">
        <v>284</v>
      </c>
      <c r="B19" s="950"/>
      <c r="C19" s="950"/>
      <c r="D19" s="950"/>
      <c r="E19" s="950"/>
      <c r="F19" s="950"/>
      <c r="G19" s="950"/>
      <c r="H19" s="950"/>
      <c r="I19" s="950"/>
      <c r="J19" s="950"/>
      <c r="K19" s="951"/>
    </row>
    <row r="20" spans="1:12" ht="31.5" customHeight="1" x14ac:dyDescent="0.15">
      <c r="A20" s="907">
        <v>11</v>
      </c>
      <c r="B20" s="910" t="s">
        <v>239</v>
      </c>
      <c r="C20" s="52" t="s">
        <v>7</v>
      </c>
      <c r="D20" s="952" t="s">
        <v>328</v>
      </c>
      <c r="E20" s="953"/>
      <c r="F20" s="953"/>
      <c r="G20" s="953"/>
      <c r="H20" s="953"/>
      <c r="I20" s="953"/>
      <c r="J20" s="953"/>
      <c r="K20" s="954"/>
    </row>
    <row r="21" spans="1:12" ht="31.5" customHeight="1" x14ac:dyDescent="0.15">
      <c r="A21" s="909"/>
      <c r="B21" s="925"/>
      <c r="C21" s="52" t="s">
        <v>8</v>
      </c>
      <c r="D21" s="952" t="s">
        <v>327</v>
      </c>
      <c r="E21" s="953"/>
      <c r="F21" s="953"/>
      <c r="G21" s="953"/>
      <c r="H21" s="953"/>
      <c r="I21" s="953"/>
      <c r="J21" s="953"/>
      <c r="K21" s="954"/>
      <c r="L21" t="s">
        <v>187</v>
      </c>
    </row>
    <row r="22" spans="1:12" ht="31.5" customHeight="1" x14ac:dyDescent="0.15">
      <c r="A22" s="907">
        <v>12</v>
      </c>
      <c r="B22" s="924" t="s">
        <v>241</v>
      </c>
      <c r="C22" s="52" t="s">
        <v>10</v>
      </c>
      <c r="D22" s="926" t="s">
        <v>248</v>
      </c>
      <c r="E22" s="927"/>
      <c r="F22" s="927"/>
      <c r="G22" s="77" t="s">
        <v>240</v>
      </c>
      <c r="H22" s="45"/>
      <c r="I22" s="45"/>
      <c r="J22" s="45"/>
      <c r="K22" s="76"/>
      <c r="L22" t="s">
        <v>188</v>
      </c>
    </row>
    <row r="23" spans="1:12" ht="31.5" customHeight="1" x14ac:dyDescent="0.15">
      <c r="A23" s="909"/>
      <c r="B23" s="925"/>
      <c r="C23" s="52" t="s">
        <v>11</v>
      </c>
      <c r="D23" s="928" t="s">
        <v>326</v>
      </c>
      <c r="E23" s="929"/>
      <c r="F23" s="929"/>
      <c r="G23" s="929"/>
      <c r="H23" s="929"/>
      <c r="I23" s="929"/>
      <c r="J23" s="929"/>
      <c r="K23" s="930"/>
      <c r="L23" t="s">
        <v>339</v>
      </c>
    </row>
    <row r="24" spans="1:12" ht="31.5" customHeight="1" x14ac:dyDescent="0.15">
      <c r="A24" s="67">
        <v>13</v>
      </c>
      <c r="B24" s="68" t="s">
        <v>177</v>
      </c>
      <c r="C24" s="621" t="s">
        <v>322</v>
      </c>
      <c r="D24" s="622"/>
      <c r="E24" s="622"/>
      <c r="F24" s="622"/>
      <c r="G24" s="77" t="s">
        <v>240</v>
      </c>
      <c r="H24" s="84"/>
      <c r="I24" s="84"/>
      <c r="J24" s="84"/>
      <c r="K24" s="85"/>
      <c r="L24" t="s">
        <v>188</v>
      </c>
    </row>
    <row r="25" spans="1:12" ht="31.5" customHeight="1" thickBot="1" x14ac:dyDescent="0.2">
      <c r="A25" s="70">
        <v>14</v>
      </c>
      <c r="B25" s="86" t="s">
        <v>19</v>
      </c>
      <c r="C25" s="958" t="s">
        <v>321</v>
      </c>
      <c r="D25" s="959"/>
      <c r="E25" s="959"/>
      <c r="F25" s="959"/>
      <c r="G25" s="959"/>
      <c r="H25" s="959"/>
      <c r="I25" s="959"/>
      <c r="J25" s="959"/>
      <c r="K25" s="960"/>
      <c r="L25" t="s">
        <v>189</v>
      </c>
    </row>
    <row r="26" spans="1:12" ht="33.75" customHeight="1" thickBot="1" x14ac:dyDescent="0.2">
      <c r="A26" s="92">
        <v>15</v>
      </c>
      <c r="B26" s="153" t="s">
        <v>310</v>
      </c>
      <c r="C26" s="155" t="s">
        <v>245</v>
      </c>
      <c r="D26" s="955" t="s">
        <v>409</v>
      </c>
      <c r="E26" s="956"/>
      <c r="F26" s="956"/>
      <c r="G26" s="956"/>
      <c r="H26" s="956"/>
      <c r="I26" s="956"/>
      <c r="J26" s="956"/>
      <c r="K26" s="957"/>
      <c r="L26" t="s">
        <v>285</v>
      </c>
    </row>
  </sheetData>
  <sheetProtection selectLockedCells="1"/>
  <mergeCells count="39">
    <mergeCell ref="D26:K26"/>
    <mergeCell ref="A22:A23"/>
    <mergeCell ref="B22:B23"/>
    <mergeCell ref="D22:F22"/>
    <mergeCell ref="D23:K23"/>
    <mergeCell ref="C24:F24"/>
    <mergeCell ref="C25:K25"/>
    <mergeCell ref="C17:K17"/>
    <mergeCell ref="C18:F18"/>
    <mergeCell ref="A19:K19"/>
    <mergeCell ref="A20:A21"/>
    <mergeCell ref="B20:B21"/>
    <mergeCell ref="D20:K20"/>
    <mergeCell ref="D21:K21"/>
    <mergeCell ref="A15:A16"/>
    <mergeCell ref="B15:B16"/>
    <mergeCell ref="D15:F15"/>
    <mergeCell ref="D16:K16"/>
    <mergeCell ref="A8:A9"/>
    <mergeCell ref="B8:B9"/>
    <mergeCell ref="D8:K8"/>
    <mergeCell ref="D9:K9"/>
    <mergeCell ref="C10:D10"/>
    <mergeCell ref="F10:K10"/>
    <mergeCell ref="C11:D11"/>
    <mergeCell ref="F11:K11"/>
    <mergeCell ref="C12:D12"/>
    <mergeCell ref="F12:K12"/>
    <mergeCell ref="C13:E13"/>
    <mergeCell ref="A3:A4"/>
    <mergeCell ref="B3:B4"/>
    <mergeCell ref="D3:K3"/>
    <mergeCell ref="D4:K4"/>
    <mergeCell ref="A5:A7"/>
    <mergeCell ref="B5:B7"/>
    <mergeCell ref="D5:K5"/>
    <mergeCell ref="C6:C7"/>
    <mergeCell ref="E6:K6"/>
    <mergeCell ref="E7:K7"/>
  </mergeCells>
  <phoneticPr fontId="5"/>
  <dataValidations count="4">
    <dataValidation imeMode="fullAlpha" allowBlank="1" showInputMessage="1" showErrorMessage="1" sqref="C18:F18 C24:F24" xr:uid="{305C1F3F-1D4A-4D19-9C07-CF834E21407B}"/>
    <dataValidation imeMode="fullKatakana" allowBlank="1" showInputMessage="1" showErrorMessage="1" sqref="E6:K6 D3:K3" xr:uid="{B7BE5FFD-9251-4980-9057-4C7DE547DAEA}"/>
    <dataValidation type="list" allowBlank="1" showInputMessage="1" showErrorMessage="1" sqref="C26" xr:uid="{CCE66869-6C15-42FE-BC20-196C3BFCA514}">
      <formula1>"○,✕"</formula1>
    </dataValidation>
    <dataValidation type="list" allowBlank="1" showInputMessage="1" showErrorMessage="1" sqref="D9:K9" xr:uid="{6ACEA76F-B77C-4638-9308-547AD882998B}">
      <formula1>INDIRECT(D8)</formula1>
    </dataValidation>
  </dataValidations>
  <pageMargins left="0.98425196850393704" right="0.70866141732283472" top="0.59055118110236227"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59217EB-D397-422E-A306-30367A89B89D}">
          <x14:formula1>
            <xm:f>'業種リスト(1号-2) '!$A$3:$S$3</xm:f>
          </x14:formula1>
          <xm:sqref>D8:K8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379C-AF43-42C4-B20E-05B6020A2C53}">
  <sheetPr codeName="Sheet8">
    <tabColor theme="5"/>
    <pageSetUpPr fitToPage="1"/>
  </sheetPr>
  <dimension ref="A1:X31"/>
  <sheetViews>
    <sheetView showGridLines="0" view="pageBreakPreview" topLeftCell="A13" zoomScaleNormal="100" zoomScaleSheetLayoutView="100" workbookViewId="0">
      <selection activeCell="U10" sqref="U10"/>
    </sheetView>
  </sheetViews>
  <sheetFormatPr defaultRowHeight="14.25" x14ac:dyDescent="0.15"/>
  <cols>
    <col min="1" max="1" width="14.5" customWidth="1"/>
    <col min="2" max="2" width="3.33203125" style="2" bestFit="1" customWidth="1"/>
    <col min="3" max="3" width="2.33203125" style="2" customWidth="1"/>
    <col min="4" max="6" width="2.58203125" style="2" customWidth="1"/>
    <col min="7" max="7" width="2.6640625" style="2" customWidth="1"/>
    <col min="8" max="8" width="2.58203125" style="2" customWidth="1"/>
    <col min="9" max="9" width="2.5" style="2" bestFit="1" customWidth="1"/>
    <col min="10" max="10" width="3.33203125" style="2" bestFit="1" customWidth="1"/>
    <col min="11" max="11" width="2.33203125" style="2" customWidth="1"/>
    <col min="12" max="14" width="2.58203125" style="2" customWidth="1"/>
    <col min="15" max="15" width="2.6640625" style="2" customWidth="1"/>
    <col min="16" max="16" width="2.58203125" style="2" customWidth="1"/>
    <col min="17" max="17" width="2.58203125" customWidth="1"/>
    <col min="18" max="18" width="4.5" customWidth="1"/>
    <col min="19" max="19" width="4.1640625" customWidth="1"/>
  </cols>
  <sheetData>
    <row r="1" spans="1:24" x14ac:dyDescent="0.15">
      <c r="A1" s="163"/>
      <c r="B1" s="35"/>
      <c r="C1" s="35"/>
      <c r="D1" s="35"/>
      <c r="E1" s="35"/>
      <c r="F1" s="35"/>
      <c r="G1" s="35"/>
      <c r="H1" s="35"/>
      <c r="I1" s="35"/>
      <c r="J1" s="35"/>
      <c r="K1" s="35"/>
      <c r="L1" s="35"/>
      <c r="M1" s="35"/>
      <c r="N1" s="35"/>
      <c r="O1" s="35"/>
      <c r="P1" s="35"/>
      <c r="Q1" s="20"/>
    </row>
    <row r="2" spans="1:24" x14ac:dyDescent="0.15">
      <c r="A2" s="53" t="s">
        <v>333</v>
      </c>
      <c r="B2" s="35"/>
      <c r="C2" s="35"/>
      <c r="D2" s="35"/>
      <c r="E2" s="35"/>
      <c r="F2" s="35"/>
      <c r="G2" s="35"/>
      <c r="H2" s="35"/>
      <c r="I2" s="35"/>
      <c r="J2" s="35"/>
      <c r="K2" s="35"/>
      <c r="L2" s="35"/>
      <c r="M2" s="35"/>
      <c r="N2" s="35"/>
      <c r="O2" s="35"/>
      <c r="P2" s="35"/>
      <c r="Q2" s="20"/>
    </row>
    <row r="3" spans="1:24" x14ac:dyDescent="0.15">
      <c r="A3" s="20" t="s">
        <v>243</v>
      </c>
      <c r="B3" s="35"/>
      <c r="C3" s="35"/>
      <c r="D3" s="35"/>
      <c r="E3" s="35"/>
      <c r="F3" s="35"/>
      <c r="G3" s="35"/>
      <c r="H3" s="35"/>
      <c r="I3" s="35"/>
      <c r="J3" s="35"/>
      <c r="K3" s="35"/>
      <c r="L3" s="35"/>
      <c r="M3" s="35"/>
      <c r="N3" s="35"/>
      <c r="O3" s="35"/>
      <c r="P3" s="35"/>
      <c r="Q3" s="20"/>
    </row>
    <row r="4" spans="1:24" x14ac:dyDescent="0.15">
      <c r="A4" s="20" t="s">
        <v>121</v>
      </c>
      <c r="B4" s="35"/>
      <c r="C4" s="35"/>
      <c r="D4" s="35"/>
      <c r="E4" s="35"/>
      <c r="F4" s="35"/>
      <c r="G4" s="35"/>
      <c r="H4" s="35"/>
      <c r="I4" s="35"/>
      <c r="J4" s="35"/>
      <c r="K4" s="35"/>
      <c r="L4" s="35"/>
      <c r="M4" s="35"/>
      <c r="N4" s="35"/>
      <c r="O4" s="35"/>
      <c r="P4" s="35"/>
      <c r="Q4" s="20"/>
    </row>
    <row r="5" spans="1:24" ht="6.75" customHeight="1" x14ac:dyDescent="0.15">
      <c r="A5" s="20"/>
      <c r="B5" s="35"/>
      <c r="C5" s="35"/>
      <c r="D5" s="35"/>
      <c r="E5" s="35"/>
      <c r="F5" s="35"/>
      <c r="G5" s="35"/>
      <c r="H5" s="35"/>
      <c r="I5" s="35"/>
      <c r="J5" s="35"/>
      <c r="K5" s="35"/>
      <c r="L5" s="35"/>
      <c r="M5" s="35"/>
      <c r="N5" s="35"/>
      <c r="O5" s="35"/>
      <c r="P5" s="35"/>
      <c r="Q5" s="20"/>
    </row>
    <row r="6" spans="1:24" ht="39" customHeight="1" x14ac:dyDescent="0.15">
      <c r="A6" s="54" t="s">
        <v>235</v>
      </c>
      <c r="B6" s="961" t="s">
        <v>249</v>
      </c>
      <c r="C6" s="953"/>
      <c r="D6" s="953"/>
      <c r="E6" s="953"/>
      <c r="F6" s="953"/>
      <c r="G6" s="953"/>
      <c r="H6" s="953"/>
      <c r="I6" s="953"/>
      <c r="J6" s="953"/>
      <c r="K6" s="953"/>
      <c r="L6" s="953"/>
      <c r="M6" s="953"/>
      <c r="N6" s="953"/>
      <c r="O6" s="953"/>
      <c r="P6" s="953"/>
      <c r="Q6" s="962"/>
      <c r="R6" s="157"/>
      <c r="S6" s="48"/>
    </row>
    <row r="7" spans="1:24" ht="39" customHeight="1" x14ac:dyDescent="0.15">
      <c r="A7" s="681" t="s">
        <v>340</v>
      </c>
      <c r="B7" s="961" t="s">
        <v>312</v>
      </c>
      <c r="C7" s="963"/>
      <c r="D7" s="963"/>
      <c r="E7" s="963"/>
      <c r="F7" s="963"/>
      <c r="G7" s="963"/>
      <c r="H7" s="963"/>
      <c r="I7" s="963"/>
      <c r="J7" s="963"/>
      <c r="K7" s="963"/>
      <c r="L7" s="963"/>
      <c r="M7" s="963"/>
      <c r="N7" s="963"/>
      <c r="O7" s="963"/>
      <c r="P7" s="963"/>
      <c r="Q7" s="964"/>
      <c r="R7" s="157"/>
      <c r="S7" s="48"/>
    </row>
    <row r="8" spans="1:24" ht="18" customHeight="1" x14ac:dyDescent="0.15">
      <c r="A8" s="682"/>
      <c r="B8" s="965" t="s">
        <v>311</v>
      </c>
      <c r="C8" s="966"/>
      <c r="D8" s="966"/>
      <c r="E8" s="966"/>
      <c r="F8" s="966"/>
      <c r="G8" s="967"/>
      <c r="H8" s="692" t="s">
        <v>296</v>
      </c>
      <c r="I8" s="692"/>
      <c r="J8" s="692"/>
      <c r="K8" s="692"/>
      <c r="L8" s="692"/>
      <c r="M8" s="692"/>
      <c r="N8" s="692"/>
      <c r="O8" s="692"/>
      <c r="P8" s="692"/>
      <c r="Q8" s="693"/>
      <c r="S8" s="48"/>
    </row>
    <row r="9" spans="1:24" ht="18" customHeight="1" x14ac:dyDescent="0.15">
      <c r="A9" s="683"/>
      <c r="B9" s="968"/>
      <c r="C9" s="969"/>
      <c r="D9" s="969"/>
      <c r="E9" s="969"/>
      <c r="F9" s="969"/>
      <c r="G9" s="970"/>
      <c r="H9" s="971" t="s">
        <v>297</v>
      </c>
      <c r="I9" s="971"/>
      <c r="J9" s="971"/>
      <c r="K9" s="971"/>
      <c r="L9" s="971"/>
      <c r="M9" s="971"/>
      <c r="N9" s="971"/>
      <c r="O9" s="971"/>
      <c r="P9" s="971"/>
      <c r="Q9" s="972"/>
    </row>
    <row r="10" spans="1:24" ht="20.100000000000001" customHeight="1" x14ac:dyDescent="0.15">
      <c r="A10" s="50" t="s">
        <v>122</v>
      </c>
      <c r="B10" s="52" t="s">
        <v>3</v>
      </c>
      <c r="C10" s="93">
        <v>5</v>
      </c>
      <c r="D10" s="51" t="s">
        <v>4</v>
      </c>
      <c r="E10" s="93">
        <v>8</v>
      </c>
      <c r="F10" s="51" t="s">
        <v>5</v>
      </c>
      <c r="G10" s="93">
        <v>10</v>
      </c>
      <c r="H10" s="51" t="s">
        <v>6</v>
      </c>
      <c r="I10" s="51" t="s">
        <v>123</v>
      </c>
      <c r="J10" s="55" t="s">
        <v>3</v>
      </c>
      <c r="K10" s="93">
        <v>8</v>
      </c>
      <c r="L10" s="51" t="s">
        <v>4</v>
      </c>
      <c r="M10" s="93">
        <v>8</v>
      </c>
      <c r="N10" s="51" t="s">
        <v>5</v>
      </c>
      <c r="O10" s="93">
        <v>9</v>
      </c>
      <c r="P10" s="51" t="s">
        <v>6</v>
      </c>
      <c r="Q10" s="49"/>
    </row>
    <row r="11" spans="1:24" ht="26.25" customHeight="1" x14ac:dyDescent="0.15">
      <c r="A11" s="654"/>
      <c r="B11" s="654"/>
      <c r="C11" s="654"/>
      <c r="D11" s="654"/>
      <c r="E11" s="654"/>
      <c r="F11" s="654"/>
      <c r="G11" s="654"/>
      <c r="H11" s="654"/>
      <c r="I11" s="654"/>
      <c r="J11" s="654"/>
      <c r="K11" s="654"/>
      <c r="L11" s="654"/>
      <c r="M11" s="654"/>
      <c r="N11" s="654"/>
      <c r="O11" s="654"/>
      <c r="P11" s="654"/>
      <c r="Q11" s="654"/>
      <c r="U11" s="156"/>
    </row>
    <row r="12" spans="1:24" ht="21" customHeight="1" x14ac:dyDescent="0.15">
      <c r="A12" s="94" t="s">
        <v>302</v>
      </c>
      <c r="B12" s="716" t="s">
        <v>313</v>
      </c>
      <c r="C12" s="717"/>
      <c r="D12" s="717"/>
      <c r="E12" s="717"/>
      <c r="F12" s="717"/>
      <c r="G12" s="717"/>
      <c r="H12" s="717"/>
      <c r="I12" s="717"/>
      <c r="J12" s="717"/>
      <c r="K12" s="717"/>
      <c r="L12" s="717"/>
      <c r="M12" s="717"/>
      <c r="N12" s="717"/>
      <c r="O12" s="717"/>
      <c r="P12" s="717"/>
      <c r="Q12" s="718"/>
      <c r="R12" t="s">
        <v>170</v>
      </c>
      <c r="S12" s="48">
        <f>LENB(SUBSTITUTE(SUBSTITUTE(B12,"　","")," ",""))/2</f>
        <v>198.5</v>
      </c>
    </row>
    <row r="13" spans="1:24" ht="172.5" customHeight="1" x14ac:dyDescent="0.15">
      <c r="A13" s="56" t="s">
        <v>288</v>
      </c>
      <c r="B13" s="973"/>
      <c r="C13" s="878"/>
      <c r="D13" s="878"/>
      <c r="E13" s="878"/>
      <c r="F13" s="878"/>
      <c r="G13" s="878"/>
      <c r="H13" s="878"/>
      <c r="I13" s="878"/>
      <c r="J13" s="878"/>
      <c r="K13" s="878"/>
      <c r="L13" s="878"/>
      <c r="M13" s="878"/>
      <c r="N13" s="878"/>
      <c r="O13" s="878"/>
      <c r="P13" s="878"/>
      <c r="Q13" s="974"/>
      <c r="R13" s="975"/>
      <c r="S13" s="976"/>
      <c r="T13" s="976"/>
      <c r="U13" s="976"/>
      <c r="V13" s="976"/>
      <c r="W13" s="976"/>
      <c r="X13" s="976"/>
    </row>
    <row r="14" spans="1:24" ht="21" customHeight="1" x14ac:dyDescent="0.15">
      <c r="A14" s="94" t="s">
        <v>303</v>
      </c>
      <c r="B14" s="716" t="s">
        <v>254</v>
      </c>
      <c r="C14" s="717"/>
      <c r="D14" s="717"/>
      <c r="E14" s="717"/>
      <c r="F14" s="717"/>
      <c r="G14" s="717"/>
      <c r="H14" s="717"/>
      <c r="I14" s="717"/>
      <c r="J14" s="717"/>
      <c r="K14" s="717"/>
      <c r="L14" s="717"/>
      <c r="M14" s="717"/>
      <c r="N14" s="717"/>
      <c r="O14" s="717"/>
      <c r="P14" s="717"/>
      <c r="Q14" s="718"/>
      <c r="R14" t="s">
        <v>170</v>
      </c>
      <c r="S14" s="48">
        <f>LENB(SUBSTITUTE(SUBSTITUTE(B14,"　","")," ",""))/2</f>
        <v>114</v>
      </c>
    </row>
    <row r="15" spans="1:24" ht="112.5" customHeight="1" x14ac:dyDescent="0.15">
      <c r="A15" s="57" t="s">
        <v>253</v>
      </c>
      <c r="B15" s="973"/>
      <c r="C15" s="878"/>
      <c r="D15" s="878"/>
      <c r="E15" s="878"/>
      <c r="F15" s="878"/>
      <c r="G15" s="878"/>
      <c r="H15" s="878"/>
      <c r="I15" s="878"/>
      <c r="J15" s="878"/>
      <c r="K15" s="878"/>
      <c r="L15" s="878"/>
      <c r="M15" s="878"/>
      <c r="N15" s="878"/>
      <c r="O15" s="878"/>
      <c r="P15" s="878"/>
      <c r="Q15" s="974"/>
      <c r="T15" s="97"/>
    </row>
    <row r="16" spans="1:24" ht="21" customHeight="1" x14ac:dyDescent="0.15">
      <c r="A16" s="95" t="s">
        <v>304</v>
      </c>
      <c r="B16" s="716" t="s">
        <v>279</v>
      </c>
      <c r="C16" s="717"/>
      <c r="D16" s="717"/>
      <c r="E16" s="717"/>
      <c r="F16" s="717"/>
      <c r="G16" s="717"/>
      <c r="H16" s="717"/>
      <c r="I16" s="717"/>
      <c r="J16" s="717"/>
      <c r="K16" s="717"/>
      <c r="L16" s="717"/>
      <c r="M16" s="717"/>
      <c r="N16" s="717"/>
      <c r="O16" s="717"/>
      <c r="P16" s="717"/>
      <c r="Q16" s="718"/>
      <c r="R16" t="s">
        <v>170</v>
      </c>
      <c r="S16" s="48">
        <f>LENB(SUBSTITUTE(SUBSTITUTE(B16,"　","")," ",""))/2</f>
        <v>119</v>
      </c>
    </row>
    <row r="17" spans="1:17" ht="21" customHeight="1" x14ac:dyDescent="0.15">
      <c r="A17" s="58"/>
      <c r="B17" s="973"/>
      <c r="C17" s="878"/>
      <c r="D17" s="878"/>
      <c r="E17" s="878"/>
      <c r="F17" s="878"/>
      <c r="G17" s="878"/>
      <c r="H17" s="878"/>
      <c r="I17" s="878"/>
      <c r="J17" s="878"/>
      <c r="K17" s="878"/>
      <c r="L17" s="878"/>
      <c r="M17" s="878"/>
      <c r="N17" s="878"/>
      <c r="O17" s="878"/>
      <c r="P17" s="878"/>
      <c r="Q17" s="974"/>
    </row>
    <row r="18" spans="1:17" ht="75" customHeight="1" x14ac:dyDescent="0.15">
      <c r="A18" s="59" t="s">
        <v>252</v>
      </c>
      <c r="B18" s="973"/>
      <c r="C18" s="878"/>
      <c r="D18" s="878"/>
      <c r="E18" s="878"/>
      <c r="F18" s="878"/>
      <c r="G18" s="878"/>
      <c r="H18" s="878"/>
      <c r="I18" s="878"/>
      <c r="J18" s="878"/>
      <c r="K18" s="878"/>
      <c r="L18" s="878"/>
      <c r="M18" s="878"/>
      <c r="N18" s="878"/>
      <c r="O18" s="878"/>
      <c r="P18" s="878"/>
      <c r="Q18" s="974"/>
    </row>
    <row r="19" spans="1:17" ht="75" customHeight="1" x14ac:dyDescent="0.15">
      <c r="A19" s="60">
        <f>LEN(B16)</f>
        <v>121</v>
      </c>
      <c r="B19" s="719"/>
      <c r="C19" s="720"/>
      <c r="D19" s="720"/>
      <c r="E19" s="720"/>
      <c r="F19" s="720"/>
      <c r="G19" s="720"/>
      <c r="H19" s="720"/>
      <c r="I19" s="720"/>
      <c r="J19" s="720"/>
      <c r="K19" s="720"/>
      <c r="L19" s="720"/>
      <c r="M19" s="720"/>
      <c r="N19" s="720"/>
      <c r="O19" s="720"/>
      <c r="P19" s="720"/>
      <c r="Q19" s="721"/>
    </row>
    <row r="20" spans="1:17" x14ac:dyDescent="0.15">
      <c r="A20" s="61"/>
      <c r="B20" s="35"/>
      <c r="C20" s="35"/>
      <c r="D20" s="35"/>
      <c r="E20" s="35"/>
      <c r="F20" s="35"/>
      <c r="G20" s="35"/>
      <c r="H20" s="35"/>
      <c r="I20" s="35"/>
      <c r="J20" s="35"/>
      <c r="K20" s="35"/>
      <c r="L20" s="35"/>
      <c r="M20" s="35"/>
      <c r="N20" s="35"/>
      <c r="O20" s="35"/>
      <c r="P20" s="35"/>
      <c r="Q20" s="20"/>
    </row>
    <row r="21" spans="1:17" x14ac:dyDescent="0.15">
      <c r="A21" s="20"/>
      <c r="B21" s="35"/>
      <c r="C21" s="35"/>
      <c r="D21" s="35"/>
      <c r="E21" s="35"/>
      <c r="F21" s="35"/>
      <c r="G21" s="35"/>
      <c r="H21" s="35"/>
      <c r="I21" s="35"/>
      <c r="J21" s="35"/>
      <c r="K21" s="35"/>
      <c r="L21" s="35"/>
      <c r="M21" s="35"/>
      <c r="N21" s="35"/>
      <c r="O21" s="35"/>
      <c r="P21" s="35"/>
      <c r="Q21" s="20"/>
    </row>
    <row r="22" spans="1:17" x14ac:dyDescent="0.15">
      <c r="A22" s="20"/>
      <c r="B22" s="35"/>
      <c r="C22" s="35"/>
      <c r="D22" s="35"/>
      <c r="E22" s="35"/>
      <c r="F22" s="35"/>
      <c r="G22" s="35"/>
      <c r="H22" s="35"/>
      <c r="I22" s="35"/>
      <c r="J22" s="35"/>
      <c r="K22" s="35"/>
      <c r="L22" s="35"/>
      <c r="M22" s="35"/>
      <c r="N22" s="35"/>
      <c r="O22" s="35"/>
      <c r="P22" s="35"/>
      <c r="Q22" s="20"/>
    </row>
    <row r="23" spans="1:17" x14ac:dyDescent="0.15">
      <c r="A23" s="20"/>
      <c r="B23" s="35"/>
      <c r="C23" s="35"/>
      <c r="D23" s="35"/>
      <c r="E23" s="35"/>
      <c r="F23" s="35"/>
      <c r="G23" s="35"/>
      <c r="H23" s="35"/>
      <c r="I23" s="35"/>
      <c r="J23" s="35"/>
      <c r="K23" s="35"/>
      <c r="L23" s="35"/>
      <c r="M23" s="35"/>
      <c r="N23" s="35"/>
      <c r="O23" s="35"/>
      <c r="P23" s="35"/>
      <c r="Q23" s="20"/>
    </row>
    <row r="24" spans="1:17" x14ac:dyDescent="0.15">
      <c r="A24" s="20"/>
      <c r="B24" s="35"/>
      <c r="C24" s="35"/>
      <c r="D24" s="35"/>
      <c r="E24" s="35"/>
      <c r="F24" s="35"/>
      <c r="G24" s="35"/>
      <c r="H24" s="35"/>
      <c r="I24" s="35"/>
      <c r="J24" s="35"/>
      <c r="K24" s="35"/>
      <c r="L24" s="35"/>
      <c r="M24" s="35"/>
      <c r="N24" s="35"/>
      <c r="O24" s="35"/>
      <c r="P24" s="35"/>
      <c r="Q24" s="20"/>
    </row>
    <row r="25" spans="1:17" x14ac:dyDescent="0.15">
      <c r="A25" s="20"/>
      <c r="B25" s="35"/>
      <c r="C25" s="35"/>
      <c r="D25" s="35"/>
      <c r="E25" s="35"/>
      <c r="F25" s="35"/>
      <c r="G25" s="35"/>
      <c r="H25" s="35"/>
      <c r="I25" s="35"/>
      <c r="J25" s="35"/>
      <c r="K25" s="35"/>
      <c r="L25" s="35"/>
      <c r="M25" s="35"/>
      <c r="N25" s="35"/>
      <c r="O25" s="35"/>
      <c r="P25" s="35"/>
      <c r="Q25" s="20"/>
    </row>
    <row r="26" spans="1:17" x14ac:dyDescent="0.15">
      <c r="A26" s="20"/>
      <c r="B26" s="35"/>
      <c r="C26" s="35"/>
      <c r="D26" s="35"/>
      <c r="E26" s="35"/>
      <c r="F26" s="35"/>
      <c r="G26" s="35"/>
      <c r="H26" s="35"/>
      <c r="I26" s="35"/>
      <c r="J26" s="35"/>
      <c r="K26" s="35"/>
      <c r="L26" s="35"/>
      <c r="M26" s="35"/>
      <c r="N26" s="35"/>
      <c r="O26" s="35"/>
      <c r="P26" s="35"/>
      <c r="Q26" s="20"/>
    </row>
    <row r="27" spans="1:17" x14ac:dyDescent="0.15">
      <c r="A27" s="20"/>
      <c r="B27" s="35"/>
      <c r="C27" s="35"/>
      <c r="D27" s="35"/>
      <c r="E27" s="35"/>
      <c r="F27" s="35"/>
      <c r="G27" s="35"/>
      <c r="H27" s="35"/>
      <c r="I27" s="35"/>
      <c r="J27" s="35"/>
      <c r="K27" s="35"/>
      <c r="L27" s="35"/>
      <c r="M27" s="35"/>
      <c r="N27" s="35"/>
      <c r="O27" s="35"/>
      <c r="P27" s="35"/>
      <c r="Q27" s="20"/>
    </row>
    <row r="28" spans="1:17" x14ac:dyDescent="0.15">
      <c r="A28" s="20"/>
      <c r="B28" s="35"/>
      <c r="C28" s="35"/>
      <c r="D28" s="35"/>
      <c r="E28" s="35"/>
      <c r="F28" s="35"/>
      <c r="G28" s="35"/>
      <c r="H28" s="35"/>
      <c r="I28" s="35"/>
      <c r="J28" s="35"/>
      <c r="K28" s="35"/>
      <c r="L28" s="35"/>
      <c r="M28" s="35"/>
      <c r="N28" s="35"/>
      <c r="O28" s="35"/>
      <c r="P28" s="35"/>
      <c r="Q28" s="20"/>
    </row>
    <row r="29" spans="1:17" x14ac:dyDescent="0.15">
      <c r="A29" s="20"/>
      <c r="B29" s="35"/>
      <c r="C29" s="35"/>
      <c r="D29" s="35"/>
      <c r="E29" s="35"/>
      <c r="F29" s="35"/>
      <c r="G29" s="35"/>
      <c r="H29" s="35"/>
      <c r="I29" s="35"/>
      <c r="J29" s="35"/>
      <c r="K29" s="35"/>
      <c r="L29" s="35"/>
      <c r="M29" s="35"/>
      <c r="N29" s="35"/>
      <c r="O29" s="35"/>
      <c r="P29" s="35"/>
      <c r="Q29" s="20"/>
    </row>
    <row r="30" spans="1:17" x14ac:dyDescent="0.15">
      <c r="A30" s="20"/>
      <c r="B30" s="35"/>
      <c r="C30" s="35"/>
      <c r="D30" s="35"/>
      <c r="E30" s="35"/>
      <c r="F30" s="35"/>
      <c r="G30" s="35"/>
      <c r="H30" s="35"/>
      <c r="I30" s="35"/>
      <c r="J30" s="35"/>
      <c r="K30" s="35"/>
      <c r="L30" s="35"/>
      <c r="M30" s="35"/>
      <c r="N30" s="35"/>
      <c r="O30" s="35"/>
      <c r="P30" s="35"/>
      <c r="Q30" s="20"/>
    </row>
    <row r="31" spans="1:17" x14ac:dyDescent="0.15">
      <c r="A31" s="20"/>
      <c r="B31" s="35"/>
      <c r="C31" s="35"/>
      <c r="D31" s="35"/>
      <c r="E31" s="35"/>
      <c r="F31" s="35"/>
      <c r="G31" s="35"/>
      <c r="H31" s="35"/>
      <c r="I31" s="35"/>
      <c r="J31" s="35"/>
      <c r="K31" s="35"/>
      <c r="L31" s="35"/>
      <c r="M31" s="35"/>
      <c r="N31" s="35"/>
      <c r="O31" s="35"/>
      <c r="P31" s="35"/>
      <c r="Q31" s="20"/>
    </row>
  </sheetData>
  <mergeCells count="11">
    <mergeCell ref="A11:Q11"/>
    <mergeCell ref="B12:Q13"/>
    <mergeCell ref="R13:X13"/>
    <mergeCell ref="B14:Q15"/>
    <mergeCell ref="B16:Q19"/>
    <mergeCell ref="B6:Q6"/>
    <mergeCell ref="A7:A9"/>
    <mergeCell ref="B7:Q7"/>
    <mergeCell ref="B8:G9"/>
    <mergeCell ref="H8:Q8"/>
    <mergeCell ref="H9:Q9"/>
  </mergeCells>
  <phoneticPr fontId="5"/>
  <conditionalFormatting sqref="S6:S8">
    <cfRule type="cellIs" dxfId="4" priority="4" operator="lessThan">
      <formula>30</formula>
    </cfRule>
  </conditionalFormatting>
  <conditionalFormatting sqref="S12">
    <cfRule type="cellIs" dxfId="3" priority="3" operator="lessThan">
      <formula>30</formula>
    </cfRule>
  </conditionalFormatting>
  <conditionalFormatting sqref="S14">
    <cfRule type="cellIs" dxfId="2" priority="2" operator="lessThan">
      <formula>30</formula>
    </cfRule>
  </conditionalFormatting>
  <conditionalFormatting sqref="S16">
    <cfRule type="cellIs" dxfId="1" priority="1" operator="lessThan">
      <formula>30</formula>
    </cfRule>
  </conditionalFormatting>
  <dataValidations count="3">
    <dataValidation type="list" allowBlank="1" showInputMessage="1" showErrorMessage="1" sqref="B8" xr:uid="{43E12F87-3997-4AB7-B577-1AD7A0D4A5F7}">
      <formula1>"地域活性化関連,まちづくりの推進,買い物弱者支援,子育て支援,社会福祉関連,環境・エネルギー関連,その他"</formula1>
    </dataValidation>
    <dataValidation type="textLength" operator="lessThanOrEqual" allowBlank="1" showInputMessage="1" showErrorMessage="1" sqref="B12:Q19" xr:uid="{85300D44-E075-4178-A25A-8AD769B7616F}">
      <formula1>220</formula1>
    </dataValidation>
    <dataValidation type="textLength" operator="lessThanOrEqual" allowBlank="1" showInputMessage="1" showErrorMessage="1" sqref="C6:Q6 B6:B7" xr:uid="{E845761C-D56E-41E3-A7A2-FA7C88342E58}">
      <formula1>33</formula1>
    </dataValidation>
  </dataValidations>
  <pageMargins left="0.98425196850393704" right="0.70866141732283472" top="0.74803149606299213" bottom="0.74803149606299213" header="0.31496062992125984" footer="0.31496062992125984"/>
  <pageSetup paperSize="9"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DB87D-24AF-43BB-98CD-17CF7C3B6A9A}">
  <sheetPr codeName="Sheet9">
    <tabColor theme="5"/>
  </sheetPr>
  <dimension ref="A1:C79"/>
  <sheetViews>
    <sheetView showGridLines="0" view="pageBreakPreview" topLeftCell="A16" zoomScaleNormal="100" zoomScaleSheetLayoutView="100" workbookViewId="0">
      <selection activeCell="E6" sqref="E6"/>
    </sheetView>
  </sheetViews>
  <sheetFormatPr defaultColWidth="8.6640625" defaultRowHeight="14.25" x14ac:dyDescent="0.15"/>
  <cols>
    <col min="1" max="1" width="50.5" customWidth="1"/>
    <col min="2" max="2" width="4.58203125" customWidth="1"/>
    <col min="3" max="3" width="3" bestFit="1" customWidth="1"/>
  </cols>
  <sheetData>
    <row r="1" spans="1:3" x14ac:dyDescent="0.15">
      <c r="A1" s="20"/>
    </row>
    <row r="2" spans="1:3" x14ac:dyDescent="0.15">
      <c r="A2" s="53" t="s">
        <v>334</v>
      </c>
      <c r="B2" t="s">
        <v>291</v>
      </c>
    </row>
    <row r="3" spans="1:3" x14ac:dyDescent="0.15">
      <c r="A3" s="20" t="s">
        <v>244</v>
      </c>
    </row>
    <row r="4" spans="1:3" ht="21.75" customHeight="1" x14ac:dyDescent="0.15">
      <c r="A4" s="100" t="s">
        <v>300</v>
      </c>
    </row>
    <row r="5" spans="1:3" ht="225" customHeight="1" x14ac:dyDescent="0.15">
      <c r="A5" s="111" t="s">
        <v>314</v>
      </c>
      <c r="B5" t="s">
        <v>290</v>
      </c>
    </row>
    <row r="6" spans="1:3" ht="41.25" customHeight="1" x14ac:dyDescent="0.15">
      <c r="A6" s="100" t="s">
        <v>301</v>
      </c>
    </row>
    <row r="7" spans="1:3" ht="273" customHeight="1" x14ac:dyDescent="0.15">
      <c r="A7" s="112" t="s">
        <v>383</v>
      </c>
      <c r="B7" t="s">
        <v>290</v>
      </c>
    </row>
    <row r="8" spans="1:3" ht="30" customHeight="1" x14ac:dyDescent="0.15">
      <c r="A8" s="101" t="s">
        <v>384</v>
      </c>
    </row>
    <row r="9" spans="1:3" ht="150" customHeight="1" x14ac:dyDescent="0.15">
      <c r="A9" s="112" t="s">
        <v>385</v>
      </c>
      <c r="B9" t="s">
        <v>290</v>
      </c>
    </row>
    <row r="10" spans="1:3" ht="30" customHeight="1" x14ac:dyDescent="0.15">
      <c r="A10" s="102" t="s">
        <v>386</v>
      </c>
    </row>
    <row r="11" spans="1:3" ht="225" customHeight="1" x14ac:dyDescent="0.15">
      <c r="A11" s="112" t="s">
        <v>315</v>
      </c>
      <c r="B11" t="s">
        <v>290</v>
      </c>
    </row>
    <row r="12" spans="1:3" ht="30" customHeight="1" x14ac:dyDescent="0.3">
      <c r="A12" s="102" t="s">
        <v>289</v>
      </c>
      <c r="B12" s="114" t="s">
        <v>170</v>
      </c>
      <c r="C12" s="138">
        <f>(LENB(SUBSTITUTE(SUBSTITUTE(A13,"　","")," ",""))/2)+(LENB(SUBSTITUTE(SUBSTITUTE(A14,"　","")," ",""))/2)</f>
        <v>68</v>
      </c>
    </row>
    <row r="13" spans="1:3" ht="75" customHeight="1" x14ac:dyDescent="0.15">
      <c r="A13" s="139" t="s">
        <v>287</v>
      </c>
      <c r="B13" t="s">
        <v>290</v>
      </c>
    </row>
    <row r="14" spans="1:3" ht="7.5" customHeight="1" x14ac:dyDescent="0.15">
      <c r="A14" s="140"/>
    </row>
    <row r="15" spans="1:3" ht="30" customHeight="1" x14ac:dyDescent="0.15">
      <c r="A15" s="102" t="s">
        <v>299</v>
      </c>
    </row>
    <row r="16" spans="1:3" ht="397.5" customHeight="1" x14ac:dyDescent="0.15">
      <c r="A16" s="112" t="s">
        <v>387</v>
      </c>
      <c r="B16" t="s">
        <v>290</v>
      </c>
    </row>
    <row r="17" spans="1:3" x14ac:dyDescent="0.15">
      <c r="A17" s="30"/>
      <c r="C17" s="154"/>
    </row>
    <row r="18" spans="1:3" ht="259.5" customHeight="1" x14ac:dyDescent="0.15">
      <c r="A18" s="30" t="s">
        <v>388</v>
      </c>
    </row>
    <row r="19" spans="1:3" ht="14.25" customHeight="1" x14ac:dyDescent="0.15">
      <c r="A19" s="30"/>
    </row>
    <row r="20" spans="1:3" x14ac:dyDescent="0.15">
      <c r="A20" s="30"/>
    </row>
    <row r="21" spans="1:3" x14ac:dyDescent="0.15">
      <c r="A21" s="30"/>
    </row>
    <row r="22" spans="1:3" x14ac:dyDescent="0.15">
      <c r="A22" s="30"/>
    </row>
    <row r="23" spans="1:3" x14ac:dyDescent="0.15">
      <c r="A23" s="30"/>
    </row>
    <row r="24" spans="1:3" x14ac:dyDescent="0.15">
      <c r="A24" s="30"/>
    </row>
    <row r="25" spans="1:3" x14ac:dyDescent="0.15">
      <c r="A25" s="30"/>
    </row>
    <row r="26" spans="1:3" x14ac:dyDescent="0.15">
      <c r="A26" s="30"/>
    </row>
    <row r="27" spans="1:3" x14ac:dyDescent="0.15">
      <c r="A27" s="30"/>
    </row>
    <row r="28" spans="1:3" x14ac:dyDescent="0.15">
      <c r="A28" s="30"/>
    </row>
    <row r="29" spans="1:3" x14ac:dyDescent="0.15">
      <c r="A29" s="30"/>
    </row>
    <row r="30" spans="1:3" x14ac:dyDescent="0.15">
      <c r="A30" s="30"/>
    </row>
    <row r="31" spans="1:3" x14ac:dyDescent="0.15">
      <c r="A31" s="30"/>
    </row>
    <row r="32" spans="1:3" x14ac:dyDescent="0.15">
      <c r="A32" s="30"/>
    </row>
    <row r="33" spans="1:1" x14ac:dyDescent="0.15">
      <c r="A33" s="30"/>
    </row>
    <row r="34" spans="1:1" x14ac:dyDescent="0.15">
      <c r="A34" s="30"/>
    </row>
    <row r="35" spans="1:1" x14ac:dyDescent="0.15">
      <c r="A35" s="30"/>
    </row>
    <row r="36" spans="1:1" x14ac:dyDescent="0.15">
      <c r="A36" s="30"/>
    </row>
    <row r="37" spans="1:1" x14ac:dyDescent="0.15">
      <c r="A37" s="30"/>
    </row>
    <row r="38" spans="1:1" x14ac:dyDescent="0.15">
      <c r="A38" s="30"/>
    </row>
    <row r="39" spans="1:1" x14ac:dyDescent="0.15">
      <c r="A39" s="30"/>
    </row>
    <row r="40" spans="1:1" x14ac:dyDescent="0.15">
      <c r="A40" s="30"/>
    </row>
    <row r="41" spans="1:1" x14ac:dyDescent="0.15">
      <c r="A41" s="30"/>
    </row>
    <row r="42" spans="1:1" x14ac:dyDescent="0.15">
      <c r="A42" s="30"/>
    </row>
    <row r="43" spans="1:1" x14ac:dyDescent="0.15">
      <c r="A43" s="30"/>
    </row>
    <row r="44" spans="1:1" x14ac:dyDescent="0.15">
      <c r="A44" s="30"/>
    </row>
    <row r="45" spans="1:1" x14ac:dyDescent="0.15">
      <c r="A45" s="30"/>
    </row>
    <row r="46" spans="1:1" x14ac:dyDescent="0.15">
      <c r="A46" s="30"/>
    </row>
    <row r="47" spans="1:1" x14ac:dyDescent="0.15">
      <c r="A47" s="30"/>
    </row>
    <row r="48" spans="1:1" x14ac:dyDescent="0.15">
      <c r="A48" s="30"/>
    </row>
    <row r="49" spans="1:1" x14ac:dyDescent="0.15">
      <c r="A49" s="30"/>
    </row>
    <row r="50" spans="1:1" x14ac:dyDescent="0.15">
      <c r="A50" s="30"/>
    </row>
    <row r="51" spans="1:1" x14ac:dyDescent="0.15">
      <c r="A51" s="30"/>
    </row>
    <row r="52" spans="1:1" x14ac:dyDescent="0.15">
      <c r="A52" s="30"/>
    </row>
    <row r="53" spans="1:1" x14ac:dyDescent="0.15">
      <c r="A53" s="30"/>
    </row>
    <row r="54" spans="1:1" x14ac:dyDescent="0.15">
      <c r="A54" s="30"/>
    </row>
    <row r="55" spans="1:1" x14ac:dyDescent="0.15">
      <c r="A55" s="30"/>
    </row>
    <row r="56" spans="1:1" x14ac:dyDescent="0.15">
      <c r="A56" s="30"/>
    </row>
    <row r="57" spans="1:1" x14ac:dyDescent="0.15">
      <c r="A57" s="30"/>
    </row>
    <row r="58" spans="1:1" x14ac:dyDescent="0.15">
      <c r="A58" s="30"/>
    </row>
    <row r="59" spans="1:1" x14ac:dyDescent="0.15">
      <c r="A59" s="30"/>
    </row>
    <row r="60" spans="1:1" x14ac:dyDescent="0.15">
      <c r="A60" s="30"/>
    </row>
    <row r="61" spans="1:1" x14ac:dyDescent="0.15">
      <c r="A61" s="30"/>
    </row>
    <row r="62" spans="1:1" x14ac:dyDescent="0.15">
      <c r="A62" s="30"/>
    </row>
    <row r="63" spans="1:1" x14ac:dyDescent="0.15">
      <c r="A63" s="30"/>
    </row>
    <row r="64" spans="1:1" x14ac:dyDescent="0.15">
      <c r="A64" s="30"/>
    </row>
    <row r="65" spans="1:1" x14ac:dyDescent="0.15">
      <c r="A65" s="30"/>
    </row>
    <row r="66" spans="1:1" x14ac:dyDescent="0.15">
      <c r="A66" s="30"/>
    </row>
    <row r="67" spans="1:1" x14ac:dyDescent="0.15">
      <c r="A67" s="30"/>
    </row>
    <row r="68" spans="1:1" x14ac:dyDescent="0.15">
      <c r="A68" s="30"/>
    </row>
    <row r="69" spans="1:1" x14ac:dyDescent="0.15">
      <c r="A69" s="30"/>
    </row>
    <row r="70" spans="1:1" x14ac:dyDescent="0.15">
      <c r="A70" s="30"/>
    </row>
    <row r="71" spans="1:1" x14ac:dyDescent="0.15">
      <c r="A71" s="30"/>
    </row>
    <row r="72" spans="1:1" x14ac:dyDescent="0.15">
      <c r="A72" s="30"/>
    </row>
    <row r="73" spans="1:1" x14ac:dyDescent="0.15">
      <c r="A73" s="30"/>
    </row>
    <row r="74" spans="1:1" x14ac:dyDescent="0.15">
      <c r="A74" s="30"/>
    </row>
    <row r="75" spans="1:1" x14ac:dyDescent="0.15">
      <c r="A75" s="30"/>
    </row>
    <row r="76" spans="1:1" x14ac:dyDescent="0.15">
      <c r="A76" s="30"/>
    </row>
    <row r="77" spans="1:1" x14ac:dyDescent="0.15">
      <c r="A77" s="30"/>
    </row>
    <row r="78" spans="1:1" x14ac:dyDescent="0.15">
      <c r="A78" s="30"/>
    </row>
    <row r="79" spans="1:1" x14ac:dyDescent="0.15">
      <c r="A79" s="13"/>
    </row>
  </sheetData>
  <sheetProtection selectLockedCells="1"/>
  <phoneticPr fontId="5"/>
  <conditionalFormatting sqref="C12">
    <cfRule type="cellIs" dxfId="0" priority="1" operator="lessThan">
      <formula>30</formula>
    </cfRule>
  </conditionalFormatting>
  <dataValidations count="1">
    <dataValidation allowBlank="1" showInputMessage="1" showErrorMessage="1" promptTitle="取組背景" prompt="・自社のこれまでの歩み、事業内容・商材・主要顧客、主力商品の近年の売上状況、現在直面している自社の課題、自社の強みや弱み、機会や脅威、本事業に取り組むきっかけや経緯、目標等について具体的に記載。_x000a__x000a_・社会課題解決（Ⅵ、Ⅶ）で申請する場合は、下記についても具体的に記載。_x000a_　　ア）取り組む社会課題の現状_x000a_　　イ）ア）の課題を解決する方法" sqref="A5" xr:uid="{1C59FD1D-D2A5-4E35-90E6-B11BED82A207}"/>
  </dataValidations>
  <pageMargins left="0.98425196850393704" right="0.70866141732283472" top="0.74803149606299213" bottom="0.74803149606299213" header="0.31496062992125984" footer="0.31496062992125984"/>
  <pageSetup paperSize="9" orientation="portrait" r:id="rId1"/>
  <rowBreaks count="2" manualBreakCount="2">
    <brk id="9" max="16383" man="1"/>
    <brk id="1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704F-514F-467F-9064-EEF0284B58B6}">
  <sheetPr codeName="Sheet10">
    <tabColor theme="5"/>
  </sheetPr>
  <dimension ref="A1:CK19"/>
  <sheetViews>
    <sheetView showGridLines="0" showZeros="0" view="pageBreakPreview" topLeftCell="A19" zoomScaleNormal="100" zoomScaleSheetLayoutView="100" workbookViewId="0">
      <selection activeCell="BA6" sqref="BA6:BA13"/>
    </sheetView>
  </sheetViews>
  <sheetFormatPr defaultRowHeight="14.25" x14ac:dyDescent="0.15"/>
  <cols>
    <col min="1" max="1" width="0.4140625" customWidth="1"/>
    <col min="2" max="2" width="1.1640625" customWidth="1"/>
    <col min="3" max="3" width="0.75" customWidth="1"/>
    <col min="4" max="14" width="1.33203125" customWidth="1"/>
    <col min="15" max="50" width="1" customWidth="1"/>
    <col min="51" max="51" width="0.4140625" customWidth="1"/>
    <col min="52" max="52" width="0.25" customWidth="1"/>
    <col min="54" max="54" width="9.25" bestFit="1" customWidth="1"/>
  </cols>
  <sheetData>
    <row r="1" spans="1:56" x14ac:dyDescent="0.15">
      <c r="A1" s="29"/>
    </row>
    <row r="2" spans="1:56" x14ac:dyDescent="0.15">
      <c r="A2" s="53" t="s">
        <v>335</v>
      </c>
    </row>
    <row r="3" spans="1:56" ht="9" customHeight="1" x14ac:dyDescent="0.15">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8"/>
    </row>
    <row r="4" spans="1:56" ht="18" customHeight="1" x14ac:dyDescent="0.15">
      <c r="A4" s="14"/>
      <c r="O4" s="977" t="s">
        <v>413</v>
      </c>
      <c r="P4" s="978"/>
      <c r="Q4" s="978"/>
      <c r="R4" s="978"/>
      <c r="S4" s="979"/>
      <c r="T4" s="980" t="s">
        <v>414</v>
      </c>
      <c r="U4" s="980"/>
      <c r="V4" s="980"/>
      <c r="W4" s="980"/>
      <c r="X4" s="980"/>
      <c r="Y4" s="980"/>
      <c r="Z4" s="980"/>
      <c r="AA4" s="980"/>
      <c r="AB4" s="980"/>
      <c r="AC4" s="980"/>
      <c r="AD4" s="980"/>
      <c r="AE4" s="980"/>
      <c r="AF4" s="980" t="s">
        <v>415</v>
      </c>
      <c r="AG4" s="980"/>
      <c r="AH4" s="980"/>
      <c r="AI4" s="980"/>
      <c r="AJ4" s="980"/>
      <c r="AK4" s="980"/>
      <c r="AL4" s="980"/>
      <c r="AM4" s="980"/>
      <c r="AN4" s="980"/>
      <c r="AO4" s="980"/>
      <c r="AP4" s="980"/>
      <c r="AQ4" s="980"/>
      <c r="AR4" s="980" t="s">
        <v>416</v>
      </c>
      <c r="AS4" s="980"/>
      <c r="AT4" s="980"/>
      <c r="AU4" s="980"/>
      <c r="AV4" s="980"/>
      <c r="AW4" s="980"/>
      <c r="AX4" s="980"/>
      <c r="AY4" s="7"/>
    </row>
    <row r="5" spans="1:56" ht="41.25" customHeight="1" x14ac:dyDescent="0.15">
      <c r="A5" s="98"/>
      <c r="B5" s="981" t="s">
        <v>250</v>
      </c>
      <c r="C5" s="981"/>
      <c r="D5" s="981" t="s">
        <v>251</v>
      </c>
      <c r="E5" s="981"/>
      <c r="F5" s="981"/>
      <c r="G5" s="981"/>
      <c r="H5" s="981"/>
      <c r="I5" s="981"/>
      <c r="J5" s="981"/>
      <c r="K5" s="981"/>
      <c r="L5" s="981"/>
      <c r="M5" s="981"/>
      <c r="N5" s="981"/>
      <c r="O5" s="142" t="s">
        <v>268</v>
      </c>
      <c r="P5" s="142" t="s">
        <v>269</v>
      </c>
      <c r="Q5" s="142" t="s">
        <v>270</v>
      </c>
      <c r="R5" s="142" t="s">
        <v>271</v>
      </c>
      <c r="S5" s="143" t="s">
        <v>272</v>
      </c>
      <c r="T5" s="141" t="s">
        <v>273</v>
      </c>
      <c r="U5" s="142" t="s">
        <v>274</v>
      </c>
      <c r="V5" s="142" t="s">
        <v>275</v>
      </c>
      <c r="W5" s="142" t="s">
        <v>276</v>
      </c>
      <c r="X5" s="142" t="s">
        <v>277</v>
      </c>
      <c r="Y5" s="142" t="s">
        <v>278</v>
      </c>
      <c r="Z5" s="142" t="s">
        <v>267</v>
      </c>
      <c r="AA5" s="142" t="s">
        <v>268</v>
      </c>
      <c r="AB5" s="142" t="s">
        <v>269</v>
      </c>
      <c r="AC5" s="142" t="s">
        <v>270</v>
      </c>
      <c r="AD5" s="142" t="s">
        <v>271</v>
      </c>
      <c r="AE5" s="143" t="s">
        <v>272</v>
      </c>
      <c r="AF5" s="141" t="s">
        <v>273</v>
      </c>
      <c r="AG5" s="142" t="s">
        <v>274</v>
      </c>
      <c r="AH5" s="142" t="s">
        <v>275</v>
      </c>
      <c r="AI5" s="142" t="s">
        <v>276</v>
      </c>
      <c r="AJ5" s="142" t="s">
        <v>277</v>
      </c>
      <c r="AK5" s="142" t="s">
        <v>278</v>
      </c>
      <c r="AL5" s="142" t="s">
        <v>267</v>
      </c>
      <c r="AM5" s="142" t="s">
        <v>268</v>
      </c>
      <c r="AN5" s="142" t="s">
        <v>269</v>
      </c>
      <c r="AO5" s="142" t="s">
        <v>270</v>
      </c>
      <c r="AP5" s="142" t="s">
        <v>271</v>
      </c>
      <c r="AQ5" s="143" t="s">
        <v>272</v>
      </c>
      <c r="AR5" s="141" t="s">
        <v>273</v>
      </c>
      <c r="AS5" s="142" t="s">
        <v>274</v>
      </c>
      <c r="AT5" s="142" t="s">
        <v>275</v>
      </c>
      <c r="AU5" s="142" t="s">
        <v>276</v>
      </c>
      <c r="AV5" s="142" t="s">
        <v>277</v>
      </c>
      <c r="AW5" s="142" t="s">
        <v>278</v>
      </c>
      <c r="AX5" s="142" t="s">
        <v>267</v>
      </c>
      <c r="AY5" s="115"/>
      <c r="AZ5" s="20"/>
      <c r="BA5" s="34"/>
      <c r="BB5" s="32"/>
      <c r="BC5" s="33"/>
      <c r="BD5" s="20"/>
    </row>
    <row r="6" spans="1:56" ht="18" customHeight="1" x14ac:dyDescent="0.15">
      <c r="A6" s="98"/>
      <c r="B6" s="981">
        <v>1</v>
      </c>
      <c r="C6" s="981"/>
      <c r="D6" s="982" t="s">
        <v>309</v>
      </c>
      <c r="E6" s="983"/>
      <c r="F6" s="983"/>
      <c r="G6" s="983"/>
      <c r="H6" s="983"/>
      <c r="I6" s="983"/>
      <c r="J6" s="983"/>
      <c r="K6" s="983"/>
      <c r="L6" s="983"/>
      <c r="M6" s="983"/>
      <c r="N6" s="984"/>
      <c r="O6" s="145"/>
      <c r="P6" s="146"/>
      <c r="Q6" s="146"/>
      <c r="R6" s="145"/>
      <c r="S6" s="147"/>
      <c r="T6" s="144"/>
      <c r="U6" s="145"/>
      <c r="V6" s="145"/>
      <c r="W6" s="145"/>
      <c r="X6" s="145"/>
      <c r="Y6" s="145"/>
      <c r="Z6" s="145"/>
      <c r="AA6" s="145"/>
      <c r="AB6" s="145"/>
      <c r="AC6" s="145"/>
      <c r="AD6" s="145"/>
      <c r="AE6" s="147"/>
      <c r="AF6" s="144"/>
      <c r="AG6" s="145"/>
      <c r="AH6" s="145"/>
      <c r="AI6" s="145"/>
      <c r="AJ6" s="145"/>
      <c r="AK6" s="145"/>
      <c r="AL6" s="145"/>
      <c r="AM6" s="145"/>
      <c r="AN6" s="145"/>
      <c r="AO6" s="145"/>
      <c r="AP6" s="145"/>
      <c r="AQ6" s="147"/>
      <c r="AR6" s="144"/>
      <c r="AS6" s="145"/>
      <c r="AT6" s="145"/>
      <c r="AU6" s="145"/>
      <c r="AV6" s="145"/>
      <c r="AW6" s="166"/>
      <c r="AX6" s="147"/>
      <c r="AY6" s="115"/>
      <c r="AZ6" s="43"/>
      <c r="BA6" s="32"/>
      <c r="BB6" s="32"/>
      <c r="BC6" s="33"/>
      <c r="BD6" s="20"/>
    </row>
    <row r="7" spans="1:56" ht="18" customHeight="1" x14ac:dyDescent="0.15">
      <c r="A7" s="98"/>
      <c r="B7" s="981">
        <v>2</v>
      </c>
      <c r="C7" s="981"/>
      <c r="D7" s="982" t="s">
        <v>305</v>
      </c>
      <c r="E7" s="983"/>
      <c r="F7" s="983"/>
      <c r="G7" s="983"/>
      <c r="H7" s="983"/>
      <c r="I7" s="983"/>
      <c r="J7" s="983"/>
      <c r="K7" s="983"/>
      <c r="L7" s="983"/>
      <c r="M7" s="983"/>
      <c r="N7" s="984"/>
      <c r="O7" s="145"/>
      <c r="P7" s="146"/>
      <c r="Q7" s="146"/>
      <c r="R7" s="145"/>
      <c r="S7" s="147"/>
      <c r="T7" s="144"/>
      <c r="U7" s="145"/>
      <c r="V7" s="145"/>
      <c r="W7" s="145"/>
      <c r="X7" s="145"/>
      <c r="Y7" s="145"/>
      <c r="Z7" s="145"/>
      <c r="AA7" s="145"/>
      <c r="AB7" s="145"/>
      <c r="AC7" s="145"/>
      <c r="AD7" s="145"/>
      <c r="AE7" s="147"/>
      <c r="AF7" s="144"/>
      <c r="AG7" s="145"/>
      <c r="AH7" s="145"/>
      <c r="AI7" s="145"/>
      <c r="AJ7" s="145"/>
      <c r="AK7" s="145"/>
      <c r="AL7" s="145"/>
      <c r="AM7" s="145"/>
      <c r="AN7" s="145"/>
      <c r="AO7" s="145"/>
      <c r="AP7" s="145"/>
      <c r="AQ7" s="147"/>
      <c r="AR7" s="144"/>
      <c r="AS7" s="145"/>
      <c r="AT7" s="145"/>
      <c r="AU7" s="145"/>
      <c r="AV7" s="145"/>
      <c r="AW7" s="166"/>
      <c r="AX7" s="147"/>
      <c r="AY7" s="116"/>
      <c r="AZ7" s="43"/>
      <c r="BA7" s="32"/>
      <c r="BB7" s="32"/>
      <c r="BC7" s="33"/>
      <c r="BD7" s="20"/>
    </row>
    <row r="8" spans="1:56" ht="18" customHeight="1" x14ac:dyDescent="0.15">
      <c r="A8" s="98"/>
      <c r="B8" s="981">
        <v>3</v>
      </c>
      <c r="C8" s="981"/>
      <c r="D8" s="982" t="s">
        <v>306</v>
      </c>
      <c r="E8" s="983"/>
      <c r="F8" s="983"/>
      <c r="G8" s="983"/>
      <c r="H8" s="983"/>
      <c r="I8" s="983"/>
      <c r="J8" s="983"/>
      <c r="K8" s="983"/>
      <c r="L8" s="983"/>
      <c r="M8" s="983"/>
      <c r="N8" s="984"/>
      <c r="O8" s="145"/>
      <c r="P8" s="146"/>
      <c r="Q8" s="146"/>
      <c r="R8" s="145"/>
      <c r="S8" s="147"/>
      <c r="T8" s="144"/>
      <c r="U8" s="145"/>
      <c r="V8" s="145"/>
      <c r="W8" s="145"/>
      <c r="X8" s="145"/>
      <c r="Y8" s="145"/>
      <c r="Z8" s="145"/>
      <c r="AA8" s="145"/>
      <c r="AB8" s="145"/>
      <c r="AC8" s="145"/>
      <c r="AD8" s="145"/>
      <c r="AE8" s="147"/>
      <c r="AF8" s="144"/>
      <c r="AG8" s="145"/>
      <c r="AH8" s="145"/>
      <c r="AI8" s="145"/>
      <c r="AJ8" s="145"/>
      <c r="AK8" s="145"/>
      <c r="AL8" s="145"/>
      <c r="AM8" s="145"/>
      <c r="AN8" s="145"/>
      <c r="AO8" s="145"/>
      <c r="AP8" s="145"/>
      <c r="AQ8" s="147"/>
      <c r="AR8" s="144"/>
      <c r="AS8" s="145"/>
      <c r="AT8" s="145"/>
      <c r="AU8" s="145"/>
      <c r="AV8" s="145"/>
      <c r="AW8" s="166"/>
      <c r="AX8" s="147"/>
      <c r="AY8" s="116"/>
      <c r="AZ8" s="43"/>
      <c r="BA8" s="32"/>
      <c r="BB8" s="32"/>
      <c r="BC8" s="33"/>
      <c r="BD8" s="20"/>
    </row>
    <row r="9" spans="1:56" ht="18" customHeight="1" x14ac:dyDescent="0.15">
      <c r="A9" s="98"/>
      <c r="B9" s="981">
        <v>4</v>
      </c>
      <c r="C9" s="981"/>
      <c r="D9" s="982" t="s">
        <v>307</v>
      </c>
      <c r="E9" s="983"/>
      <c r="F9" s="983"/>
      <c r="G9" s="983"/>
      <c r="H9" s="983"/>
      <c r="I9" s="983"/>
      <c r="J9" s="983"/>
      <c r="K9" s="983"/>
      <c r="L9" s="983"/>
      <c r="M9" s="983"/>
      <c r="N9" s="984"/>
      <c r="O9" s="145"/>
      <c r="P9" s="146"/>
      <c r="Q9" s="146"/>
      <c r="R9" s="145"/>
      <c r="S9" s="147"/>
      <c r="T9" s="144"/>
      <c r="U9" s="145"/>
      <c r="V9" s="145"/>
      <c r="W9" s="145"/>
      <c r="X9" s="145"/>
      <c r="Y9" s="145"/>
      <c r="Z9" s="145"/>
      <c r="AA9" s="145"/>
      <c r="AB9" s="145"/>
      <c r="AC9" s="145"/>
      <c r="AD9" s="145"/>
      <c r="AE9" s="147"/>
      <c r="AF9" s="144"/>
      <c r="AG9" s="145"/>
      <c r="AH9" s="145"/>
      <c r="AI9" s="145"/>
      <c r="AJ9" s="145"/>
      <c r="AK9" s="145"/>
      <c r="AL9" s="145"/>
      <c r="AM9" s="145"/>
      <c r="AN9" s="145"/>
      <c r="AO9" s="145"/>
      <c r="AP9" s="145"/>
      <c r="AQ9" s="147"/>
      <c r="AR9" s="144"/>
      <c r="AS9" s="145"/>
      <c r="AT9" s="145"/>
      <c r="AU9" s="145"/>
      <c r="AV9" s="145"/>
      <c r="AW9" s="166"/>
      <c r="AX9" s="147"/>
      <c r="AY9" s="116"/>
      <c r="AZ9" s="43"/>
      <c r="BA9" s="32"/>
      <c r="BB9" s="32"/>
      <c r="BC9" s="20"/>
      <c r="BD9" s="20"/>
    </row>
    <row r="10" spans="1:56" ht="18" customHeight="1" x14ac:dyDescent="0.15">
      <c r="A10" s="98"/>
      <c r="B10" s="981">
        <v>5</v>
      </c>
      <c r="C10" s="981"/>
      <c r="D10" s="982" t="s">
        <v>317</v>
      </c>
      <c r="E10" s="983"/>
      <c r="F10" s="983"/>
      <c r="G10" s="983"/>
      <c r="H10" s="983"/>
      <c r="I10" s="983"/>
      <c r="J10" s="983"/>
      <c r="K10" s="983"/>
      <c r="L10" s="983"/>
      <c r="M10" s="983"/>
      <c r="N10" s="984"/>
      <c r="O10" s="145"/>
      <c r="P10" s="146"/>
      <c r="Q10" s="146"/>
      <c r="R10" s="145"/>
      <c r="S10" s="147"/>
      <c r="T10" s="144"/>
      <c r="U10" s="145"/>
      <c r="V10" s="145"/>
      <c r="W10" s="145"/>
      <c r="X10" s="145"/>
      <c r="Y10" s="145"/>
      <c r="Z10" s="145"/>
      <c r="AA10" s="145"/>
      <c r="AB10" s="145"/>
      <c r="AC10" s="145"/>
      <c r="AD10" s="145"/>
      <c r="AE10" s="147"/>
      <c r="AF10" s="144"/>
      <c r="AG10" s="145"/>
      <c r="AH10" s="145"/>
      <c r="AI10" s="145"/>
      <c r="AJ10" s="145"/>
      <c r="AK10" s="145"/>
      <c r="AL10" s="145"/>
      <c r="AM10" s="145"/>
      <c r="AN10" s="145"/>
      <c r="AO10" s="145"/>
      <c r="AP10" s="145"/>
      <c r="AQ10" s="147"/>
      <c r="AR10" s="144"/>
      <c r="AS10" s="145"/>
      <c r="AT10" s="145"/>
      <c r="AU10" s="145"/>
      <c r="AV10" s="145"/>
      <c r="AW10" s="166"/>
      <c r="AX10" s="147"/>
      <c r="AY10" s="116"/>
      <c r="AZ10" s="43"/>
      <c r="BA10" s="31"/>
      <c r="BB10" s="31"/>
    </row>
    <row r="11" spans="1:56" ht="18" customHeight="1" x14ac:dyDescent="0.15">
      <c r="A11" s="98"/>
      <c r="B11" s="981">
        <v>6</v>
      </c>
      <c r="C11" s="981"/>
      <c r="D11" s="982" t="s">
        <v>318</v>
      </c>
      <c r="E11" s="983"/>
      <c r="F11" s="983"/>
      <c r="G11" s="983"/>
      <c r="H11" s="983"/>
      <c r="I11" s="983"/>
      <c r="J11" s="983"/>
      <c r="K11" s="983"/>
      <c r="L11" s="983"/>
      <c r="M11" s="983"/>
      <c r="N11" s="984"/>
      <c r="O11" s="145"/>
      <c r="P11" s="146"/>
      <c r="Q11" s="146"/>
      <c r="R11" s="145"/>
      <c r="S11" s="147"/>
      <c r="T11" s="144"/>
      <c r="U11" s="145"/>
      <c r="V11" s="145"/>
      <c r="W11" s="145"/>
      <c r="X11" s="145"/>
      <c r="Y11" s="145"/>
      <c r="Z11" s="145"/>
      <c r="AA11" s="145"/>
      <c r="AB11" s="145"/>
      <c r="AC11" s="145"/>
      <c r="AD11" s="145"/>
      <c r="AE11" s="147"/>
      <c r="AF11" s="144"/>
      <c r="AG11" s="145"/>
      <c r="AH11" s="145"/>
      <c r="AI11" s="145"/>
      <c r="AJ11" s="145"/>
      <c r="AK11" s="145"/>
      <c r="AL11" s="145"/>
      <c r="AM11" s="145"/>
      <c r="AN11" s="145"/>
      <c r="AO11" s="145"/>
      <c r="AP11" s="145"/>
      <c r="AQ11" s="147"/>
      <c r="AR11" s="144"/>
      <c r="AS11" s="145"/>
      <c r="AT11" s="145"/>
      <c r="AU11" s="145"/>
      <c r="AV11" s="145"/>
      <c r="AW11" s="166"/>
      <c r="AX11" s="147"/>
      <c r="AY11" s="116"/>
      <c r="AZ11" s="43"/>
      <c r="BA11" s="32"/>
      <c r="BB11" s="32"/>
      <c r="BC11" s="20"/>
      <c r="BD11" s="20"/>
    </row>
    <row r="12" spans="1:56" ht="18" customHeight="1" x14ac:dyDescent="0.15">
      <c r="A12" s="98"/>
      <c r="B12" s="981">
        <v>7</v>
      </c>
      <c r="C12" s="981"/>
      <c r="D12" s="982" t="s">
        <v>316</v>
      </c>
      <c r="E12" s="983"/>
      <c r="F12" s="983"/>
      <c r="G12" s="983"/>
      <c r="H12" s="983"/>
      <c r="I12" s="983"/>
      <c r="J12" s="983"/>
      <c r="K12" s="983"/>
      <c r="L12" s="983"/>
      <c r="M12" s="983"/>
      <c r="N12" s="984"/>
      <c r="O12" s="145"/>
      <c r="P12" s="146"/>
      <c r="Q12" s="146"/>
      <c r="R12" s="145"/>
      <c r="S12" s="147"/>
      <c r="T12" s="144"/>
      <c r="U12" s="145"/>
      <c r="V12" s="145"/>
      <c r="W12" s="145"/>
      <c r="X12" s="145"/>
      <c r="Y12" s="145"/>
      <c r="Z12" s="145"/>
      <c r="AA12" s="145"/>
      <c r="AB12" s="145"/>
      <c r="AC12" s="145"/>
      <c r="AD12" s="145"/>
      <c r="AE12" s="147"/>
      <c r="AF12" s="144"/>
      <c r="AG12" s="145"/>
      <c r="AH12" s="145"/>
      <c r="AI12" s="145"/>
      <c r="AJ12" s="145"/>
      <c r="AK12" s="145"/>
      <c r="AL12" s="145"/>
      <c r="AM12" s="145"/>
      <c r="AN12" s="145"/>
      <c r="AO12" s="145"/>
      <c r="AP12" s="145"/>
      <c r="AQ12" s="147"/>
      <c r="AR12" s="144"/>
      <c r="AS12" s="145"/>
      <c r="AT12" s="145"/>
      <c r="AU12" s="145"/>
      <c r="AV12" s="145"/>
      <c r="AW12" s="166"/>
      <c r="AX12" s="147"/>
      <c r="AY12" s="116"/>
      <c r="AZ12" s="43"/>
      <c r="BA12" s="20"/>
      <c r="BB12" s="20"/>
      <c r="BC12" s="20"/>
      <c r="BD12" s="20"/>
    </row>
    <row r="13" spans="1:56" ht="18" customHeight="1" x14ac:dyDescent="0.15">
      <c r="A13" s="98"/>
      <c r="B13" s="981">
        <v>8</v>
      </c>
      <c r="C13" s="981"/>
      <c r="D13" s="982" t="s">
        <v>308</v>
      </c>
      <c r="E13" s="983"/>
      <c r="F13" s="983"/>
      <c r="G13" s="983"/>
      <c r="H13" s="983"/>
      <c r="I13" s="983"/>
      <c r="J13" s="983"/>
      <c r="K13" s="983"/>
      <c r="L13" s="983"/>
      <c r="M13" s="983"/>
      <c r="N13" s="984"/>
      <c r="O13" s="145"/>
      <c r="P13" s="146"/>
      <c r="Q13" s="146"/>
      <c r="R13" s="145"/>
      <c r="S13" s="147"/>
      <c r="T13" s="144"/>
      <c r="U13" s="145"/>
      <c r="V13" s="145"/>
      <c r="W13" s="145"/>
      <c r="X13" s="145"/>
      <c r="Y13" s="145"/>
      <c r="Z13" s="145"/>
      <c r="AA13" s="145"/>
      <c r="AB13" s="145"/>
      <c r="AC13" s="145"/>
      <c r="AD13" s="145"/>
      <c r="AE13" s="147"/>
      <c r="AF13" s="144"/>
      <c r="AG13" s="145"/>
      <c r="AH13" s="145"/>
      <c r="AI13" s="145"/>
      <c r="AJ13" s="145"/>
      <c r="AK13" s="145"/>
      <c r="AL13" s="145"/>
      <c r="AM13" s="145"/>
      <c r="AN13" s="145"/>
      <c r="AO13" s="145"/>
      <c r="AP13" s="145"/>
      <c r="AQ13" s="147"/>
      <c r="AR13" s="144"/>
      <c r="AS13" s="145"/>
      <c r="AT13" s="145"/>
      <c r="AU13" s="145"/>
      <c r="AV13" s="145"/>
      <c r="AW13" s="166"/>
      <c r="AX13" s="147"/>
      <c r="AY13" s="116"/>
      <c r="AZ13" s="43"/>
      <c r="BA13" s="20"/>
      <c r="BB13" s="20"/>
      <c r="BC13" s="20"/>
      <c r="BD13" s="20"/>
    </row>
    <row r="14" spans="1:56" ht="18" customHeight="1" x14ac:dyDescent="0.15">
      <c r="A14" s="98"/>
      <c r="B14" s="981">
        <v>9</v>
      </c>
      <c r="C14" s="981"/>
      <c r="D14" s="982"/>
      <c r="E14" s="983"/>
      <c r="F14" s="983"/>
      <c r="G14" s="983"/>
      <c r="H14" s="983"/>
      <c r="I14" s="983"/>
      <c r="J14" s="983"/>
      <c r="K14" s="983"/>
      <c r="L14" s="983"/>
      <c r="M14" s="983"/>
      <c r="N14" s="984"/>
      <c r="O14" s="145"/>
      <c r="P14" s="146"/>
      <c r="Q14" s="146"/>
      <c r="R14" s="145"/>
      <c r="S14" s="147"/>
      <c r="T14" s="144"/>
      <c r="U14" s="145"/>
      <c r="V14" s="145"/>
      <c r="W14" s="145"/>
      <c r="X14" s="145"/>
      <c r="Y14" s="145"/>
      <c r="Z14" s="145"/>
      <c r="AA14" s="145"/>
      <c r="AB14" s="145"/>
      <c r="AC14" s="145"/>
      <c r="AD14" s="145"/>
      <c r="AE14" s="147"/>
      <c r="AF14" s="144"/>
      <c r="AG14" s="145"/>
      <c r="AH14" s="145"/>
      <c r="AI14" s="145"/>
      <c r="AJ14" s="145"/>
      <c r="AK14" s="145"/>
      <c r="AL14" s="145"/>
      <c r="AM14" s="145"/>
      <c r="AN14" s="145"/>
      <c r="AO14" s="145"/>
      <c r="AP14" s="145"/>
      <c r="AQ14" s="147"/>
      <c r="AR14" s="144"/>
      <c r="AS14" s="145"/>
      <c r="AT14" s="145"/>
      <c r="AU14" s="145"/>
      <c r="AV14" s="145"/>
      <c r="AW14" s="166"/>
      <c r="AX14" s="147"/>
      <c r="AY14" s="115"/>
      <c r="AZ14" s="34"/>
      <c r="BA14" s="20"/>
      <c r="BB14" s="20"/>
      <c r="BC14" s="20"/>
      <c r="BD14" s="20"/>
    </row>
    <row r="15" spans="1:56" ht="18" customHeight="1" x14ac:dyDescent="0.15">
      <c r="A15" s="113"/>
      <c r="B15" s="981">
        <v>10</v>
      </c>
      <c r="C15" s="981"/>
      <c r="D15" s="982"/>
      <c r="E15" s="983"/>
      <c r="F15" s="983"/>
      <c r="G15" s="983"/>
      <c r="H15" s="983"/>
      <c r="I15" s="983"/>
      <c r="J15" s="983"/>
      <c r="K15" s="983"/>
      <c r="L15" s="983"/>
      <c r="M15" s="983"/>
      <c r="N15" s="984"/>
      <c r="O15" s="145"/>
      <c r="P15" s="146"/>
      <c r="Q15" s="146"/>
      <c r="R15" s="145"/>
      <c r="S15" s="147"/>
      <c r="T15" s="144"/>
      <c r="U15" s="145"/>
      <c r="V15" s="145"/>
      <c r="W15" s="145"/>
      <c r="X15" s="145"/>
      <c r="Y15" s="145"/>
      <c r="Z15" s="145"/>
      <c r="AA15" s="145"/>
      <c r="AB15" s="145"/>
      <c r="AC15" s="145"/>
      <c r="AD15" s="145"/>
      <c r="AE15" s="147"/>
      <c r="AF15" s="144"/>
      <c r="AG15" s="145"/>
      <c r="AH15" s="145"/>
      <c r="AI15" s="145"/>
      <c r="AJ15" s="145"/>
      <c r="AK15" s="145"/>
      <c r="AL15" s="145"/>
      <c r="AM15" s="145"/>
      <c r="AN15" s="145"/>
      <c r="AO15" s="145"/>
      <c r="AP15" s="145"/>
      <c r="AQ15" s="147"/>
      <c r="AR15" s="144"/>
      <c r="AS15" s="145"/>
      <c r="AT15" s="145"/>
      <c r="AU15" s="145"/>
      <c r="AV15" s="145"/>
      <c r="AW15" s="166"/>
      <c r="AX15" s="147"/>
      <c r="AY15" s="115"/>
      <c r="AZ15" s="20"/>
      <c r="BA15" s="21"/>
    </row>
    <row r="16" spans="1:56" ht="7.5" customHeight="1" x14ac:dyDescent="0.15">
      <c r="A16" s="14"/>
      <c r="AR16" s="117"/>
      <c r="AT16" s="985"/>
      <c r="AU16" s="985"/>
      <c r="AV16" s="17"/>
      <c r="AW16" s="17"/>
      <c r="AX16" s="16"/>
      <c r="AY16" s="7"/>
    </row>
    <row r="17" spans="1:89" ht="140.1" customHeight="1" x14ac:dyDescent="0.15">
      <c r="A17" s="986" t="s">
        <v>389</v>
      </c>
      <c r="B17" s="987"/>
      <c r="C17" s="987"/>
      <c r="D17" s="987"/>
      <c r="E17" s="987"/>
      <c r="F17" s="987"/>
      <c r="G17" s="987"/>
      <c r="H17" s="987"/>
      <c r="I17" s="987"/>
      <c r="J17" s="987"/>
      <c r="K17" s="987"/>
      <c r="L17" s="987"/>
      <c r="M17" s="987"/>
      <c r="N17" s="987"/>
      <c r="O17" s="987"/>
      <c r="P17" s="987"/>
      <c r="Q17" s="987"/>
      <c r="R17" s="987"/>
      <c r="S17" s="987"/>
      <c r="T17" s="987"/>
      <c r="U17" s="987"/>
      <c r="V17" s="987"/>
      <c r="W17" s="987"/>
      <c r="X17" s="987"/>
      <c r="Y17" s="987"/>
      <c r="Z17" s="987"/>
      <c r="AA17" s="987"/>
      <c r="AB17" s="987"/>
      <c r="AC17" s="987"/>
      <c r="AD17" s="987"/>
      <c r="AE17" s="987"/>
      <c r="AF17" s="987"/>
      <c r="AG17" s="987"/>
      <c r="AH17" s="987"/>
      <c r="AI17" s="987"/>
      <c r="AJ17" s="987"/>
      <c r="AK17" s="987"/>
      <c r="AL17" s="987"/>
      <c r="AM17" s="987"/>
      <c r="AN17" s="987"/>
      <c r="AO17" s="987"/>
      <c r="AP17" s="987"/>
      <c r="AQ17" s="987"/>
      <c r="AR17" s="987"/>
      <c r="AS17" s="987"/>
      <c r="AT17" s="987"/>
      <c r="AU17" s="987"/>
      <c r="AV17" s="987"/>
      <c r="AW17" s="987"/>
      <c r="AX17" s="987"/>
      <c r="AY17" s="118"/>
      <c r="BA17" t="s">
        <v>341</v>
      </c>
    </row>
    <row r="18" spans="1:89" ht="24" customHeight="1" x14ac:dyDescent="0.15">
      <c r="A18" s="53" t="s">
        <v>336</v>
      </c>
      <c r="BA18" s="988" t="s">
        <v>342</v>
      </c>
      <c r="BB18" s="989"/>
      <c r="BC18" s="989"/>
      <c r="BD18" s="989"/>
      <c r="BE18" s="989"/>
      <c r="BF18" s="989"/>
      <c r="BG18" s="989"/>
      <c r="BH18" s="989"/>
      <c r="BI18" s="989"/>
      <c r="BJ18" s="989"/>
      <c r="BK18" s="989"/>
      <c r="BL18" s="989"/>
      <c r="BM18" s="989"/>
      <c r="BN18" s="989"/>
      <c r="BO18" s="989"/>
      <c r="BP18" s="989"/>
      <c r="BQ18" s="989"/>
      <c r="BR18" s="989"/>
      <c r="BS18" s="989"/>
      <c r="BT18" s="989"/>
      <c r="BU18" s="989"/>
      <c r="BV18" s="989"/>
      <c r="BW18" s="989"/>
      <c r="BX18" s="989"/>
      <c r="BY18" s="989"/>
      <c r="BZ18" s="989"/>
      <c r="CA18" s="989"/>
      <c r="CB18" s="989"/>
      <c r="CC18" s="989"/>
      <c r="CD18" s="989"/>
      <c r="CE18" s="989"/>
      <c r="CF18" s="989"/>
      <c r="CG18" s="989"/>
      <c r="CH18" s="989"/>
      <c r="CI18" s="989"/>
      <c r="CJ18" s="989"/>
      <c r="CK18" s="989"/>
    </row>
    <row r="19" spans="1:89" s="103" customFormat="1" ht="300" customHeight="1" x14ac:dyDescent="0.15">
      <c r="A19" s="990" t="s">
        <v>286</v>
      </c>
      <c r="B19" s="991"/>
      <c r="C19" s="991"/>
      <c r="D19" s="991"/>
      <c r="E19" s="991"/>
      <c r="F19" s="991"/>
      <c r="G19" s="991"/>
      <c r="H19" s="991"/>
      <c r="I19" s="991"/>
      <c r="J19" s="991"/>
      <c r="K19" s="991"/>
      <c r="L19" s="991"/>
      <c r="M19" s="991"/>
      <c r="N19" s="991"/>
      <c r="O19" s="991"/>
      <c r="P19" s="991"/>
      <c r="Q19" s="991"/>
      <c r="R19" s="991"/>
      <c r="S19" s="991"/>
      <c r="T19" s="991"/>
      <c r="U19" s="991"/>
      <c r="V19" s="991"/>
      <c r="W19" s="991"/>
      <c r="X19" s="991"/>
      <c r="Y19" s="991"/>
      <c r="Z19" s="991"/>
      <c r="AA19" s="991"/>
      <c r="AB19" s="991"/>
      <c r="AC19" s="991"/>
      <c r="AD19" s="991"/>
      <c r="AE19" s="991"/>
      <c r="AF19" s="991"/>
      <c r="AG19" s="991"/>
      <c r="AH19" s="991"/>
      <c r="AI19" s="991"/>
      <c r="AJ19" s="991"/>
      <c r="AK19" s="991"/>
      <c r="AL19" s="991"/>
      <c r="AM19" s="991"/>
      <c r="AN19" s="991"/>
      <c r="AO19" s="991"/>
      <c r="AP19" s="991"/>
      <c r="AQ19" s="991"/>
      <c r="AR19" s="991"/>
      <c r="AS19" s="991"/>
      <c r="AT19" s="991"/>
      <c r="AU19" s="991"/>
      <c r="AV19" s="991"/>
      <c r="AW19" s="991"/>
      <c r="AX19" s="991"/>
      <c r="AY19" s="119"/>
      <c r="BA19" s="989"/>
      <c r="BB19" s="989"/>
      <c r="BC19" s="989"/>
      <c r="BD19" s="989"/>
      <c r="BE19" s="989"/>
      <c r="BF19" s="989"/>
      <c r="BG19" s="989"/>
      <c r="BH19" s="989"/>
      <c r="BI19" s="989"/>
      <c r="BJ19" s="989"/>
      <c r="BK19" s="989"/>
      <c r="BL19" s="989"/>
      <c r="BM19" s="989"/>
      <c r="BN19" s="989"/>
      <c r="BO19" s="989"/>
      <c r="BP19" s="989"/>
      <c r="BQ19" s="989"/>
      <c r="BR19" s="989"/>
      <c r="BS19" s="989"/>
      <c r="BT19" s="989"/>
      <c r="BU19" s="989"/>
      <c r="BV19" s="989"/>
      <c r="BW19" s="989"/>
      <c r="BX19" s="989"/>
      <c r="BY19" s="989"/>
      <c r="BZ19" s="989"/>
      <c r="CA19" s="989"/>
      <c r="CB19" s="989"/>
      <c r="CC19" s="989"/>
      <c r="CD19" s="989"/>
      <c r="CE19" s="989"/>
      <c r="CF19" s="989"/>
      <c r="CG19" s="989"/>
      <c r="CH19" s="989"/>
      <c r="CI19" s="989"/>
      <c r="CJ19" s="989"/>
      <c r="CK19" s="989"/>
    </row>
  </sheetData>
  <mergeCells count="30">
    <mergeCell ref="B15:C15"/>
    <mergeCell ref="D15:N15"/>
    <mergeCell ref="AT16:AU16"/>
    <mergeCell ref="A17:AX17"/>
    <mergeCell ref="BA18:CK19"/>
    <mergeCell ref="A19:AX19"/>
    <mergeCell ref="B12:C12"/>
    <mergeCell ref="D12:N12"/>
    <mergeCell ref="B13:C13"/>
    <mergeCell ref="D13:N13"/>
    <mergeCell ref="B14:C14"/>
    <mergeCell ref="D14:N14"/>
    <mergeCell ref="B9:C9"/>
    <mergeCell ref="D9:N9"/>
    <mergeCell ref="B10:C10"/>
    <mergeCell ref="D10:N10"/>
    <mergeCell ref="B11:C11"/>
    <mergeCell ref="D11:N11"/>
    <mergeCell ref="B6:C6"/>
    <mergeCell ref="D6:N6"/>
    <mergeCell ref="B7:C7"/>
    <mergeCell ref="D7:N7"/>
    <mergeCell ref="B8:C8"/>
    <mergeCell ref="D8:N8"/>
    <mergeCell ref="O4:S4"/>
    <mergeCell ref="T4:AE4"/>
    <mergeCell ref="AF4:AQ4"/>
    <mergeCell ref="AR4:AX4"/>
    <mergeCell ref="B5:C5"/>
    <mergeCell ref="D5:N5"/>
  </mergeCells>
  <phoneticPr fontId="5"/>
  <dataValidations disablePrompts="1" count="1">
    <dataValidation type="custom" allowBlank="1" showInputMessage="1" showErrorMessage="1" sqref="AR16" xr:uid="{EB85B6A8-C329-404E-8ACA-2F10F239BD60}">
      <formula1>"2/3,3/4"</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105B-EEA9-43B6-9E0E-6FE993B48212}">
  <sheetPr codeName="Sheet11">
    <tabColor theme="5"/>
  </sheetPr>
  <dimension ref="A1:K28"/>
  <sheetViews>
    <sheetView showGridLines="0" view="pageBreakPreview" zoomScaleNormal="100" zoomScaleSheetLayoutView="100" workbookViewId="0">
      <selection activeCell="N18" sqref="N18"/>
    </sheetView>
  </sheetViews>
  <sheetFormatPr defaultRowHeight="14.25" x14ac:dyDescent="0.15"/>
  <cols>
    <col min="1" max="1" width="2" customWidth="1"/>
    <col min="2" max="2" width="0.83203125" customWidth="1"/>
    <col min="3" max="3" width="10.83203125" customWidth="1"/>
    <col min="4" max="9" width="6.6640625" customWidth="1"/>
    <col min="10" max="10" width="0.75" customWidth="1"/>
  </cols>
  <sheetData>
    <row r="1" spans="1:11" x14ac:dyDescent="0.15">
      <c r="A1" s="20"/>
      <c r="B1" s="20"/>
      <c r="C1" s="20"/>
      <c r="D1" s="20"/>
      <c r="E1" s="20"/>
      <c r="F1" s="20"/>
      <c r="G1" s="20"/>
      <c r="H1" s="20"/>
      <c r="I1" s="20"/>
      <c r="J1" s="20"/>
      <c r="K1" s="20"/>
    </row>
    <row r="2" spans="1:11" x14ac:dyDescent="0.15">
      <c r="A2" s="20"/>
      <c r="B2" s="20"/>
      <c r="C2" s="20"/>
      <c r="D2" s="20"/>
      <c r="E2" s="20"/>
      <c r="F2" s="20"/>
      <c r="G2" s="20"/>
      <c r="H2" s="20"/>
      <c r="I2" s="20"/>
      <c r="J2" s="20"/>
      <c r="K2" s="20"/>
    </row>
    <row r="3" spans="1:11" x14ac:dyDescent="0.15">
      <c r="A3" s="104" t="s">
        <v>337</v>
      </c>
      <c r="B3" s="20"/>
      <c r="C3" s="20"/>
      <c r="D3" s="20"/>
      <c r="E3" s="20"/>
      <c r="F3" s="20"/>
      <c r="G3" s="20"/>
      <c r="H3" s="151"/>
      <c r="I3" s="164"/>
      <c r="J3" s="20"/>
      <c r="K3" s="20"/>
    </row>
    <row r="4" spans="1:11" ht="18.75" customHeight="1" thickBot="1" x14ac:dyDescent="0.2">
      <c r="A4" s="53"/>
      <c r="B4" s="20"/>
      <c r="C4" s="163"/>
      <c r="D4" s="20"/>
      <c r="E4" s="20"/>
      <c r="F4" s="20"/>
      <c r="G4" s="20"/>
      <c r="H4" s="20"/>
      <c r="I4" s="165" t="s">
        <v>255</v>
      </c>
      <c r="J4" s="20"/>
      <c r="K4" s="20"/>
    </row>
    <row r="5" spans="1:11" ht="20.25" customHeight="1" x14ac:dyDescent="0.15">
      <c r="A5" s="996"/>
      <c r="B5" s="996"/>
      <c r="C5" s="997"/>
      <c r="D5" s="149">
        <v>5</v>
      </c>
      <c r="E5" s="150">
        <f>D5+1</f>
        <v>6</v>
      </c>
      <c r="F5" s="150">
        <f t="shared" ref="F5:I6" si="0">E5+1</f>
        <v>7</v>
      </c>
      <c r="G5" s="150">
        <f t="shared" si="0"/>
        <v>8</v>
      </c>
      <c r="H5" s="150">
        <f t="shared" si="0"/>
        <v>9</v>
      </c>
      <c r="I5" s="150">
        <f t="shared" si="0"/>
        <v>10</v>
      </c>
      <c r="J5" s="20"/>
      <c r="K5" s="20"/>
    </row>
    <row r="6" spans="1:11" ht="20.25" customHeight="1" thickBot="1" x14ac:dyDescent="0.2">
      <c r="A6" s="998"/>
      <c r="B6" s="998"/>
      <c r="C6" s="999"/>
      <c r="D6" s="148">
        <v>6</v>
      </c>
      <c r="E6" s="148">
        <f>D6+1</f>
        <v>7</v>
      </c>
      <c r="F6" s="148">
        <f t="shared" si="0"/>
        <v>8</v>
      </c>
      <c r="G6" s="148">
        <f t="shared" si="0"/>
        <v>9</v>
      </c>
      <c r="H6" s="148">
        <f t="shared" si="0"/>
        <v>10</v>
      </c>
      <c r="I6" s="148">
        <f t="shared" si="0"/>
        <v>11</v>
      </c>
      <c r="J6" s="20"/>
      <c r="K6" s="20"/>
    </row>
    <row r="7" spans="1:11" ht="27" customHeight="1" x14ac:dyDescent="0.15">
      <c r="A7" s="1000" t="s">
        <v>256</v>
      </c>
      <c r="B7" s="1003" t="s">
        <v>257</v>
      </c>
      <c r="C7" s="1004"/>
      <c r="D7" s="125">
        <f>D8+D9</f>
        <v>285000</v>
      </c>
      <c r="E7" s="125">
        <f t="shared" ref="E7:I7" si="1">E8+E9</f>
        <v>280000</v>
      </c>
      <c r="F7" s="125">
        <f t="shared" si="1"/>
        <v>285000</v>
      </c>
      <c r="G7" s="125">
        <f t="shared" si="1"/>
        <v>293000</v>
      </c>
      <c r="H7" s="125">
        <f t="shared" si="1"/>
        <v>303000</v>
      </c>
      <c r="I7" s="125">
        <f t="shared" si="1"/>
        <v>314000</v>
      </c>
      <c r="J7" s="20"/>
      <c r="K7" s="20"/>
    </row>
    <row r="8" spans="1:11" ht="27" customHeight="1" x14ac:dyDescent="0.15">
      <c r="A8" s="1001"/>
      <c r="B8" s="105"/>
      <c r="C8" s="122" t="s">
        <v>258</v>
      </c>
      <c r="D8" s="126">
        <v>285000</v>
      </c>
      <c r="E8" s="126">
        <v>280000</v>
      </c>
      <c r="F8" s="126">
        <v>285000</v>
      </c>
      <c r="G8" s="126">
        <v>290000</v>
      </c>
      <c r="H8" s="126">
        <v>295000</v>
      </c>
      <c r="I8" s="126">
        <v>300000</v>
      </c>
      <c r="J8" s="20"/>
      <c r="K8" s="20"/>
    </row>
    <row r="9" spans="1:11" ht="27" customHeight="1" thickBot="1" x14ac:dyDescent="0.2">
      <c r="A9" s="1001"/>
      <c r="B9" s="106"/>
      <c r="C9" s="124" t="s">
        <v>259</v>
      </c>
      <c r="D9" s="127">
        <v>0</v>
      </c>
      <c r="E9" s="127">
        <f t="shared" ref="E9:F9" si="2">E15</f>
        <v>0</v>
      </c>
      <c r="F9" s="127">
        <f t="shared" si="2"/>
        <v>0</v>
      </c>
      <c r="G9" s="127">
        <f>G15</f>
        <v>3000</v>
      </c>
      <c r="H9" s="127">
        <f>H15</f>
        <v>8000</v>
      </c>
      <c r="I9" s="127">
        <f>I15</f>
        <v>14000</v>
      </c>
      <c r="J9" s="43"/>
      <c r="K9" s="20"/>
    </row>
    <row r="10" spans="1:11" ht="27" customHeight="1" thickBot="1" x14ac:dyDescent="0.2">
      <c r="A10" s="1001"/>
      <c r="B10" s="1005" t="s">
        <v>260</v>
      </c>
      <c r="C10" s="1006"/>
      <c r="D10" s="128">
        <v>174000</v>
      </c>
      <c r="E10" s="128">
        <v>171000</v>
      </c>
      <c r="F10" s="128">
        <v>174000</v>
      </c>
      <c r="G10" s="128">
        <v>178250</v>
      </c>
      <c r="H10" s="128">
        <v>183550</v>
      </c>
      <c r="I10" s="128">
        <v>186300</v>
      </c>
      <c r="J10" s="43"/>
      <c r="K10" s="20"/>
    </row>
    <row r="11" spans="1:11" ht="27" customHeight="1" thickBot="1" x14ac:dyDescent="0.2">
      <c r="A11" s="1001"/>
      <c r="B11" s="1003" t="s">
        <v>390</v>
      </c>
      <c r="C11" s="1004"/>
      <c r="D11" s="129">
        <f>D7-D10</f>
        <v>111000</v>
      </c>
      <c r="E11" s="129">
        <f t="shared" ref="E11:I11" si="3">E7-E10</f>
        <v>109000</v>
      </c>
      <c r="F11" s="129">
        <f t="shared" si="3"/>
        <v>111000</v>
      </c>
      <c r="G11" s="129">
        <f t="shared" si="3"/>
        <v>114750</v>
      </c>
      <c r="H11" s="129">
        <f t="shared" si="3"/>
        <v>119450</v>
      </c>
      <c r="I11" s="129">
        <f t="shared" si="3"/>
        <v>127700</v>
      </c>
      <c r="J11" s="43"/>
      <c r="K11" s="20"/>
    </row>
    <row r="12" spans="1:11" ht="27" customHeight="1" thickBot="1" x14ac:dyDescent="0.2">
      <c r="A12" s="1001"/>
      <c r="B12" s="1005" t="s">
        <v>261</v>
      </c>
      <c r="C12" s="1006"/>
      <c r="D12" s="128">
        <v>105000</v>
      </c>
      <c r="E12" s="128">
        <v>106000</v>
      </c>
      <c r="F12" s="128">
        <v>107000</v>
      </c>
      <c r="G12" s="128">
        <v>109000</v>
      </c>
      <c r="H12" s="128">
        <v>111000</v>
      </c>
      <c r="I12" s="128">
        <v>113000</v>
      </c>
      <c r="J12" s="43"/>
      <c r="K12" s="20"/>
    </row>
    <row r="13" spans="1:11" ht="27" customHeight="1" thickBot="1" x14ac:dyDescent="0.2">
      <c r="A13" s="1001"/>
      <c r="B13" s="1003" t="s">
        <v>294</v>
      </c>
      <c r="C13" s="1004"/>
      <c r="D13" s="130">
        <f t="shared" ref="D13:I13" si="4">D11-D12</f>
        <v>6000</v>
      </c>
      <c r="E13" s="130">
        <f t="shared" si="4"/>
        <v>3000</v>
      </c>
      <c r="F13" s="130">
        <f t="shared" si="4"/>
        <v>4000</v>
      </c>
      <c r="G13" s="130">
        <f t="shared" si="4"/>
        <v>5750</v>
      </c>
      <c r="H13" s="130">
        <f t="shared" si="4"/>
        <v>8450</v>
      </c>
      <c r="I13" s="130">
        <f t="shared" si="4"/>
        <v>14700</v>
      </c>
      <c r="J13" s="43"/>
      <c r="K13" s="20"/>
    </row>
    <row r="14" spans="1:11" ht="18" customHeight="1" x14ac:dyDescent="0.15">
      <c r="A14" s="1001"/>
      <c r="B14" s="134" t="s">
        <v>280</v>
      </c>
      <c r="C14" s="135"/>
      <c r="D14" s="107"/>
      <c r="E14" s="107"/>
      <c r="F14" s="107"/>
      <c r="G14" s="107"/>
      <c r="H14" s="107"/>
      <c r="I14" s="108"/>
      <c r="J14" s="43"/>
      <c r="K14" s="20"/>
    </row>
    <row r="15" spans="1:11" ht="27" customHeight="1" x14ac:dyDescent="0.15">
      <c r="A15" s="1001"/>
      <c r="B15" s="1007"/>
      <c r="C15" s="121" t="s">
        <v>292</v>
      </c>
      <c r="D15" s="131">
        <f t="shared" ref="D15:F15" si="5">D17*D18/1000</f>
        <v>0</v>
      </c>
      <c r="E15" s="131">
        <f t="shared" si="5"/>
        <v>0</v>
      </c>
      <c r="F15" s="131">
        <f t="shared" si="5"/>
        <v>0</v>
      </c>
      <c r="G15" s="131">
        <f>G17*G18/1000</f>
        <v>3000</v>
      </c>
      <c r="H15" s="131">
        <f>H17*H18/1000</f>
        <v>8000</v>
      </c>
      <c r="I15" s="131">
        <f>I17*I18/1000</f>
        <v>14000</v>
      </c>
      <c r="J15" s="34"/>
      <c r="K15" s="20"/>
    </row>
    <row r="16" spans="1:11" ht="27" customHeight="1" x14ac:dyDescent="0.15">
      <c r="A16" s="1001"/>
      <c r="B16" s="1007"/>
      <c r="C16" s="121" t="s">
        <v>293</v>
      </c>
      <c r="D16" s="132">
        <f t="shared" ref="D16:I16" si="6">D15/D7</f>
        <v>0</v>
      </c>
      <c r="E16" s="132">
        <f t="shared" si="6"/>
        <v>0</v>
      </c>
      <c r="F16" s="132">
        <f t="shared" si="6"/>
        <v>0</v>
      </c>
      <c r="G16" s="132">
        <f t="shared" si="6"/>
        <v>1.0238907849829351E-2</v>
      </c>
      <c r="H16" s="132">
        <f t="shared" si="6"/>
        <v>2.6402640264026403E-2</v>
      </c>
      <c r="I16" s="132">
        <f t="shared" si="6"/>
        <v>4.4585987261146494E-2</v>
      </c>
      <c r="J16" s="20"/>
      <c r="K16" s="20"/>
    </row>
    <row r="17" spans="1:11" ht="27" customHeight="1" x14ac:dyDescent="0.15">
      <c r="A17" s="1001"/>
      <c r="B17" s="1007"/>
      <c r="C17" s="122" t="s">
        <v>281</v>
      </c>
      <c r="D17" s="137">
        <v>0</v>
      </c>
      <c r="E17" s="137">
        <v>0</v>
      </c>
      <c r="F17" s="137">
        <v>0</v>
      </c>
      <c r="G17" s="137">
        <v>3000</v>
      </c>
      <c r="H17" s="137">
        <v>4000</v>
      </c>
      <c r="I17" s="137">
        <v>3500</v>
      </c>
      <c r="J17" s="20"/>
      <c r="K17" s="20"/>
    </row>
    <row r="18" spans="1:11" ht="27" customHeight="1" thickBot="1" x14ac:dyDescent="0.2">
      <c r="A18" s="1002"/>
      <c r="B18" s="1008"/>
      <c r="C18" s="123" t="s">
        <v>262</v>
      </c>
      <c r="D18" s="136">
        <v>0</v>
      </c>
      <c r="E18" s="136">
        <v>0</v>
      </c>
      <c r="F18" s="136">
        <v>0</v>
      </c>
      <c r="G18" s="136">
        <v>1000</v>
      </c>
      <c r="H18" s="136">
        <v>2000</v>
      </c>
      <c r="I18" s="136">
        <v>4000</v>
      </c>
      <c r="J18" s="20"/>
      <c r="K18" s="20"/>
    </row>
    <row r="19" spans="1:11" ht="17.25" customHeight="1" x14ac:dyDescent="0.15">
      <c r="A19" s="20"/>
      <c r="B19" s="40"/>
      <c r="C19" s="40" t="s">
        <v>263</v>
      </c>
      <c r="D19" s="110"/>
      <c r="E19" s="110"/>
      <c r="F19" s="110"/>
      <c r="G19" s="110"/>
      <c r="H19" s="110"/>
      <c r="I19" s="110"/>
      <c r="J19" s="20"/>
      <c r="K19" s="20"/>
    </row>
    <row r="20" spans="1:11" ht="17.25" customHeight="1" x14ac:dyDescent="0.15">
      <c r="A20" s="20"/>
      <c r="B20" s="40"/>
      <c r="C20" s="40"/>
      <c r="D20" s="110"/>
      <c r="E20" s="110"/>
      <c r="F20" s="110"/>
      <c r="G20" s="110"/>
      <c r="H20" s="110"/>
      <c r="I20" s="110"/>
      <c r="J20" s="20"/>
      <c r="K20" s="20"/>
    </row>
    <row r="21" spans="1:11" ht="15" thickBot="1" x14ac:dyDescent="0.2">
      <c r="A21" s="20"/>
      <c r="B21" s="20" t="s">
        <v>295</v>
      </c>
      <c r="C21" s="20"/>
      <c r="D21" s="110"/>
      <c r="E21" s="110"/>
      <c r="F21" s="110"/>
      <c r="G21" s="110"/>
      <c r="H21" s="110"/>
      <c r="I21" s="110"/>
      <c r="J21" s="20"/>
      <c r="K21" s="20"/>
    </row>
    <row r="22" spans="1:11" ht="27" customHeight="1" thickBot="1" x14ac:dyDescent="0.2">
      <c r="A22" s="20"/>
      <c r="B22" s="992" t="s">
        <v>264</v>
      </c>
      <c r="C22" s="993"/>
      <c r="D22" s="109"/>
      <c r="E22" s="133">
        <f>(E7-D7)/D7</f>
        <v>-1.7543859649122806E-2</v>
      </c>
      <c r="F22" s="133">
        <f>(F7-E7)/E7</f>
        <v>1.7857142857142856E-2</v>
      </c>
      <c r="G22" s="133">
        <f>(G7-F7)/F7</f>
        <v>2.8070175438596492E-2</v>
      </c>
      <c r="H22" s="133">
        <f>(H7-G7)/G7</f>
        <v>3.4129692832764506E-2</v>
      </c>
      <c r="I22" s="133">
        <f>(I7-H7)/H7</f>
        <v>3.6303630363036306E-2</v>
      </c>
      <c r="J22" s="20"/>
      <c r="K22" s="20"/>
    </row>
    <row r="23" spans="1:11" ht="9.75" customHeight="1" thickBot="1" x14ac:dyDescent="0.2">
      <c r="A23" s="20"/>
      <c r="B23" s="120"/>
      <c r="C23" s="41"/>
      <c r="D23" s="110"/>
      <c r="E23" s="110"/>
      <c r="F23" s="110"/>
      <c r="G23" s="110"/>
      <c r="H23" s="110"/>
      <c r="I23" s="110"/>
      <c r="J23" s="20"/>
      <c r="K23" s="20"/>
    </row>
    <row r="24" spans="1:11" ht="27" customHeight="1" thickBot="1" x14ac:dyDescent="0.2">
      <c r="A24" s="20"/>
      <c r="B24" s="994" t="s">
        <v>265</v>
      </c>
      <c r="C24" s="995"/>
      <c r="D24" s="133">
        <f t="shared" ref="D24:I24" si="7">D11/D7</f>
        <v>0.38947368421052631</v>
      </c>
      <c r="E24" s="133">
        <f t="shared" si="7"/>
        <v>0.38928571428571429</v>
      </c>
      <c r="F24" s="133">
        <f t="shared" si="7"/>
        <v>0.38947368421052631</v>
      </c>
      <c r="G24" s="133">
        <f t="shared" si="7"/>
        <v>0.39163822525597269</v>
      </c>
      <c r="H24" s="133">
        <f t="shared" si="7"/>
        <v>0.3942244224422442</v>
      </c>
      <c r="I24" s="133">
        <f t="shared" si="7"/>
        <v>0.406687898089172</v>
      </c>
      <c r="J24" s="20"/>
      <c r="K24" s="20"/>
    </row>
    <row r="25" spans="1:11" ht="9.75" customHeight="1" thickBot="1" x14ac:dyDescent="0.2">
      <c r="A25" s="20"/>
      <c r="B25" s="41"/>
      <c r="C25" s="41"/>
      <c r="D25" s="110"/>
      <c r="E25" s="110"/>
      <c r="F25" s="110"/>
      <c r="G25" s="110"/>
      <c r="H25" s="110"/>
      <c r="I25" s="110"/>
      <c r="J25" s="20"/>
      <c r="K25" s="20"/>
    </row>
    <row r="26" spans="1:11" ht="27" customHeight="1" thickBot="1" x14ac:dyDescent="0.2">
      <c r="A26" s="20"/>
      <c r="B26" s="994" t="s">
        <v>266</v>
      </c>
      <c r="C26" s="995"/>
      <c r="D26" s="133">
        <f t="shared" ref="D26:I26" si="8">D13/D7</f>
        <v>2.1052631578947368E-2</v>
      </c>
      <c r="E26" s="133">
        <f t="shared" si="8"/>
        <v>1.0714285714285714E-2</v>
      </c>
      <c r="F26" s="133">
        <f t="shared" si="8"/>
        <v>1.4035087719298246E-2</v>
      </c>
      <c r="G26" s="133">
        <f t="shared" si="8"/>
        <v>1.9624573378839591E-2</v>
      </c>
      <c r="H26" s="133">
        <f t="shared" si="8"/>
        <v>2.7887788778877889E-2</v>
      </c>
      <c r="I26" s="133">
        <f t="shared" si="8"/>
        <v>4.6815286624203818E-2</v>
      </c>
      <c r="J26" s="20"/>
      <c r="K26" s="20"/>
    </row>
    <row r="27" spans="1:11" ht="17.25" customHeight="1" x14ac:dyDescent="0.15">
      <c r="A27" s="20"/>
      <c r="B27" s="20"/>
      <c r="C27" s="40"/>
      <c r="D27" s="20"/>
      <c r="E27" s="20"/>
      <c r="F27" s="20"/>
      <c r="G27" s="20"/>
      <c r="H27" s="20"/>
      <c r="I27" s="20"/>
      <c r="J27" s="20"/>
      <c r="K27" s="20"/>
    </row>
    <row r="28" spans="1:11" x14ac:dyDescent="0.15">
      <c r="C28" s="99"/>
    </row>
  </sheetData>
  <mergeCells count="11">
    <mergeCell ref="B22:C22"/>
    <mergeCell ref="B24:C24"/>
    <mergeCell ref="B26:C26"/>
    <mergeCell ref="A5:C6"/>
    <mergeCell ref="A7:A18"/>
    <mergeCell ref="B7:C7"/>
    <mergeCell ref="B10:C10"/>
    <mergeCell ref="B11:C11"/>
    <mergeCell ref="B12:C12"/>
    <mergeCell ref="B13:C13"/>
    <mergeCell ref="B15:B18"/>
  </mergeCells>
  <phoneticPr fontId="5"/>
  <pageMargins left="0.98425196850393704" right="0.70866141732283472" top="0.74803149606299213" bottom="0.74803149606299213" header="0.31496062992125984" footer="0.31496062992125984"/>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31E6E-12E4-433E-8F6C-62DC13C9E96B}">
  <sheetPr>
    <tabColor rgb="FFFFFF00"/>
  </sheetPr>
  <dimension ref="A1:AJ92"/>
  <sheetViews>
    <sheetView view="pageBreakPreview" zoomScaleNormal="100" zoomScaleSheetLayoutView="100" workbookViewId="0">
      <selection activeCell="U39" sqref="U39:X39"/>
    </sheetView>
  </sheetViews>
  <sheetFormatPr defaultColWidth="8.6640625" defaultRowHeight="14.25" x14ac:dyDescent="0.15"/>
  <cols>
    <col min="1" max="1" width="2.25" style="20" customWidth="1"/>
    <col min="2" max="2" width="0.58203125" style="20" customWidth="1"/>
    <col min="3" max="3" width="2.83203125" style="20" customWidth="1"/>
    <col min="4" max="25" width="2.5" style="20" customWidth="1"/>
    <col min="26" max="30" width="5.6640625" style="20" customWidth="1"/>
    <col min="31" max="16384" width="8.6640625" style="20"/>
  </cols>
  <sheetData>
    <row r="1" spans="1:30" ht="14.1" customHeight="1" thickBot="1" x14ac:dyDescent="0.2">
      <c r="A1" s="34" t="s">
        <v>425</v>
      </c>
      <c r="B1" s="20" t="s">
        <v>583</v>
      </c>
      <c r="F1" s="306"/>
      <c r="G1" s="306"/>
      <c r="R1" s="307"/>
      <c r="S1" s="307"/>
      <c r="T1" s="307" t="s">
        <v>191</v>
      </c>
      <c r="U1" s="1156" t="s">
        <v>426</v>
      </c>
      <c r="V1" s="1157"/>
      <c r="W1" s="1158" t="e">
        <f>VLOOKUP('様式1号_交付(表紙)'!F25,メニュー選択!A3:C10,2,FALSE)</f>
        <v>#N/A</v>
      </c>
      <c r="X1" s="1159"/>
      <c r="Y1" s="503"/>
      <c r="Z1" s="504"/>
      <c r="AA1" s="504"/>
      <c r="AB1" s="504"/>
      <c r="AC1" s="504"/>
      <c r="AD1" s="504"/>
    </row>
    <row r="2" spans="1:30" ht="14.1" customHeight="1" x14ac:dyDescent="0.15">
      <c r="A2" s="1160" t="s">
        <v>405</v>
      </c>
      <c r="B2" s="505"/>
      <c r="C2" s="386"/>
      <c r="D2" s="795" t="s">
        <v>209</v>
      </c>
      <c r="E2" s="795"/>
      <c r="F2" s="795"/>
      <c r="G2" s="498"/>
      <c r="H2" s="506"/>
      <c r="I2" s="1163" t="s">
        <v>472</v>
      </c>
      <c r="J2" s="1164"/>
      <c r="K2" s="1164"/>
      <c r="L2" s="1164"/>
      <c r="M2" s="1164"/>
      <c r="N2" s="1165"/>
      <c r="O2" s="1163" t="s">
        <v>499</v>
      </c>
      <c r="P2" s="1164"/>
      <c r="Q2" s="1164"/>
      <c r="R2" s="1164"/>
      <c r="S2" s="1164"/>
      <c r="T2" s="1164"/>
      <c r="U2" s="1166" t="s">
        <v>428</v>
      </c>
      <c r="V2" s="1167"/>
      <c r="W2" s="1167"/>
      <c r="X2" s="1168"/>
      <c r="Y2" s="507"/>
    </row>
    <row r="3" spans="1:30" ht="14.1" customHeight="1" thickBot="1" x14ac:dyDescent="0.2">
      <c r="A3" s="1161"/>
      <c r="B3" s="501"/>
      <c r="C3" s="502"/>
      <c r="D3" s="1162"/>
      <c r="E3" s="1162"/>
      <c r="F3" s="1162"/>
      <c r="G3" s="508"/>
      <c r="H3" s="509"/>
      <c r="I3" s="1172" t="s">
        <v>427</v>
      </c>
      <c r="J3" s="1162"/>
      <c r="K3" s="1162"/>
      <c r="L3" s="1173" t="s">
        <v>486</v>
      </c>
      <c r="M3" s="1174"/>
      <c r="N3" s="1175"/>
      <c r="O3" s="1173" t="s">
        <v>498</v>
      </c>
      <c r="P3" s="1174"/>
      <c r="Q3" s="1174"/>
      <c r="R3" s="1090" t="s">
        <v>486</v>
      </c>
      <c r="S3" s="1090"/>
      <c r="T3" s="1090"/>
      <c r="U3" s="1169"/>
      <c r="V3" s="1170"/>
      <c r="W3" s="1170"/>
      <c r="X3" s="1171"/>
      <c r="Y3" s="510"/>
    </row>
    <row r="4" spans="1:30" ht="17.25" customHeight="1" thickTop="1" x14ac:dyDescent="0.15">
      <c r="A4" s="875" t="s">
        <v>399</v>
      </c>
      <c r="B4" s="274"/>
      <c r="C4" s="499" t="s">
        <v>429</v>
      </c>
      <c r="D4" s="511"/>
      <c r="E4" s="511"/>
      <c r="F4" s="77"/>
      <c r="G4" s="394"/>
      <c r="H4" s="394"/>
      <c r="I4" s="1151">
        <f>SUMIF(経費明細_変更!$B$7:$B$101,C4,経費明細_変更!$F$7:$F$101)</f>
        <v>0</v>
      </c>
      <c r="J4" s="1152"/>
      <c r="K4" s="1153"/>
      <c r="L4" s="1154">
        <f>SUMIF(経費明細_変更!$B$7:$B$101,C4,経費明細_変更!$G$7:$G$101)</f>
        <v>0</v>
      </c>
      <c r="M4" s="1155"/>
      <c r="N4" s="1155"/>
      <c r="O4" s="1154">
        <f>SUMIF(経費明細_変更!$B$7:$B$101,C4,経費明細_変更!$H$7:$H$101)</f>
        <v>0</v>
      </c>
      <c r="P4" s="1155"/>
      <c r="Q4" s="1155"/>
      <c r="R4" s="1154">
        <f>SUMIF(経費明細_変更!$B$7:$B$101,C4,経費明細_変更!$I$7:$I$101)</f>
        <v>0</v>
      </c>
      <c r="S4" s="1155"/>
      <c r="T4" s="1155"/>
      <c r="U4" s="1142"/>
      <c r="V4" s="1143"/>
      <c r="W4" s="1143"/>
      <c r="X4" s="1144"/>
      <c r="Y4" s="512"/>
    </row>
    <row r="5" spans="1:30" ht="17.25" customHeight="1" x14ac:dyDescent="0.15">
      <c r="A5" s="875"/>
      <c r="B5" s="274"/>
      <c r="C5" s="495" t="s">
        <v>404</v>
      </c>
      <c r="D5" s="511"/>
      <c r="E5" s="511"/>
      <c r="F5" s="77"/>
      <c r="G5" s="77"/>
      <c r="H5" s="77"/>
      <c r="I5" s="1118">
        <f>SUMIF(経費明細_変更!$B$7:$B$101,C5,経費明細_変更!$F$7:$F$101)</f>
        <v>0</v>
      </c>
      <c r="J5" s="1119"/>
      <c r="K5" s="1120"/>
      <c r="L5" s="1124">
        <f>SUMIF(経費明細_変更!$B$7:$B$101,C5,経費明細_変更!$G$7:$G$101)</f>
        <v>0</v>
      </c>
      <c r="M5" s="1125"/>
      <c r="N5" s="1125"/>
      <c r="O5" s="1124">
        <f>SUMIF(経費明細_変更!$B$7:$B$102,C5,経費明細_変更!$H$7:$H$102)</f>
        <v>0</v>
      </c>
      <c r="P5" s="1125"/>
      <c r="Q5" s="1125"/>
      <c r="R5" s="1118">
        <f>SUMIF(経費明細_変更!$B$7:$B$101,C5,経費明細_変更!$I$7:$I$101)</f>
        <v>0</v>
      </c>
      <c r="S5" s="1119"/>
      <c r="T5" s="1119"/>
      <c r="U5" s="1145"/>
      <c r="V5" s="1146"/>
      <c r="W5" s="1146"/>
      <c r="X5" s="1147"/>
      <c r="Y5" s="512"/>
    </row>
    <row r="6" spans="1:30" ht="17.25" customHeight="1" x14ac:dyDescent="0.15">
      <c r="A6" s="875"/>
      <c r="B6" s="274"/>
      <c r="C6" s="495" t="s">
        <v>430</v>
      </c>
      <c r="D6" s="511"/>
      <c r="E6" s="511"/>
      <c r="F6" s="77"/>
      <c r="G6" s="77"/>
      <c r="H6" s="77"/>
      <c r="I6" s="1118">
        <f>SUMIF(経費明細_変更!$B$7:$B$101,C6,経費明細_変更!$F$7:$F$101)</f>
        <v>0</v>
      </c>
      <c r="J6" s="1119"/>
      <c r="K6" s="1120"/>
      <c r="L6" s="1124">
        <f>SUMIF(経費明細_変更!$B$7:$B$101,C6,経費明細_変更!$G$7:$G$101)</f>
        <v>0</v>
      </c>
      <c r="M6" s="1125"/>
      <c r="N6" s="1125"/>
      <c r="O6" s="1124">
        <f>SUMIF(経費明細_変更!$B$7:$B$102,C6,経費明細_変更!$H$7:$H$102)</f>
        <v>0</v>
      </c>
      <c r="P6" s="1125"/>
      <c r="Q6" s="1125"/>
      <c r="R6" s="1118">
        <f>SUMIF(経費明細_変更!$B$7:$B$101,C6,経費明細_変更!$I$7:$I$101)</f>
        <v>0</v>
      </c>
      <c r="S6" s="1119"/>
      <c r="T6" s="1119"/>
      <c r="U6" s="1145"/>
      <c r="V6" s="1146"/>
      <c r="W6" s="1146"/>
      <c r="X6" s="1147"/>
      <c r="Y6" s="512"/>
    </row>
    <row r="7" spans="1:30" ht="17.25" customHeight="1" x14ac:dyDescent="0.15">
      <c r="A7" s="875"/>
      <c r="B7" s="274"/>
      <c r="C7" s="495" t="s">
        <v>211</v>
      </c>
      <c r="D7" s="511"/>
      <c r="E7" s="511"/>
      <c r="F7" s="77"/>
      <c r="G7" s="77"/>
      <c r="H7" s="77"/>
      <c r="I7" s="1118">
        <f>SUMIF(経費明細_変更!$B$7:$B$101,C7,経費明細_変更!$F$7:$F$101)</f>
        <v>0</v>
      </c>
      <c r="J7" s="1119"/>
      <c r="K7" s="1120"/>
      <c r="L7" s="1124">
        <f>SUMIF(経費明細_変更!$B$7:$B$101,C7,経費明細_変更!$G$7:$G$101)</f>
        <v>0</v>
      </c>
      <c r="M7" s="1125"/>
      <c r="N7" s="1125"/>
      <c r="O7" s="1124">
        <f>SUMIF(経費明細_変更!$B$7:$B$102,C7,経費明細_変更!$H$7:$H$102)</f>
        <v>0</v>
      </c>
      <c r="P7" s="1125"/>
      <c r="Q7" s="1125"/>
      <c r="R7" s="1118">
        <f>SUMIF(経費明細_変更!$B$7:$B$101,C7,経費明細_変更!$I$7:$I$101)</f>
        <v>0</v>
      </c>
      <c r="S7" s="1119"/>
      <c r="T7" s="1119"/>
      <c r="U7" s="1145"/>
      <c r="V7" s="1146"/>
      <c r="W7" s="1146"/>
      <c r="X7" s="1147"/>
      <c r="Y7" s="512"/>
    </row>
    <row r="8" spans="1:30" ht="17.25" customHeight="1" x14ac:dyDescent="0.15">
      <c r="A8" s="875"/>
      <c r="B8" s="274"/>
      <c r="C8" s="495" t="s">
        <v>212</v>
      </c>
      <c r="D8" s="511"/>
      <c r="E8" s="511"/>
      <c r="F8" s="77"/>
      <c r="G8" s="77"/>
      <c r="H8" s="77"/>
      <c r="I8" s="1118">
        <f>SUMIF(経費明細_変更!$B$7:$B$101,C8,経費明細_変更!$F$7:$F$101)</f>
        <v>0</v>
      </c>
      <c r="J8" s="1119"/>
      <c r="K8" s="1120"/>
      <c r="L8" s="1124">
        <f>SUMIF(経費明細_変更!$B$7:$B$101,C8,経費明細_変更!$G$7:$G$101)</f>
        <v>0</v>
      </c>
      <c r="M8" s="1125"/>
      <c r="N8" s="1125"/>
      <c r="O8" s="1124">
        <f>SUMIF(経費明細_変更!$B$7:$B$102,C8,経費明細_変更!$H$7:$H$102)</f>
        <v>0</v>
      </c>
      <c r="P8" s="1125"/>
      <c r="Q8" s="1125"/>
      <c r="R8" s="1118">
        <f>SUMIF(経費明細_変更!$B$7:$B$101,C8,経費明細_変更!$I$7:$I$101)</f>
        <v>0</v>
      </c>
      <c r="S8" s="1119"/>
      <c r="T8" s="1119"/>
      <c r="U8" s="1145"/>
      <c r="V8" s="1146"/>
      <c r="W8" s="1146"/>
      <c r="X8" s="1147"/>
      <c r="Y8" s="512"/>
    </row>
    <row r="9" spans="1:30" ht="17.25" customHeight="1" x14ac:dyDescent="0.15">
      <c r="A9" s="875"/>
      <c r="B9" s="274"/>
      <c r="C9" s="495" t="s">
        <v>213</v>
      </c>
      <c r="D9" s="511"/>
      <c r="E9" s="511"/>
      <c r="F9" s="77"/>
      <c r="G9" s="77"/>
      <c r="H9" s="77"/>
      <c r="I9" s="1118">
        <f>SUMIF(経費明細_変更!$B$7:$B$101,C9,経費明細_変更!$F$7:$F$101)</f>
        <v>0</v>
      </c>
      <c r="J9" s="1119"/>
      <c r="K9" s="1120"/>
      <c r="L9" s="1124">
        <f>SUMIF(経費明細_変更!$B$7:$B$101,C9,経費明細_変更!$G$7:$G$101)</f>
        <v>0</v>
      </c>
      <c r="M9" s="1125"/>
      <c r="N9" s="1125"/>
      <c r="O9" s="1124">
        <f>SUMIF(経費明細_変更!$B$7:$B$102,C9,経費明細_変更!$H$7:$H$102)</f>
        <v>0</v>
      </c>
      <c r="P9" s="1125"/>
      <c r="Q9" s="1125"/>
      <c r="R9" s="1118">
        <f>SUMIF(経費明細_変更!$B$7:$B$101,C9,経費明細_変更!$I$7:$I$101)</f>
        <v>0</v>
      </c>
      <c r="S9" s="1119"/>
      <c r="T9" s="1119"/>
      <c r="U9" s="1145"/>
      <c r="V9" s="1146"/>
      <c r="W9" s="1146"/>
      <c r="X9" s="1147"/>
      <c r="Y9" s="512"/>
    </row>
    <row r="10" spans="1:30" ht="17.25" customHeight="1" x14ac:dyDescent="0.15">
      <c r="A10" s="875"/>
      <c r="B10" s="274"/>
      <c r="C10" s="495" t="s">
        <v>214</v>
      </c>
      <c r="D10" s="511"/>
      <c r="E10" s="511"/>
      <c r="F10" s="77"/>
      <c r="G10" s="77"/>
      <c r="H10" s="77"/>
      <c r="I10" s="1118">
        <f>SUMIF(経費明細_変更!$B$7:$B$101,C10,経費明細_変更!$F$7:$F$101)</f>
        <v>0</v>
      </c>
      <c r="J10" s="1119"/>
      <c r="K10" s="1120"/>
      <c r="L10" s="1124">
        <f>SUMIF(経費明細_変更!$B$7:$B$101,C10,経費明細_変更!$G$7:$G$101)</f>
        <v>0</v>
      </c>
      <c r="M10" s="1125"/>
      <c r="N10" s="1125"/>
      <c r="O10" s="1124">
        <f>SUMIF(経費明細_変更!$B$7:$B$102,C10,経費明細_変更!$H$7:$H$102)</f>
        <v>0</v>
      </c>
      <c r="P10" s="1125"/>
      <c r="Q10" s="1125"/>
      <c r="R10" s="1118">
        <f>SUMIF(経費明細_変更!$B$7:$B$101,C10,経費明細_変更!$I$7:$I$101)</f>
        <v>0</v>
      </c>
      <c r="S10" s="1119"/>
      <c r="T10" s="1119"/>
      <c r="U10" s="1145"/>
      <c r="V10" s="1146"/>
      <c r="W10" s="1146"/>
      <c r="X10" s="1147"/>
      <c r="Y10" s="512"/>
    </row>
    <row r="11" spans="1:30" ht="17.25" customHeight="1" x14ac:dyDescent="0.15">
      <c r="A11" s="875"/>
      <c r="B11" s="274"/>
      <c r="C11" s="495" t="s">
        <v>215</v>
      </c>
      <c r="D11" s="511"/>
      <c r="E11" s="511"/>
      <c r="F11" s="77"/>
      <c r="G11" s="77"/>
      <c r="H11" s="77"/>
      <c r="I11" s="1118">
        <f>SUMIF(経費明細_変更!$B$7:$B$101,C11,経費明細_変更!$F$7:$F$101)</f>
        <v>0</v>
      </c>
      <c r="J11" s="1119"/>
      <c r="K11" s="1120"/>
      <c r="L11" s="1124">
        <f>SUMIF(経費明細_変更!$B$7:$B$101,C11,経費明細_変更!$G$7:$G$101)</f>
        <v>0</v>
      </c>
      <c r="M11" s="1125"/>
      <c r="N11" s="1125"/>
      <c r="O11" s="1124">
        <f>SUMIF(経費明細_変更!$B$7:$B$102,C11,経費明細_変更!$H$7:$H$102)</f>
        <v>0</v>
      </c>
      <c r="P11" s="1125"/>
      <c r="Q11" s="1125"/>
      <c r="R11" s="1118">
        <f>SUMIF(経費明細_変更!$B$7:$B$101,C11,経費明細_変更!$I$7:$I$101)</f>
        <v>0</v>
      </c>
      <c r="S11" s="1119"/>
      <c r="T11" s="1119"/>
      <c r="U11" s="1145"/>
      <c r="V11" s="1146"/>
      <c r="W11" s="1146"/>
      <c r="X11" s="1147"/>
      <c r="Y11" s="512"/>
    </row>
    <row r="12" spans="1:30" ht="17.25" customHeight="1" x14ac:dyDescent="0.15">
      <c r="A12" s="875"/>
      <c r="B12" s="274"/>
      <c r="C12" s="495" t="s">
        <v>216</v>
      </c>
      <c r="D12" s="511"/>
      <c r="E12" s="511"/>
      <c r="F12" s="77"/>
      <c r="G12" s="77"/>
      <c r="H12" s="77"/>
      <c r="I12" s="1118">
        <f>SUMIF(経費明細_変更!$B$7:$B$101,C12,経費明細_変更!$F$7:$F$101)</f>
        <v>0</v>
      </c>
      <c r="J12" s="1119"/>
      <c r="K12" s="1120"/>
      <c r="L12" s="1124">
        <f>SUMIF(経費明細_変更!$B$7:$B$101,C12,経費明細_変更!$G$7:$G$101)</f>
        <v>0</v>
      </c>
      <c r="M12" s="1125"/>
      <c r="N12" s="1125"/>
      <c r="O12" s="1124">
        <f>SUMIF(経費明細_変更!$B$7:$B$102,C12,経費明細_変更!$H$7:$H$102)</f>
        <v>0</v>
      </c>
      <c r="P12" s="1125"/>
      <c r="Q12" s="1125"/>
      <c r="R12" s="1118">
        <f>SUMIF(経費明細_変更!$B$7:$B$101,C12,経費明細_変更!$I$7:$I$101)</f>
        <v>0</v>
      </c>
      <c r="S12" s="1119"/>
      <c r="T12" s="1119"/>
      <c r="U12" s="1145"/>
      <c r="V12" s="1146"/>
      <c r="W12" s="1146"/>
      <c r="X12" s="1147"/>
      <c r="Y12" s="512"/>
    </row>
    <row r="13" spans="1:30" ht="17.25" customHeight="1" x14ac:dyDescent="0.15">
      <c r="A13" s="875"/>
      <c r="B13" s="274"/>
      <c r="C13" s="495" t="s">
        <v>217</v>
      </c>
      <c r="D13" s="511"/>
      <c r="E13" s="511"/>
      <c r="F13" s="77"/>
      <c r="G13" s="77"/>
      <c r="H13" s="77"/>
      <c r="I13" s="1118">
        <f>SUMIF(経費明細_変更!$B$7:$B$101,C13,経費明細_変更!$F$7:$F$101)</f>
        <v>0</v>
      </c>
      <c r="J13" s="1119"/>
      <c r="K13" s="1120"/>
      <c r="L13" s="1124">
        <f>SUMIF(経費明細_変更!$B$7:$B$101,C13,経費明細_変更!$G$7:$G$101)</f>
        <v>0</v>
      </c>
      <c r="M13" s="1125"/>
      <c r="N13" s="1125"/>
      <c r="O13" s="1124">
        <f>SUMIF(経費明細_変更!$B$7:$B$102,C13,経費明細_変更!$H$7:$H$102)</f>
        <v>0</v>
      </c>
      <c r="P13" s="1125"/>
      <c r="Q13" s="1125"/>
      <c r="R13" s="1118">
        <f>SUMIF(経費明細_変更!$B$7:$B$101,C13,経費明細_変更!$I$7:$I$101)</f>
        <v>0</v>
      </c>
      <c r="S13" s="1119"/>
      <c r="T13" s="1119"/>
      <c r="U13" s="1145"/>
      <c r="V13" s="1146"/>
      <c r="W13" s="1146"/>
      <c r="X13" s="1147"/>
      <c r="Y13" s="512"/>
    </row>
    <row r="14" spans="1:30" ht="17.25" customHeight="1" x14ac:dyDescent="0.15">
      <c r="A14" s="875"/>
      <c r="B14" s="274"/>
      <c r="C14" s="495" t="s">
        <v>218</v>
      </c>
      <c r="D14" s="511"/>
      <c r="E14" s="511"/>
      <c r="F14" s="77"/>
      <c r="G14" s="77"/>
      <c r="H14" s="77"/>
      <c r="I14" s="1118">
        <f>SUMIF(経費明細_変更!$B$7:$B$101,C14,経費明細_変更!$F$7:$F$101)</f>
        <v>0</v>
      </c>
      <c r="J14" s="1119"/>
      <c r="K14" s="1120"/>
      <c r="L14" s="1124">
        <f>SUMIF(経費明細_変更!$B$7:$B$101,C14,経費明細_変更!$G$7:$G$101)</f>
        <v>0</v>
      </c>
      <c r="M14" s="1125"/>
      <c r="N14" s="1125"/>
      <c r="O14" s="1124">
        <f>SUMIF(経費明細_変更!$B$7:$B$102,C14,経費明細_変更!$H$7:$H$102)</f>
        <v>0</v>
      </c>
      <c r="P14" s="1125"/>
      <c r="Q14" s="1125"/>
      <c r="R14" s="1118">
        <f>SUMIF(経費明細_変更!$B$7:$B$101,C14,経費明細_変更!$I$7:$I$101)</f>
        <v>0</v>
      </c>
      <c r="S14" s="1119"/>
      <c r="T14" s="1119"/>
      <c r="U14" s="1145"/>
      <c r="V14" s="1146"/>
      <c r="W14" s="1146"/>
      <c r="X14" s="1147"/>
      <c r="Y14" s="512"/>
    </row>
    <row r="15" spans="1:30" ht="17.25" customHeight="1" x14ac:dyDescent="0.15">
      <c r="A15" s="875"/>
      <c r="B15" s="274"/>
      <c r="C15" s="495" t="s">
        <v>219</v>
      </c>
      <c r="D15" s="511"/>
      <c r="E15" s="511"/>
      <c r="F15" s="77"/>
      <c r="G15" s="77"/>
      <c r="H15" s="77"/>
      <c r="I15" s="1118">
        <f>SUMIF(経費明細_変更!$B$7:$B$101,C15,経費明細_変更!$F$7:$F$101)</f>
        <v>0</v>
      </c>
      <c r="J15" s="1119"/>
      <c r="K15" s="1120"/>
      <c r="L15" s="1124">
        <f>SUMIF(経費明細_変更!$B$7:$B$101,C15,経費明細_変更!$G$7:$G$101)</f>
        <v>0</v>
      </c>
      <c r="M15" s="1125"/>
      <c r="N15" s="1125"/>
      <c r="O15" s="1124">
        <f>SUMIF(経費明細_変更!$B$7:$B$102,C15,経費明細_変更!$H$7:$H$102)</f>
        <v>0</v>
      </c>
      <c r="P15" s="1125"/>
      <c r="Q15" s="1125"/>
      <c r="R15" s="1118">
        <f>SUMIF(経費明細_変更!$B$7:$B$101,C15,経費明細_変更!$I$7:$I$101)</f>
        <v>0</v>
      </c>
      <c r="S15" s="1119"/>
      <c r="T15" s="1119"/>
      <c r="U15" s="1145"/>
      <c r="V15" s="1146"/>
      <c r="W15" s="1146"/>
      <c r="X15" s="1147"/>
      <c r="Y15" s="512"/>
    </row>
    <row r="16" spans="1:30" ht="17.25" customHeight="1" x14ac:dyDescent="0.15">
      <c r="A16" s="875"/>
      <c r="B16" s="274"/>
      <c r="C16" s="495" t="s">
        <v>220</v>
      </c>
      <c r="D16" s="511"/>
      <c r="E16" s="511"/>
      <c r="F16" s="77"/>
      <c r="G16" s="77"/>
      <c r="H16" s="77"/>
      <c r="I16" s="1118">
        <f>SUMIF(経費明細_変更!$B$7:$B$101,C16,経費明細_変更!$F$7:$F$101)</f>
        <v>0</v>
      </c>
      <c r="J16" s="1119"/>
      <c r="K16" s="1120"/>
      <c r="L16" s="1124">
        <f>SUMIF(経費明細_変更!$B$7:$B$101,C16,経費明細_変更!$G$7:$G$101)</f>
        <v>0</v>
      </c>
      <c r="M16" s="1125"/>
      <c r="N16" s="1125"/>
      <c r="O16" s="1124">
        <f>SUMIF(経費明細_変更!$B$7:$B$102,C16,経費明細_変更!$H$7:$H$102)</f>
        <v>0</v>
      </c>
      <c r="P16" s="1125"/>
      <c r="Q16" s="1125"/>
      <c r="R16" s="1118">
        <f>SUMIF(経費明細_変更!$B$7:$B$101,C16,経費明細_変更!$I$7:$I$101)</f>
        <v>0</v>
      </c>
      <c r="S16" s="1119"/>
      <c r="T16" s="1119"/>
      <c r="U16" s="1145"/>
      <c r="V16" s="1146"/>
      <c r="W16" s="1146"/>
      <c r="X16" s="1147"/>
      <c r="Y16" s="512"/>
    </row>
    <row r="17" spans="1:32" ht="17.25" customHeight="1" x14ac:dyDescent="0.15">
      <c r="A17" s="875"/>
      <c r="B17" s="274"/>
      <c r="C17" s="495" t="s">
        <v>221</v>
      </c>
      <c r="D17" s="511"/>
      <c r="E17" s="511"/>
      <c r="F17" s="77"/>
      <c r="G17" s="77"/>
      <c r="H17" s="77"/>
      <c r="I17" s="1118">
        <f>SUMIF(経費明細_変更!$B$7:$B$101,C17,経費明細_変更!$F$7:$F$101)</f>
        <v>0</v>
      </c>
      <c r="J17" s="1119"/>
      <c r="K17" s="1120"/>
      <c r="L17" s="1124">
        <f>SUMIF(経費明細_変更!$B$7:$B$101,C17,経費明細_変更!$G$7:$G$101)</f>
        <v>0</v>
      </c>
      <c r="M17" s="1125"/>
      <c r="N17" s="1125"/>
      <c r="O17" s="1124">
        <f>SUMIF(経費明細_変更!$B$7:$B$102,C17,経費明細_変更!$H$7:$H$102)</f>
        <v>0</v>
      </c>
      <c r="P17" s="1125"/>
      <c r="Q17" s="1125"/>
      <c r="R17" s="1118">
        <f>SUMIF(経費明細_変更!$B$7:$B$101,C17,経費明細_変更!$I$7:$I$101)</f>
        <v>0</v>
      </c>
      <c r="S17" s="1119"/>
      <c r="T17" s="1119"/>
      <c r="U17" s="1145"/>
      <c r="V17" s="1146"/>
      <c r="W17" s="1146"/>
      <c r="X17" s="1147"/>
      <c r="Y17" s="512"/>
    </row>
    <row r="18" spans="1:32" ht="17.25" customHeight="1" x14ac:dyDescent="0.15">
      <c r="A18" s="875"/>
      <c r="B18" s="274"/>
      <c r="C18" s="495" t="s">
        <v>232</v>
      </c>
      <c r="D18" s="511"/>
      <c r="E18" s="511"/>
      <c r="F18" s="77"/>
      <c r="G18" s="77"/>
      <c r="H18" s="77"/>
      <c r="I18" s="1118">
        <f>SUMIF(経費明細_変更!$B$7:$B$101,C18,経費明細_変更!$F$7:$F$101)</f>
        <v>0</v>
      </c>
      <c r="J18" s="1119"/>
      <c r="K18" s="1120"/>
      <c r="L18" s="1124">
        <f>SUMIF(経費明細_変更!$B$7:$B$101,C18,経費明細_変更!$G$7:$G$101)</f>
        <v>0</v>
      </c>
      <c r="M18" s="1125"/>
      <c r="N18" s="1125"/>
      <c r="O18" s="1124">
        <f>SUMIF(経費明細_変更!$B$7:$B$102,C18,経費明細_変更!$H$7:$H$102)</f>
        <v>0</v>
      </c>
      <c r="P18" s="1125"/>
      <c r="Q18" s="1125"/>
      <c r="R18" s="1118">
        <f>SUMIF(経費明細_変更!$B$7:$B$101,C18,経費明細_変更!$I$7:$I$101)</f>
        <v>0</v>
      </c>
      <c r="S18" s="1119"/>
      <c r="T18" s="1119"/>
      <c r="U18" s="1145"/>
      <c r="V18" s="1146"/>
      <c r="W18" s="1146"/>
      <c r="X18" s="1147"/>
      <c r="Y18" s="512"/>
    </row>
    <row r="19" spans="1:32" ht="17.25" customHeight="1" x14ac:dyDescent="0.15">
      <c r="A19" s="875"/>
      <c r="B19" s="274"/>
      <c r="C19" s="495" t="s">
        <v>222</v>
      </c>
      <c r="D19" s="511"/>
      <c r="E19" s="511"/>
      <c r="F19" s="77"/>
      <c r="G19" s="77"/>
      <c r="H19" s="77"/>
      <c r="I19" s="1118">
        <f>SUMIF(経費明細_変更!$B$7:$B$101,C19,経費明細_変更!$F$7:$F$101)</f>
        <v>0</v>
      </c>
      <c r="J19" s="1119"/>
      <c r="K19" s="1120"/>
      <c r="L19" s="1124">
        <f>SUMIF(経費明細_変更!$B$7:$B$101,C19,経費明細_変更!$G$7:$G$101)</f>
        <v>0</v>
      </c>
      <c r="M19" s="1125"/>
      <c r="N19" s="1125"/>
      <c r="O19" s="1124">
        <f>SUMIF(経費明細_変更!$B$7:$B$102,C19,経費明細_変更!$H$7:$H$102)</f>
        <v>0</v>
      </c>
      <c r="P19" s="1125"/>
      <c r="Q19" s="1125"/>
      <c r="R19" s="1118">
        <f>SUMIF(経費明細_変更!$B$7:$B$101,C19,経費明細_変更!$I$7:$I$101)</f>
        <v>0</v>
      </c>
      <c r="S19" s="1119"/>
      <c r="T19" s="1119"/>
      <c r="U19" s="1145"/>
      <c r="V19" s="1146"/>
      <c r="W19" s="1146"/>
      <c r="X19" s="1147"/>
      <c r="Y19" s="512"/>
    </row>
    <row r="20" spans="1:32" ht="17.25" customHeight="1" x14ac:dyDescent="0.15">
      <c r="A20" s="875"/>
      <c r="B20" s="274"/>
      <c r="C20" s="750" t="s">
        <v>231</v>
      </c>
      <c r="D20" s="750"/>
      <c r="E20" s="750"/>
      <c r="F20" s="750"/>
      <c r="G20" s="750"/>
      <c r="H20" s="1117"/>
      <c r="I20" s="1118">
        <f>SUMIF(経費明細_変更!$B$7:$B$101,C20,経費明細_変更!$F$7:$F$101)</f>
        <v>0</v>
      </c>
      <c r="J20" s="1119"/>
      <c r="K20" s="1120"/>
      <c r="L20" s="1124">
        <f>SUMIF(経費明細_変更!$B$7:$B$101,C20,経費明細_変更!$G$7:$G$101)</f>
        <v>0</v>
      </c>
      <c r="M20" s="1125"/>
      <c r="N20" s="1125"/>
      <c r="O20" s="1124">
        <f>SUMIF(経費明細_変更!$B$7:$B$102,C20,経費明細_変更!$H$7:$H$102)</f>
        <v>0</v>
      </c>
      <c r="P20" s="1125"/>
      <c r="Q20" s="1125"/>
      <c r="R20" s="1118">
        <f>SUMIF(経費明細_変更!$B$7:$B$101,C20,経費明細_変更!$I$7:$I$101)</f>
        <v>0</v>
      </c>
      <c r="S20" s="1119"/>
      <c r="T20" s="1119"/>
      <c r="U20" s="1145"/>
      <c r="V20" s="1146"/>
      <c r="W20" s="1146"/>
      <c r="X20" s="1147"/>
      <c r="Y20" s="512"/>
    </row>
    <row r="21" spans="1:32" ht="17.25" customHeight="1" x14ac:dyDescent="0.15">
      <c r="A21" s="875"/>
      <c r="B21" s="274"/>
      <c r="C21" s="495" t="s">
        <v>233</v>
      </c>
      <c r="D21" s="511"/>
      <c r="E21" s="511"/>
      <c r="F21" s="77"/>
      <c r="G21" s="77"/>
      <c r="H21" s="77"/>
      <c r="I21" s="1118">
        <f>SUMIF(経費明細_変更!$B$7:$B$101,C21,経費明細_変更!$F$7:$F$101)</f>
        <v>0</v>
      </c>
      <c r="J21" s="1119"/>
      <c r="K21" s="1120"/>
      <c r="L21" s="1124">
        <f>SUMIF(経費明細_変更!$B$7:$B$101,C21,経費明細_変更!$G$7:$G$101)</f>
        <v>0</v>
      </c>
      <c r="M21" s="1125"/>
      <c r="N21" s="1125"/>
      <c r="O21" s="1124">
        <f>SUMIF(経費明細_変更!$B$7:$B$102,C21,経費明細_変更!$H$7:$H$102)</f>
        <v>0</v>
      </c>
      <c r="P21" s="1125"/>
      <c r="Q21" s="1125"/>
      <c r="R21" s="1118">
        <f>SUMIF(経費明細_変更!$B$7:$B$101,C21,経費明細_変更!$I$7:$I$101)</f>
        <v>0</v>
      </c>
      <c r="S21" s="1119"/>
      <c r="T21" s="1119"/>
      <c r="U21" s="1145"/>
      <c r="V21" s="1146"/>
      <c r="W21" s="1146"/>
      <c r="X21" s="1147"/>
      <c r="Y21" s="512"/>
      <c r="AF21" s="41"/>
    </row>
    <row r="22" spans="1:32" ht="17.25" customHeight="1" thickBot="1" x14ac:dyDescent="0.2">
      <c r="A22" s="875"/>
      <c r="B22" s="310"/>
      <c r="C22" s="497" t="s">
        <v>223</v>
      </c>
      <c r="D22" s="496"/>
      <c r="E22" s="496"/>
      <c r="F22" s="513"/>
      <c r="G22" s="513"/>
      <c r="H22" s="513"/>
      <c r="I22" s="1138">
        <f>SUMIF(経費明細_変更!$B$7:$B$101,C22,経費明細_変更!$F$7:$F$101)</f>
        <v>0</v>
      </c>
      <c r="J22" s="1139"/>
      <c r="K22" s="1140"/>
      <c r="L22" s="1138">
        <f>SUMIF(経費明細_変更!$B$7:$B$101,C22,経費明細_変更!$G$7:$G$101)</f>
        <v>0</v>
      </c>
      <c r="M22" s="1139"/>
      <c r="N22" s="1139"/>
      <c r="O22" s="1138">
        <f>SUMIF(経費明細_変更!$B$7:$B$102,C22,経費明細_変更!$H$7:$H$102)</f>
        <v>0</v>
      </c>
      <c r="P22" s="1139"/>
      <c r="Q22" s="1139"/>
      <c r="R22" s="1138">
        <f>SUMIF(経費明細_変更!$B$7:$B$101,C22,経費明細_変更!$I$7:$I$101)</f>
        <v>0</v>
      </c>
      <c r="S22" s="1139"/>
      <c r="T22" s="1140"/>
      <c r="U22" s="1148"/>
      <c r="V22" s="1149"/>
      <c r="W22" s="1149"/>
      <c r="X22" s="1150"/>
      <c r="Y22" s="512"/>
    </row>
    <row r="23" spans="1:32" ht="17.25" customHeight="1" thickTop="1" thickBot="1" x14ac:dyDescent="0.2">
      <c r="A23" s="514"/>
      <c r="B23" s="515"/>
      <c r="C23" s="516"/>
      <c r="D23" s="340"/>
      <c r="E23" s="340"/>
      <c r="F23" s="340" t="s">
        <v>406</v>
      </c>
      <c r="G23" s="340"/>
      <c r="H23" s="340"/>
      <c r="I23" s="1111">
        <f>SUM(I4:K22)</f>
        <v>0</v>
      </c>
      <c r="J23" s="1112"/>
      <c r="K23" s="1113"/>
      <c r="L23" s="1111">
        <f>SUM(L4:N22)</f>
        <v>0</v>
      </c>
      <c r="M23" s="1112"/>
      <c r="N23" s="1112"/>
      <c r="O23" s="1111">
        <f>SUM(O4:Q22)</f>
        <v>0</v>
      </c>
      <c r="P23" s="1112"/>
      <c r="Q23" s="1112"/>
      <c r="R23" s="1111">
        <f>SUM(R4:T22)</f>
        <v>0</v>
      </c>
      <c r="S23" s="1112"/>
      <c r="T23" s="1141"/>
      <c r="U23" s="1095" t="e">
        <f>ROUNDDOWN(R23*W1,-3)</f>
        <v>#N/A</v>
      </c>
      <c r="V23" s="1096"/>
      <c r="W23" s="1096"/>
      <c r="X23" s="1097"/>
      <c r="Y23" s="517"/>
      <c r="Z23" s="518" t="e">
        <f>(O23/I23-1)*1</f>
        <v>#DIV/0!</v>
      </c>
      <c r="AA23" s="518"/>
      <c r="AB23" s="518"/>
      <c r="AC23" s="518"/>
      <c r="AD23" s="518"/>
    </row>
    <row r="24" spans="1:32" ht="17.25" customHeight="1" x14ac:dyDescent="0.15">
      <c r="A24" s="875" t="s">
        <v>230</v>
      </c>
      <c r="B24" s="519"/>
      <c r="C24" s="520" t="s">
        <v>431</v>
      </c>
      <c r="D24" s="39"/>
      <c r="E24" s="39"/>
      <c r="F24" s="394"/>
      <c r="G24" s="394"/>
      <c r="H24" s="394"/>
      <c r="I24" s="1124">
        <f>SUM(AI51:AI52)</f>
        <v>0</v>
      </c>
      <c r="J24" s="1125"/>
      <c r="K24" s="1126"/>
      <c r="L24" s="1124">
        <f>SUM(AJ51:AJ52)</f>
        <v>0</v>
      </c>
      <c r="M24" s="1125"/>
      <c r="N24" s="1125"/>
      <c r="O24" s="1124">
        <f>SUM(AI55:AI56)</f>
        <v>0</v>
      </c>
      <c r="P24" s="1125"/>
      <c r="Q24" s="1125"/>
      <c r="R24" s="1127">
        <f>SUM(AJ55:AJ56)</f>
        <v>0</v>
      </c>
      <c r="S24" s="1128"/>
      <c r="T24" s="1128"/>
      <c r="U24" s="1129"/>
      <c r="V24" s="1130"/>
      <c r="W24" s="1130"/>
      <c r="X24" s="1131"/>
      <c r="Y24" s="521"/>
    </row>
    <row r="25" spans="1:32" ht="17.25" customHeight="1" x14ac:dyDescent="0.15">
      <c r="A25" s="875"/>
      <c r="B25" s="274"/>
      <c r="C25" s="750" t="s">
        <v>234</v>
      </c>
      <c r="D25" s="750"/>
      <c r="E25" s="750"/>
      <c r="F25" s="750"/>
      <c r="G25" s="750"/>
      <c r="H25" s="1117"/>
      <c r="I25" s="1118">
        <f>SUMIF(経費明細_変更!$B$7:$B$101,C25,経費明細_変更!$F$7:$F$101)</f>
        <v>0</v>
      </c>
      <c r="J25" s="1119"/>
      <c r="K25" s="1120"/>
      <c r="L25" s="1118">
        <f>SUMIF(経費明細_変更!$B$7:$B$101,C25,経費明細_変更!$G$7:$G$101)</f>
        <v>0</v>
      </c>
      <c r="M25" s="1119"/>
      <c r="N25" s="1119"/>
      <c r="O25" s="1118">
        <f>SUMIF(経費明細_変更!$B$7:$B$102,C25,経費明細_変更!$H$7:$H$102)</f>
        <v>0</v>
      </c>
      <c r="P25" s="1119"/>
      <c r="Q25" s="1119"/>
      <c r="R25" s="1118">
        <f>SUMIF(経費明細_変更!$B$7:$B$102,C25,経費明細_変更!$I$7:$I$102)</f>
        <v>0</v>
      </c>
      <c r="S25" s="1119"/>
      <c r="T25" s="1119"/>
      <c r="U25" s="1132"/>
      <c r="V25" s="1133"/>
      <c r="W25" s="1133"/>
      <c r="X25" s="1134"/>
      <c r="Y25" s="521"/>
    </row>
    <row r="26" spans="1:32" ht="17.25" customHeight="1" x14ac:dyDescent="0.15">
      <c r="A26" s="875"/>
      <c r="B26" s="274"/>
      <c r="C26" s="495" t="s">
        <v>224</v>
      </c>
      <c r="D26" s="45"/>
      <c r="E26" s="45"/>
      <c r="F26" s="77"/>
      <c r="G26" s="77"/>
      <c r="H26" s="77"/>
      <c r="I26" s="1118">
        <f>SUMIF(経費明細_変更!$B$7:$B$101,C26,経費明細_変更!$F$7:$F$101)</f>
        <v>0</v>
      </c>
      <c r="J26" s="1119"/>
      <c r="K26" s="1120"/>
      <c r="L26" s="1118">
        <f>SUMIF(経費明細_変更!$B$7:$B$101,C26,経費明細_変更!$G$7:$G$101)</f>
        <v>0</v>
      </c>
      <c r="M26" s="1119"/>
      <c r="N26" s="1119"/>
      <c r="O26" s="1118">
        <f>SUMIF(経費明細_変更!$B$7:$B$102,C26,経費明細_変更!$H$7:$H$102)</f>
        <v>0</v>
      </c>
      <c r="P26" s="1119"/>
      <c r="Q26" s="1119"/>
      <c r="R26" s="1118">
        <f>SUMIF(経費明細_変更!$B$7:$B$102,C26,経費明細_変更!$I$7:$I$102)</f>
        <v>0</v>
      </c>
      <c r="S26" s="1119"/>
      <c r="T26" s="1119"/>
      <c r="U26" s="1132"/>
      <c r="V26" s="1133"/>
      <c r="W26" s="1133"/>
      <c r="X26" s="1134"/>
      <c r="Y26" s="521"/>
    </row>
    <row r="27" spans="1:32" ht="17.25" customHeight="1" x14ac:dyDescent="0.15">
      <c r="A27" s="875"/>
      <c r="B27" s="274"/>
      <c r="C27" s="495" t="s">
        <v>401</v>
      </c>
      <c r="D27" s="45"/>
      <c r="E27" s="45"/>
      <c r="F27" s="77"/>
      <c r="G27" s="77"/>
      <c r="H27" s="77"/>
      <c r="I27" s="1118">
        <f>SUMIF(経費明細_変更!$B$7:$B$101,C27,経費明細_変更!$F$7:$F$101)</f>
        <v>0</v>
      </c>
      <c r="J27" s="1119"/>
      <c r="K27" s="1120"/>
      <c r="L27" s="1118">
        <f>SUMIF(経費明細_変更!$B$7:$B$101,C27,経費明細_変更!$G$7:$G$101)</f>
        <v>0</v>
      </c>
      <c r="M27" s="1119"/>
      <c r="N27" s="1119"/>
      <c r="O27" s="1118">
        <f>SUMIF(経費明細_変更!$B$7:$B$102,C27,経費明細_変更!$H$7:$H$102)</f>
        <v>0</v>
      </c>
      <c r="P27" s="1119"/>
      <c r="Q27" s="1119"/>
      <c r="R27" s="1118">
        <f>SUMIF(経費明細_変更!$B$7:$B$102,C27,経費明細_変更!$I$7:$I$102)</f>
        <v>0</v>
      </c>
      <c r="S27" s="1119"/>
      <c r="T27" s="1119"/>
      <c r="U27" s="1132"/>
      <c r="V27" s="1133"/>
      <c r="W27" s="1133"/>
      <c r="X27" s="1134"/>
      <c r="Y27" s="521"/>
    </row>
    <row r="28" spans="1:32" ht="17.25" customHeight="1" x14ac:dyDescent="0.15">
      <c r="A28" s="875"/>
      <c r="B28" s="274"/>
      <c r="C28" s="495" t="s">
        <v>225</v>
      </c>
      <c r="D28" s="45"/>
      <c r="E28" s="45"/>
      <c r="F28" s="77"/>
      <c r="G28" s="77"/>
      <c r="H28" s="77"/>
      <c r="I28" s="1118">
        <f>SUMIF(経費明細_変更!$B$7:$B$101,C28,経費明細_変更!$F$7:$F$101)</f>
        <v>0</v>
      </c>
      <c r="J28" s="1119"/>
      <c r="K28" s="1120"/>
      <c r="L28" s="1118">
        <f>SUMIF(経費明細_変更!$B$7:$B$101,C28,経費明細_変更!$G$7:$G$101)</f>
        <v>0</v>
      </c>
      <c r="M28" s="1119"/>
      <c r="N28" s="1119"/>
      <c r="O28" s="1118">
        <f>SUMIF(経費明細_変更!$B$7:$B$102,C28,経費明細_変更!$H$7:$H$102)</f>
        <v>0</v>
      </c>
      <c r="P28" s="1119"/>
      <c r="Q28" s="1119"/>
      <c r="R28" s="1118">
        <f>SUMIF(経費明細_変更!$B$7:$B$102,C28,経費明細_変更!$I$7:$I$102)</f>
        <v>0</v>
      </c>
      <c r="S28" s="1119"/>
      <c r="T28" s="1119"/>
      <c r="U28" s="1132"/>
      <c r="V28" s="1133"/>
      <c r="W28" s="1133"/>
      <c r="X28" s="1134"/>
      <c r="Y28" s="521"/>
    </row>
    <row r="29" spans="1:32" ht="17.25" customHeight="1" x14ac:dyDescent="0.15">
      <c r="A29" s="875"/>
      <c r="B29" s="274"/>
      <c r="C29" s="495" t="s">
        <v>226</v>
      </c>
      <c r="D29" s="45"/>
      <c r="E29" s="45"/>
      <c r="F29" s="77"/>
      <c r="G29" s="77"/>
      <c r="H29" s="77"/>
      <c r="I29" s="1118">
        <f>SUMIF(経費明細_変更!$B$7:$B$101,C29,経費明細_変更!$F$7:$F$101)</f>
        <v>0</v>
      </c>
      <c r="J29" s="1119"/>
      <c r="K29" s="1120"/>
      <c r="L29" s="1118">
        <f>SUMIF(経費明細_変更!$B$7:$B$101,C29,経費明細_変更!$G$7:$G$101)</f>
        <v>0</v>
      </c>
      <c r="M29" s="1119"/>
      <c r="N29" s="1119"/>
      <c r="O29" s="1118">
        <f>SUMIF(経費明細_変更!$B$7:$B$102,C29,経費明細_変更!$H$7:$H$102)</f>
        <v>0</v>
      </c>
      <c r="P29" s="1119"/>
      <c r="Q29" s="1119"/>
      <c r="R29" s="1118">
        <f>SUMIF(経費明細_変更!$B$7:$B$102,C29,経費明細_変更!$I$7:$I$102)</f>
        <v>0</v>
      </c>
      <c r="S29" s="1119"/>
      <c r="T29" s="1119"/>
      <c r="U29" s="1132"/>
      <c r="V29" s="1133"/>
      <c r="W29" s="1133"/>
      <c r="X29" s="1134"/>
      <c r="Y29" s="521"/>
    </row>
    <row r="30" spans="1:32" ht="17.25" customHeight="1" x14ac:dyDescent="0.15">
      <c r="A30" s="875"/>
      <c r="B30" s="274"/>
      <c r="C30" s="495" t="s">
        <v>227</v>
      </c>
      <c r="D30" s="45"/>
      <c r="E30" s="45"/>
      <c r="F30" s="77"/>
      <c r="G30" s="77"/>
      <c r="H30" s="77"/>
      <c r="I30" s="1118">
        <f>SUMIF(経費明細_変更!$B$7:$B$101,C30,経費明細_変更!$F$7:$F$101)</f>
        <v>0</v>
      </c>
      <c r="J30" s="1119"/>
      <c r="K30" s="1120"/>
      <c r="L30" s="1118">
        <f>SUMIF(経費明細_変更!$B$7:$B$101,C30,経費明細_変更!$G$7:$G$101)</f>
        <v>0</v>
      </c>
      <c r="M30" s="1119"/>
      <c r="N30" s="1119"/>
      <c r="O30" s="1118">
        <f>SUMIF(経費明細_変更!$B$7:$B$102,C30,経費明細_変更!$H$7:$H$102)</f>
        <v>0</v>
      </c>
      <c r="P30" s="1119"/>
      <c r="Q30" s="1119"/>
      <c r="R30" s="1118">
        <f>SUMIF(経費明細_変更!$B$7:$B$102,C30,経費明細_変更!$I$7:$I$102)</f>
        <v>0</v>
      </c>
      <c r="S30" s="1119"/>
      <c r="T30" s="1119"/>
      <c r="U30" s="1132"/>
      <c r="V30" s="1133"/>
      <c r="W30" s="1133"/>
      <c r="X30" s="1134"/>
      <c r="Y30" s="521"/>
    </row>
    <row r="31" spans="1:32" ht="17.25" customHeight="1" x14ac:dyDescent="0.15">
      <c r="A31" s="875"/>
      <c r="B31" s="274"/>
      <c r="C31" s="495" t="s">
        <v>228</v>
      </c>
      <c r="D31" s="45"/>
      <c r="E31" s="45"/>
      <c r="F31" s="77"/>
      <c r="G31" s="77"/>
      <c r="H31" s="77"/>
      <c r="I31" s="1118">
        <f>SUMIF(経費明細_変更!$B$7:$B$101,C31,経費明細_変更!$F$7:$F$101)</f>
        <v>0</v>
      </c>
      <c r="J31" s="1119"/>
      <c r="K31" s="1120"/>
      <c r="L31" s="1118">
        <f>SUMIF(経費明細_変更!$B$7:$B$101,C31,経費明細_変更!$G$7:$G$101)</f>
        <v>0</v>
      </c>
      <c r="M31" s="1119"/>
      <c r="N31" s="1119"/>
      <c r="O31" s="1118">
        <f>SUMIF(経費明細_変更!$B$7:$B$102,C31,経費明細_変更!$H$7:$H$102)</f>
        <v>0</v>
      </c>
      <c r="P31" s="1119"/>
      <c r="Q31" s="1119"/>
      <c r="R31" s="1118">
        <f>SUMIF(経費明細_変更!$B$7:$B$102,C31,経費明細_変更!$I$7:$I$102)</f>
        <v>0</v>
      </c>
      <c r="S31" s="1119"/>
      <c r="T31" s="1119"/>
      <c r="U31" s="1132"/>
      <c r="V31" s="1133"/>
      <c r="W31" s="1133"/>
      <c r="X31" s="1134"/>
      <c r="Y31" s="521"/>
    </row>
    <row r="32" spans="1:32" ht="17.25" customHeight="1" x14ac:dyDescent="0.15">
      <c r="A32" s="875"/>
      <c r="B32" s="274"/>
      <c r="C32" s="495" t="s">
        <v>229</v>
      </c>
      <c r="D32" s="45"/>
      <c r="E32" s="45"/>
      <c r="F32" s="77"/>
      <c r="G32" s="77"/>
      <c r="H32" s="77"/>
      <c r="I32" s="1118">
        <f>SUMIF(経費明細_変更!$B$7:$B$101,C32,経費明細_変更!$F$7:$F$101)</f>
        <v>0</v>
      </c>
      <c r="J32" s="1119"/>
      <c r="K32" s="1120"/>
      <c r="L32" s="1118">
        <f>SUMIF(経費明細_変更!$B$7:$B$101,C32,経費明細_変更!$G$7:$G$101)</f>
        <v>0</v>
      </c>
      <c r="M32" s="1119"/>
      <c r="N32" s="1119"/>
      <c r="O32" s="1118">
        <f>SUMIF(経費明細_変更!$B$7:$B$102,C32,経費明細_変更!$H$7:$H$102)</f>
        <v>0</v>
      </c>
      <c r="P32" s="1119"/>
      <c r="Q32" s="1119"/>
      <c r="R32" s="1118">
        <f>SUMIF(経費明細_変更!$B$7:$B$102,C32,経費明細_変更!$I$7:$I$102)</f>
        <v>0</v>
      </c>
      <c r="S32" s="1119"/>
      <c r="T32" s="1119"/>
      <c r="U32" s="1132"/>
      <c r="V32" s="1133"/>
      <c r="W32" s="1133"/>
      <c r="X32" s="1134"/>
      <c r="Y32" s="521"/>
    </row>
    <row r="33" spans="1:31" ht="17.25" customHeight="1" x14ac:dyDescent="0.15">
      <c r="A33" s="875"/>
      <c r="B33" s="274"/>
      <c r="C33" s="750" t="s">
        <v>402</v>
      </c>
      <c r="D33" s="750"/>
      <c r="E33" s="750"/>
      <c r="F33" s="750"/>
      <c r="G33" s="750"/>
      <c r="H33" s="1117"/>
      <c r="I33" s="1118">
        <f>SUMIF(経費明細_変更!$B$7:$B$101,C33,経費明細_変更!$F$7:$F$101)</f>
        <v>0</v>
      </c>
      <c r="J33" s="1119"/>
      <c r="K33" s="1120"/>
      <c r="L33" s="1118">
        <f>SUMIF(経費明細_変更!$B$7:$B$101,C33,経費明細_変更!$G$7:$G$101)</f>
        <v>0</v>
      </c>
      <c r="M33" s="1119"/>
      <c r="N33" s="1119"/>
      <c r="O33" s="1118">
        <f>SUMIF(経費明細_変更!$B$7:$B$102,C33,経費明細_変更!$H$7:$H$102)</f>
        <v>0</v>
      </c>
      <c r="P33" s="1119"/>
      <c r="Q33" s="1119"/>
      <c r="R33" s="1118">
        <f>SUMIF(経費明細_変更!$B$7:$B$102,C33,経費明細_変更!$I$7:$I$102)</f>
        <v>0</v>
      </c>
      <c r="S33" s="1119"/>
      <c r="T33" s="1119"/>
      <c r="U33" s="1132"/>
      <c r="V33" s="1133"/>
      <c r="W33" s="1133"/>
      <c r="X33" s="1134"/>
      <c r="Y33" s="521"/>
      <c r="AE33" s="275"/>
    </row>
    <row r="34" spans="1:31" ht="17.25" customHeight="1" x14ac:dyDescent="0.15">
      <c r="A34" s="875"/>
      <c r="B34" s="274"/>
      <c r="C34" s="511" t="s">
        <v>403</v>
      </c>
      <c r="D34" s="45"/>
      <c r="E34" s="45"/>
      <c r="F34" s="77"/>
      <c r="G34" s="77"/>
      <c r="H34" s="77"/>
      <c r="I34" s="1118">
        <f>SUMIF(経費明細_変更!$B$7:$B$101,C34,経費明細_変更!$F$7:$F$101)</f>
        <v>0</v>
      </c>
      <c r="J34" s="1119"/>
      <c r="K34" s="1120"/>
      <c r="L34" s="1118">
        <f>SUMIF(経費明細_変更!$B$7:$B$101,C34,経費明細_変更!$G$7:$G$101)</f>
        <v>0</v>
      </c>
      <c r="M34" s="1119"/>
      <c r="N34" s="1119"/>
      <c r="O34" s="1118">
        <f>SUMIF(経費明細_変更!$B$7:$B$102,C34,経費明細_変更!$H$7:$H$102)</f>
        <v>0</v>
      </c>
      <c r="P34" s="1119"/>
      <c r="Q34" s="1119"/>
      <c r="R34" s="1118">
        <f>SUMIF(経費明細_変更!$B$7:$B$102,C34,経費明細_変更!$I$7:$I$102)</f>
        <v>0</v>
      </c>
      <c r="S34" s="1119"/>
      <c r="T34" s="1120"/>
      <c r="U34" s="1132"/>
      <c r="V34" s="1133"/>
      <c r="W34" s="1133"/>
      <c r="X34" s="1134"/>
      <c r="Y34" s="521"/>
    </row>
    <row r="35" spans="1:31" ht="17.25" customHeight="1" thickBot="1" x14ac:dyDescent="0.2">
      <c r="A35" s="875"/>
      <c r="B35" s="604"/>
      <c r="C35" s="605" t="s">
        <v>669</v>
      </c>
      <c r="D35" s="315"/>
      <c r="E35" s="315"/>
      <c r="F35" s="606"/>
      <c r="G35" s="606"/>
      <c r="H35" s="606"/>
      <c r="I35" s="1121">
        <f>SUMIF(経費明細_変更!$B$7:$B$101,C35,経費明細_変更!$F$7:$F$101)</f>
        <v>0</v>
      </c>
      <c r="J35" s="1122"/>
      <c r="K35" s="1123"/>
      <c r="L35" s="1121">
        <f>SUMIF(経費明細_変更!$B$7:$B$101,C35,経費明細_変更!$G$7:$G$101)</f>
        <v>0</v>
      </c>
      <c r="M35" s="1122"/>
      <c r="N35" s="1122"/>
      <c r="O35" s="1121">
        <f>SUMIF(経費明細_変更!$B$7:$B$102,C35,経費明細_変更!$H$7:$H$102)</f>
        <v>0</v>
      </c>
      <c r="P35" s="1122"/>
      <c r="Q35" s="1122"/>
      <c r="R35" s="1121">
        <f>SUMIF(経費明細_変更!$B$7:$B$102,C35,経費明細_変更!$I$7:$I$102)</f>
        <v>0</v>
      </c>
      <c r="S35" s="1122"/>
      <c r="T35" s="1123"/>
      <c r="U35" s="1135"/>
      <c r="V35" s="1136"/>
      <c r="W35" s="1136"/>
      <c r="X35" s="1137"/>
      <c r="Y35" s="521"/>
    </row>
    <row r="36" spans="1:31" ht="17.25" customHeight="1" thickTop="1" thickBot="1" x14ac:dyDescent="0.2">
      <c r="A36" s="313"/>
      <c r="B36" s="314"/>
      <c r="C36" s="315"/>
      <c r="D36" s="315"/>
      <c r="E36" s="315"/>
      <c r="F36" s="315" t="s">
        <v>406</v>
      </c>
      <c r="G36" s="315"/>
      <c r="H36" s="315"/>
      <c r="I36" s="1107">
        <f>SUM(I24:K35)</f>
        <v>0</v>
      </c>
      <c r="J36" s="1108"/>
      <c r="K36" s="1109"/>
      <c r="L36" s="1107">
        <f>SUM(L24:N35)</f>
        <v>0</v>
      </c>
      <c r="M36" s="1108"/>
      <c r="N36" s="1109"/>
      <c r="O36" s="1107">
        <f>SUM(O24:Q35)</f>
        <v>0</v>
      </c>
      <c r="P36" s="1108"/>
      <c r="Q36" s="1108"/>
      <c r="R36" s="1107">
        <f>SUM(R24:T35)</f>
        <v>0</v>
      </c>
      <c r="S36" s="1108"/>
      <c r="T36" s="1110"/>
      <c r="U36" s="1095" t="e">
        <f>ROUNDDOWN(R36*W1,-3)</f>
        <v>#N/A</v>
      </c>
      <c r="V36" s="1096"/>
      <c r="W36" s="1096"/>
      <c r="X36" s="1097"/>
      <c r="Y36" s="517"/>
      <c r="Z36" s="518" t="e">
        <f>(O36/I36-1)*1</f>
        <v>#DIV/0!</v>
      </c>
      <c r="AA36" s="518"/>
      <c r="AB36" s="518"/>
      <c r="AC36" s="518"/>
      <c r="AD36" s="518"/>
    </row>
    <row r="37" spans="1:31" ht="17.25" customHeight="1" thickTop="1" thickBot="1" x14ac:dyDescent="0.2">
      <c r="A37" s="338"/>
      <c r="B37" s="340"/>
      <c r="C37" s="340"/>
      <c r="D37" s="340"/>
      <c r="E37" s="340"/>
      <c r="F37" s="340" t="s">
        <v>502</v>
      </c>
      <c r="G37" s="340"/>
      <c r="H37" s="340"/>
      <c r="I37" s="1111">
        <f>SUM(I36,I23)</f>
        <v>0</v>
      </c>
      <c r="J37" s="1112"/>
      <c r="K37" s="1113"/>
      <c r="L37" s="1111">
        <f>SUM(L36,L23)</f>
        <v>0</v>
      </c>
      <c r="M37" s="1112"/>
      <c r="N37" s="1113"/>
      <c r="O37" s="1111">
        <f>SUM(O36,O23)</f>
        <v>0</v>
      </c>
      <c r="P37" s="1112"/>
      <c r="Q37" s="1112"/>
      <c r="R37" s="1111">
        <f>SUM(R36,R23)</f>
        <v>0</v>
      </c>
      <c r="S37" s="1112"/>
      <c r="T37" s="1112"/>
      <c r="U37" s="1114"/>
      <c r="V37" s="1115"/>
      <c r="W37" s="1115"/>
      <c r="X37" s="1116"/>
      <c r="Y37" s="521"/>
    </row>
    <row r="38" spans="1:31" ht="17.25" customHeight="1" thickBot="1" x14ac:dyDescent="0.2">
      <c r="A38" s="316" t="s">
        <v>433</v>
      </c>
      <c r="B38" s="34"/>
      <c r="C38" s="41"/>
      <c r="D38" s="34"/>
      <c r="E38" s="34"/>
      <c r="F38" s="34"/>
      <c r="G38" s="34"/>
      <c r="H38" s="34"/>
      <c r="I38" s="346"/>
      <c r="J38" s="346"/>
      <c r="K38" s="346"/>
      <c r="L38" s="346"/>
      <c r="M38" s="346"/>
      <c r="N38" s="346"/>
      <c r="O38" s="346"/>
      <c r="P38" s="346"/>
      <c r="Q38" s="346"/>
      <c r="R38" s="1092" t="s">
        <v>434</v>
      </c>
      <c r="S38" s="1093"/>
      <c r="T38" s="1094"/>
      <c r="U38" s="1095" t="e">
        <f>SUM(U23,U36)</f>
        <v>#N/A</v>
      </c>
      <c r="V38" s="1096"/>
      <c r="W38" s="1096"/>
      <c r="X38" s="1097"/>
      <c r="Y38" s="522"/>
    </row>
    <row r="39" spans="1:31" ht="17.25" customHeight="1" thickBot="1" x14ac:dyDescent="0.2">
      <c r="A39" s="170"/>
      <c r="B39" s="34"/>
      <c r="C39" s="41"/>
      <c r="D39" s="34"/>
      <c r="E39" s="34"/>
      <c r="F39" s="34"/>
      <c r="G39" s="34"/>
      <c r="H39" s="34"/>
      <c r="I39" s="346"/>
      <c r="J39" s="346"/>
      <c r="K39" s="346"/>
      <c r="L39" s="346"/>
      <c r="M39" s="346"/>
      <c r="N39" s="346"/>
      <c r="O39" s="346"/>
      <c r="P39" s="346"/>
      <c r="Q39" s="346"/>
      <c r="R39" s="1098" t="s">
        <v>504</v>
      </c>
      <c r="S39" s="1099"/>
      <c r="T39" s="1100"/>
      <c r="U39" s="1101"/>
      <c r="V39" s="1102"/>
      <c r="W39" s="1102"/>
      <c r="X39" s="1103"/>
      <c r="Y39" s="171" t="s">
        <v>555</v>
      </c>
      <c r="AE39" s="523" t="str">
        <f>IF(U39="","",U39)</f>
        <v/>
      </c>
    </row>
    <row r="40" spans="1:31" ht="22.5" customHeight="1" thickBot="1" x14ac:dyDescent="0.2">
      <c r="A40" s="34"/>
      <c r="B40" s="34"/>
      <c r="C40" s="41"/>
      <c r="D40" s="34"/>
      <c r="E40" s="34"/>
      <c r="F40" s="34"/>
      <c r="G40" s="34"/>
      <c r="H40" s="34"/>
      <c r="I40" s="346"/>
      <c r="J40" s="346"/>
      <c r="K40" s="346"/>
      <c r="L40" s="346"/>
      <c r="M40" s="346"/>
      <c r="N40" s="346"/>
      <c r="O40" s="346"/>
      <c r="P40" s="346"/>
      <c r="Q40" s="346"/>
      <c r="R40" s="850" t="s">
        <v>656</v>
      </c>
      <c r="S40" s="851"/>
      <c r="T40" s="852"/>
      <c r="U40" s="1104" t="e">
        <f>MIN(U38:X39)</f>
        <v>#N/A</v>
      </c>
      <c r="V40" s="1105"/>
      <c r="W40" s="1105"/>
      <c r="X40" s="1106"/>
      <c r="Y40" s="522"/>
      <c r="AE40" s="524">
        <f>MIN(AE38:AH39)</f>
        <v>0</v>
      </c>
    </row>
    <row r="41" spans="1:31" ht="4.5" customHeight="1" x14ac:dyDescent="0.15">
      <c r="A41" s="34"/>
      <c r="B41" s="34"/>
      <c r="C41" s="41"/>
      <c r="D41" s="35"/>
      <c r="E41" s="35"/>
      <c r="F41" s="318"/>
      <c r="G41" s="318"/>
      <c r="H41" s="318"/>
      <c r="I41" s="318"/>
      <c r="J41" s="318"/>
      <c r="K41" s="318"/>
      <c r="L41" s="318"/>
      <c r="M41" s="318"/>
      <c r="N41" s="318"/>
      <c r="O41" s="318"/>
      <c r="P41" s="318"/>
      <c r="Q41" s="318"/>
      <c r="R41" s="318"/>
      <c r="S41" s="318"/>
      <c r="T41" s="318"/>
      <c r="U41" s="318"/>
      <c r="V41" s="319"/>
      <c r="W41" s="319"/>
      <c r="X41" s="317"/>
      <c r="Y41" s="317"/>
      <c r="Z41" s="317"/>
      <c r="AA41" s="317"/>
      <c r="AB41" s="317"/>
      <c r="AC41" s="317"/>
      <c r="AD41" s="317"/>
    </row>
    <row r="42" spans="1:31" ht="14.1" customHeight="1" thickBot="1" x14ac:dyDescent="0.2">
      <c r="A42" s="34" t="s">
        <v>455</v>
      </c>
      <c r="B42" s="305" t="s">
        <v>501</v>
      </c>
      <c r="C42" s="41"/>
      <c r="D42" s="34"/>
      <c r="E42" s="34"/>
      <c r="F42" s="34"/>
      <c r="G42" s="34"/>
      <c r="H42" s="34"/>
      <c r="I42" s="34"/>
      <c r="J42" s="34"/>
      <c r="K42" s="34"/>
      <c r="L42" s="34"/>
      <c r="M42" s="34"/>
      <c r="N42" s="34"/>
      <c r="O42" s="34"/>
      <c r="P42" s="34"/>
      <c r="Q42" s="34"/>
      <c r="R42" s="34"/>
      <c r="S42" s="34"/>
      <c r="T42" s="34"/>
      <c r="U42" s="34"/>
      <c r="V42" s="317"/>
      <c r="W42" s="317"/>
      <c r="X42" s="317"/>
      <c r="Y42" s="317"/>
      <c r="Z42" s="317"/>
      <c r="AA42" s="317"/>
      <c r="AB42" s="317"/>
      <c r="AC42" s="317"/>
      <c r="AD42" s="317"/>
    </row>
    <row r="43" spans="1:31" ht="18" customHeight="1" x14ac:dyDescent="0.15">
      <c r="A43" s="1080" t="s">
        <v>503</v>
      </c>
      <c r="B43" s="616"/>
      <c r="C43" s="1081"/>
      <c r="D43" s="1084" t="s">
        <v>457</v>
      </c>
      <c r="E43" s="1085"/>
      <c r="F43" s="1085"/>
      <c r="G43" s="1085"/>
      <c r="H43" s="1085"/>
      <c r="I43" s="1086"/>
      <c r="J43" s="1084" t="s">
        <v>458</v>
      </c>
      <c r="K43" s="1085"/>
      <c r="L43" s="1085"/>
      <c r="M43" s="1085"/>
      <c r="N43" s="1085"/>
      <c r="O43" s="1086"/>
      <c r="P43" s="1084" t="s">
        <v>436</v>
      </c>
      <c r="Q43" s="1085"/>
      <c r="R43" s="1085"/>
      <c r="S43" s="1085"/>
      <c r="T43" s="1085"/>
      <c r="U43" s="1085"/>
      <c r="V43" s="615" t="s">
        <v>448</v>
      </c>
      <c r="W43" s="616"/>
      <c r="X43" s="1087"/>
    </row>
    <row r="44" spans="1:31" ht="15" customHeight="1" thickBot="1" x14ac:dyDescent="0.2">
      <c r="A44" s="1082"/>
      <c r="B44" s="618"/>
      <c r="C44" s="1083"/>
      <c r="D44" s="1089" t="s">
        <v>456</v>
      </c>
      <c r="E44" s="1090"/>
      <c r="F44" s="1091"/>
      <c r="G44" s="1089" t="s">
        <v>449</v>
      </c>
      <c r="H44" s="1090"/>
      <c r="I44" s="1091"/>
      <c r="J44" s="1089" t="s">
        <v>456</v>
      </c>
      <c r="K44" s="1090"/>
      <c r="L44" s="1091"/>
      <c r="M44" s="1089" t="s">
        <v>449</v>
      </c>
      <c r="N44" s="1090"/>
      <c r="O44" s="1091"/>
      <c r="P44" s="1089" t="s">
        <v>456</v>
      </c>
      <c r="Q44" s="1090"/>
      <c r="R44" s="1091"/>
      <c r="S44" s="1089" t="s">
        <v>449</v>
      </c>
      <c r="T44" s="1090"/>
      <c r="U44" s="1090"/>
      <c r="V44" s="617"/>
      <c r="W44" s="618"/>
      <c r="X44" s="1088"/>
    </row>
    <row r="45" spans="1:31" ht="18" customHeight="1" thickTop="1" x14ac:dyDescent="0.15">
      <c r="A45" s="1068" t="s">
        <v>399</v>
      </c>
      <c r="B45" s="1069"/>
      <c r="C45" s="1070"/>
      <c r="D45" s="1071">
        <f>経費区分_交付!H23</f>
        <v>0</v>
      </c>
      <c r="E45" s="1072"/>
      <c r="F45" s="1073"/>
      <c r="G45" s="1074">
        <f>O23</f>
        <v>0</v>
      </c>
      <c r="H45" s="1075"/>
      <c r="I45" s="1076"/>
      <c r="J45" s="1077">
        <f>経費区分_交付!K23</f>
        <v>0</v>
      </c>
      <c r="K45" s="1078"/>
      <c r="L45" s="1079"/>
      <c r="M45" s="1077">
        <f>R23</f>
        <v>0</v>
      </c>
      <c r="N45" s="1078"/>
      <c r="O45" s="1079"/>
      <c r="P45" s="1077" t="e">
        <f>経費区分_交付!N23</f>
        <v>#N/A</v>
      </c>
      <c r="Q45" s="1078"/>
      <c r="R45" s="1079"/>
      <c r="S45" s="1077" t="e">
        <f>U23</f>
        <v>#N/A</v>
      </c>
      <c r="T45" s="1078"/>
      <c r="U45" s="1078"/>
      <c r="V45" s="1053" t="e">
        <f>(G45/D45-1)*1</f>
        <v>#DIV/0!</v>
      </c>
      <c r="W45" s="1054"/>
      <c r="X45" s="1055"/>
      <c r="Z45" s="518"/>
      <c r="AA45" s="518"/>
      <c r="AB45" s="518"/>
      <c r="AC45" s="518"/>
      <c r="AD45" s="518"/>
    </row>
    <row r="46" spans="1:31" ht="20.25" customHeight="1" thickBot="1" x14ac:dyDescent="0.2">
      <c r="A46" s="1056" t="s">
        <v>500</v>
      </c>
      <c r="B46" s="1057"/>
      <c r="C46" s="1058"/>
      <c r="D46" s="1059">
        <f>経費区分_交付!H36</f>
        <v>0</v>
      </c>
      <c r="E46" s="1060"/>
      <c r="F46" s="1061"/>
      <c r="G46" s="1059">
        <f>O36</f>
        <v>0</v>
      </c>
      <c r="H46" s="1060"/>
      <c r="I46" s="1061"/>
      <c r="J46" s="1062">
        <f>経費区分_交付!K36</f>
        <v>0</v>
      </c>
      <c r="K46" s="1063"/>
      <c r="L46" s="1064"/>
      <c r="M46" s="1062">
        <f>R36</f>
        <v>0</v>
      </c>
      <c r="N46" s="1063"/>
      <c r="O46" s="1064"/>
      <c r="P46" s="1062" t="e">
        <f>経費区分_交付!N36</f>
        <v>#N/A</v>
      </c>
      <c r="Q46" s="1063"/>
      <c r="R46" s="1064"/>
      <c r="S46" s="1062" t="e">
        <f>U36</f>
        <v>#N/A</v>
      </c>
      <c r="T46" s="1063"/>
      <c r="U46" s="1063"/>
      <c r="V46" s="1065" t="e">
        <f>(G46/D46-1)*1</f>
        <v>#DIV/0!</v>
      </c>
      <c r="W46" s="1066"/>
      <c r="X46" s="1067"/>
      <c r="Z46" s="518"/>
      <c r="AA46" s="518"/>
      <c r="AB46" s="518"/>
      <c r="AC46" s="518"/>
      <c r="AD46" s="518"/>
    </row>
    <row r="47" spans="1:31" ht="18" customHeight="1" thickTop="1" thickBot="1" x14ac:dyDescent="0.2">
      <c r="A47" s="1047" t="s">
        <v>407</v>
      </c>
      <c r="B47" s="736"/>
      <c r="C47" s="1048"/>
      <c r="D47" s="1049">
        <f>SUM(D45:F46)</f>
        <v>0</v>
      </c>
      <c r="E47" s="1050"/>
      <c r="F47" s="1051"/>
      <c r="G47" s="1049">
        <f>SUM(G45:I46)</f>
        <v>0</v>
      </c>
      <c r="H47" s="1050"/>
      <c r="I47" s="1051"/>
      <c r="J47" s="1035">
        <f>SUM(J45:L46)</f>
        <v>0</v>
      </c>
      <c r="K47" s="1036"/>
      <c r="L47" s="1052"/>
      <c r="M47" s="1035">
        <f>SUM(M45:O46)</f>
        <v>0</v>
      </c>
      <c r="N47" s="1036"/>
      <c r="O47" s="1052"/>
      <c r="P47" s="1035" t="e">
        <f>SUM(P45:R46)</f>
        <v>#N/A</v>
      </c>
      <c r="Q47" s="1036"/>
      <c r="R47" s="1052"/>
      <c r="S47" s="1035" t="e">
        <f>U40</f>
        <v>#N/A</v>
      </c>
      <c r="T47" s="1036"/>
      <c r="U47" s="1036"/>
      <c r="V47" s="1037"/>
      <c r="W47" s="1038"/>
      <c r="X47" s="1039"/>
    </row>
    <row r="48" spans="1:31" ht="4.5" customHeight="1" x14ac:dyDescent="0.15"/>
    <row r="49" spans="1:36" ht="13.5" customHeight="1" x14ac:dyDescent="0.15"/>
    <row r="50" spans="1:36" ht="13.5" customHeight="1" x14ac:dyDescent="0.15">
      <c r="AH50" s="20" t="s">
        <v>456</v>
      </c>
    </row>
    <row r="51" spans="1:36" ht="13.5" customHeight="1" x14ac:dyDescent="0.15">
      <c r="AH51" s="202" t="s">
        <v>421</v>
      </c>
      <c r="AI51" s="203">
        <f>SUMIF(経費明細_変更!$B$7:$B$100,AH51,経費明細_変更!$F$7:$F$100)</f>
        <v>0</v>
      </c>
      <c r="AJ51" s="174">
        <f>SUMIF(経費明細_変更!$B$7:$B$100,AH51,経費明細_変更!$G$7:$G$100)</f>
        <v>0</v>
      </c>
    </row>
    <row r="52" spans="1:36" ht="13.5" customHeight="1" x14ac:dyDescent="0.15">
      <c r="AH52" s="202" t="s">
        <v>422</v>
      </c>
      <c r="AI52" s="203">
        <f>SUMIF(経費明細_変更!$B$7:$B$100,AH52,経費明細_変更!$F$7:$F$100)</f>
        <v>0</v>
      </c>
      <c r="AJ52" s="174">
        <f>SUMIF(経費明細_変更!$B$7:$B$100,AH52,経費明細_変更!$G$7:$G$100)</f>
        <v>0</v>
      </c>
    </row>
    <row r="53" spans="1:36" ht="13.5" customHeight="1" x14ac:dyDescent="0.15"/>
    <row r="54" spans="1:36" ht="13.5" customHeight="1" x14ac:dyDescent="0.15">
      <c r="AH54" s="20" t="s">
        <v>449</v>
      </c>
      <c r="AJ54" s="525"/>
    </row>
    <row r="55" spans="1:36" ht="13.5" customHeight="1" x14ac:dyDescent="0.15">
      <c r="AH55" s="202" t="s">
        <v>421</v>
      </c>
      <c r="AI55" s="203">
        <f>SUMIF(経費明細_変更!$B$7:$B$100,AH55,経費明細_変更!$H$7:$H$100)</f>
        <v>0</v>
      </c>
      <c r="AJ55" s="174">
        <f>SUMIF(経費明細_変更!$B$7:$B$100,AH55,経費明細_変更!$I$7:$I$100)</f>
        <v>0</v>
      </c>
    </row>
    <row r="56" spans="1:36" ht="13.5" customHeight="1" x14ac:dyDescent="0.15">
      <c r="AH56" s="202" t="s">
        <v>422</v>
      </c>
      <c r="AI56" s="203">
        <f>SUMIF(経費明細_変更!$B$7:$B$100,AH56,経費明細_変更!$H$7:$H$100)</f>
        <v>0</v>
      </c>
      <c r="AJ56" s="174">
        <f>SUMIF(経費明細_変更!$B$7:$B$100,AH56,経費明細_変更!$I$7:$I$100)</f>
        <v>0</v>
      </c>
    </row>
    <row r="57" spans="1:36" ht="13.5" customHeight="1" x14ac:dyDescent="0.15"/>
    <row r="58" spans="1:36" ht="14.1" customHeight="1" x14ac:dyDescent="0.15">
      <c r="A58" s="34" t="s">
        <v>441</v>
      </c>
      <c r="B58" s="305" t="s">
        <v>437</v>
      </c>
      <c r="C58" s="41"/>
      <c r="D58" s="34"/>
      <c r="E58" s="34"/>
      <c r="F58" s="34"/>
      <c r="G58" s="34"/>
      <c r="H58" s="34"/>
      <c r="I58" s="34"/>
      <c r="J58" s="34"/>
      <c r="K58" s="34"/>
      <c r="L58" s="34"/>
      <c r="M58" s="34"/>
      <c r="N58" s="34"/>
      <c r="O58" s="34"/>
      <c r="P58" s="34"/>
      <c r="Q58" s="34"/>
      <c r="R58" s="34"/>
      <c r="S58" s="34"/>
      <c r="T58" s="34"/>
      <c r="U58" s="34"/>
      <c r="V58" s="317"/>
      <c r="W58" s="317"/>
    </row>
    <row r="59" spans="1:36" ht="14.1" customHeight="1" x14ac:dyDescent="0.15">
      <c r="A59" s="526"/>
      <c r="B59" s="527"/>
      <c r="C59" s="528"/>
      <c r="D59" s="981" t="s">
        <v>438</v>
      </c>
      <c r="E59" s="981"/>
      <c r="F59" s="981"/>
      <c r="G59" s="981"/>
      <c r="H59" s="1040" t="s">
        <v>439</v>
      </c>
      <c r="I59" s="1041"/>
      <c r="J59" s="1041"/>
      <c r="K59" s="1042"/>
      <c r="L59" s="1040" t="s">
        <v>428</v>
      </c>
      <c r="M59" s="1041"/>
      <c r="N59" s="1041"/>
      <c r="O59" s="1042"/>
      <c r="R59" s="317"/>
      <c r="S59" s="317"/>
    </row>
    <row r="60" spans="1:36" ht="14.1" customHeight="1" x14ac:dyDescent="0.15">
      <c r="A60" s="1009" t="s">
        <v>413</v>
      </c>
      <c r="B60" s="1010"/>
      <c r="C60" s="1011"/>
      <c r="D60" s="1043">
        <f>O37</f>
        <v>0</v>
      </c>
      <c r="E60" s="1043"/>
      <c r="F60" s="1043"/>
      <c r="G60" s="1043"/>
      <c r="H60" s="1044">
        <f>R37</f>
        <v>0</v>
      </c>
      <c r="I60" s="1045"/>
      <c r="J60" s="1045"/>
      <c r="K60" s="1046"/>
      <c r="L60" s="1044" t="e">
        <f>U40</f>
        <v>#N/A</v>
      </c>
      <c r="M60" s="1045"/>
      <c r="N60" s="1045"/>
      <c r="O60" s="1046"/>
      <c r="Q60" s="395"/>
      <c r="R60" s="317"/>
      <c r="S60" s="317"/>
    </row>
    <row r="61" spans="1:36" ht="14.1" customHeight="1" x14ac:dyDescent="0.15">
      <c r="A61" s="1009" t="s">
        <v>414</v>
      </c>
      <c r="B61" s="1010"/>
      <c r="C61" s="1011"/>
      <c r="D61" s="1012"/>
      <c r="E61" s="1012"/>
      <c r="F61" s="1012"/>
      <c r="G61" s="1012"/>
      <c r="H61" s="1013"/>
      <c r="I61" s="1014"/>
      <c r="J61" s="1014"/>
      <c r="K61" s="1015"/>
      <c r="L61" s="1013"/>
      <c r="M61" s="1014"/>
      <c r="N61" s="1014"/>
      <c r="O61" s="1015"/>
      <c r="Q61" s="395"/>
      <c r="R61" s="317"/>
      <c r="S61" s="317"/>
    </row>
    <row r="62" spans="1:36" ht="14.1" customHeight="1" x14ac:dyDescent="0.15">
      <c r="A62" s="1009" t="s">
        <v>415</v>
      </c>
      <c r="B62" s="1010"/>
      <c r="C62" s="1011"/>
      <c r="D62" s="1012"/>
      <c r="E62" s="1012"/>
      <c r="F62" s="1012"/>
      <c r="G62" s="1012"/>
      <c r="H62" s="1013"/>
      <c r="I62" s="1014"/>
      <c r="J62" s="1014"/>
      <c r="K62" s="1015"/>
      <c r="L62" s="1013"/>
      <c r="M62" s="1014"/>
      <c r="N62" s="1014"/>
      <c r="O62" s="1015"/>
      <c r="Q62" s="395"/>
      <c r="R62" s="317"/>
      <c r="S62" s="317"/>
    </row>
    <row r="63" spans="1:36" ht="14.1" customHeight="1" x14ac:dyDescent="0.15">
      <c r="A63" s="1009" t="s">
        <v>416</v>
      </c>
      <c r="B63" s="1010"/>
      <c r="C63" s="1011"/>
      <c r="D63" s="1012"/>
      <c r="E63" s="1012"/>
      <c r="F63" s="1012"/>
      <c r="G63" s="1012"/>
      <c r="H63" s="1013"/>
      <c r="I63" s="1014"/>
      <c r="J63" s="1014"/>
      <c r="K63" s="1015"/>
      <c r="L63" s="1013"/>
      <c r="M63" s="1014"/>
      <c r="N63" s="1014"/>
      <c r="O63" s="1015"/>
      <c r="Q63" s="395"/>
      <c r="R63" s="317"/>
      <c r="S63" s="317"/>
      <c r="Z63" s="21" t="s">
        <v>440</v>
      </c>
      <c r="AA63" s="21"/>
      <c r="AB63" s="21"/>
      <c r="AC63" s="21"/>
      <c r="AD63" s="21"/>
    </row>
    <row r="64" spans="1:36" ht="14.1" customHeight="1" x14ac:dyDescent="0.15">
      <c r="A64" s="653" t="s">
        <v>432</v>
      </c>
      <c r="B64" s="654"/>
      <c r="C64" s="655"/>
      <c r="D64" s="1016"/>
      <c r="E64" s="1016"/>
      <c r="F64" s="1016"/>
      <c r="G64" s="1016"/>
      <c r="H64" s="1017"/>
      <c r="I64" s="1018"/>
      <c r="J64" s="1018"/>
      <c r="K64" s="1019"/>
      <c r="L64" s="1017"/>
      <c r="M64" s="1018"/>
      <c r="N64" s="1018"/>
      <c r="O64" s="1019"/>
      <c r="Q64" s="319"/>
      <c r="R64" s="317"/>
      <c r="S64" s="317"/>
    </row>
    <row r="65" spans="1:30" ht="15" customHeight="1" x14ac:dyDescent="0.15">
      <c r="X65" s="317"/>
      <c r="Y65" s="317"/>
      <c r="Z65" s="317"/>
      <c r="AA65" s="317"/>
      <c r="AB65" s="317"/>
      <c r="AC65" s="317"/>
      <c r="AD65" s="317"/>
    </row>
    <row r="66" spans="1:30" ht="15" customHeight="1" x14ac:dyDescent="0.15">
      <c r="X66" s="317"/>
      <c r="Y66" s="317"/>
      <c r="Z66" s="317"/>
      <c r="AA66" s="317"/>
      <c r="AB66" s="317"/>
      <c r="AC66" s="317"/>
      <c r="AD66" s="317"/>
    </row>
    <row r="67" spans="1:30" ht="15" customHeight="1" x14ac:dyDescent="0.15">
      <c r="A67" s="34"/>
      <c r="B67" s="34"/>
      <c r="C67" s="41"/>
      <c r="Q67" s="318"/>
      <c r="R67" s="318"/>
      <c r="S67" s="318"/>
      <c r="T67" s="318"/>
      <c r="U67" s="318"/>
      <c r="V67" s="319"/>
      <c r="W67" s="319"/>
      <c r="X67" s="317"/>
      <c r="Y67" s="317"/>
      <c r="Z67" s="317"/>
      <c r="AA67" s="317"/>
      <c r="AB67" s="317"/>
      <c r="AC67" s="317"/>
      <c r="AD67" s="317"/>
    </row>
    <row r="68" spans="1:30" ht="15" customHeight="1" x14ac:dyDescent="0.15">
      <c r="A68" s="34"/>
      <c r="B68" s="34"/>
      <c r="C68" s="41"/>
      <c r="Q68" s="318"/>
      <c r="R68" s="318"/>
      <c r="S68" s="318"/>
      <c r="T68" s="318"/>
      <c r="U68" s="318"/>
      <c r="V68" s="319"/>
      <c r="W68" s="319"/>
      <c r="X68" s="317"/>
      <c r="Y68" s="317"/>
      <c r="Z68" s="317"/>
      <c r="AA68" s="317"/>
      <c r="AB68" s="317"/>
      <c r="AC68" s="317"/>
      <c r="AD68" s="317"/>
    </row>
    <row r="69" spans="1:30" ht="15" customHeight="1" x14ac:dyDescent="0.15">
      <c r="A69" s="34"/>
      <c r="B69" s="34"/>
      <c r="C69" s="41"/>
      <c r="Q69" s="318"/>
      <c r="R69" s="318"/>
      <c r="S69" s="318"/>
      <c r="T69" s="318"/>
      <c r="U69" s="318"/>
      <c r="V69" s="319"/>
      <c r="W69" s="319"/>
      <c r="X69" s="317"/>
      <c r="Y69" s="317"/>
      <c r="Z69" s="317"/>
      <c r="AA69" s="317"/>
      <c r="AB69" s="317"/>
      <c r="AC69" s="317"/>
      <c r="AD69" s="317"/>
    </row>
    <row r="70" spans="1:30" ht="15" customHeight="1" x14ac:dyDescent="0.15">
      <c r="A70" s="34"/>
      <c r="B70" s="34"/>
      <c r="C70" s="41"/>
      <c r="Q70" s="318"/>
      <c r="R70" s="318"/>
      <c r="S70" s="318"/>
      <c r="T70" s="318"/>
      <c r="U70" s="318"/>
      <c r="V70" s="319"/>
      <c r="W70" s="319"/>
      <c r="X70" s="317"/>
      <c r="Y70" s="317"/>
      <c r="Z70" s="317"/>
      <c r="AA70" s="317"/>
      <c r="AB70" s="317"/>
      <c r="AC70" s="317"/>
      <c r="AD70" s="317"/>
    </row>
    <row r="71" spans="1:30" ht="15" customHeight="1" x14ac:dyDescent="0.15">
      <c r="A71" s="34"/>
      <c r="B71" s="34"/>
      <c r="C71" s="41"/>
      <c r="Q71" s="34"/>
      <c r="R71" s="34"/>
      <c r="S71" s="34"/>
      <c r="T71" s="34"/>
      <c r="U71" s="34"/>
      <c r="V71" s="317"/>
      <c r="W71" s="317"/>
      <c r="X71" s="317"/>
      <c r="Y71" s="317"/>
      <c r="Z71" s="317"/>
      <c r="AA71" s="317"/>
      <c r="AB71" s="317"/>
      <c r="AC71" s="317"/>
      <c r="AD71" s="317"/>
    </row>
    <row r="72" spans="1:30" x14ac:dyDescent="0.15">
      <c r="A72" s="529"/>
      <c r="B72" s="529"/>
      <c r="C72" s="529"/>
      <c r="M72" s="529"/>
      <c r="N72" s="529"/>
      <c r="O72" s="529"/>
      <c r="P72" s="529"/>
      <c r="Q72" s="529"/>
      <c r="R72" s="529"/>
      <c r="S72" s="529"/>
      <c r="T72" s="529"/>
      <c r="U72" s="529"/>
    </row>
    <row r="73" spans="1:30" x14ac:dyDescent="0.15">
      <c r="A73" s="36"/>
      <c r="B73" s="36"/>
      <c r="C73" s="36"/>
    </row>
    <row r="74" spans="1:30" x14ac:dyDescent="0.15">
      <c r="A74" s="343"/>
      <c r="B74" s="343"/>
      <c r="C74" s="343"/>
    </row>
    <row r="75" spans="1:30" x14ac:dyDescent="0.15">
      <c r="A75" s="343"/>
      <c r="B75" s="343"/>
      <c r="C75" s="343"/>
    </row>
    <row r="76" spans="1:30" x14ac:dyDescent="0.15">
      <c r="A76" s="343"/>
      <c r="B76" s="343"/>
      <c r="C76" s="343"/>
    </row>
    <row r="77" spans="1:30" x14ac:dyDescent="0.15">
      <c r="A77" s="343"/>
      <c r="B77" s="343"/>
      <c r="C77" s="343"/>
    </row>
    <row r="78" spans="1:30" x14ac:dyDescent="0.15">
      <c r="A78" s="343"/>
      <c r="B78" s="343"/>
      <c r="C78" s="343"/>
    </row>
    <row r="79" spans="1:30" x14ac:dyDescent="0.15">
      <c r="A79" s="343"/>
      <c r="B79" s="343"/>
      <c r="C79" s="343"/>
    </row>
    <row r="80" spans="1:30" x14ac:dyDescent="0.15">
      <c r="A80" s="343"/>
      <c r="B80" s="343"/>
      <c r="C80" s="343"/>
      <c r="V80" s="344"/>
      <c r="W80" s="344"/>
      <c r="X80" s="345"/>
      <c r="Y80" s="345"/>
    </row>
    <row r="81" spans="1:25" x14ac:dyDescent="0.15">
      <c r="A81" s="343"/>
      <c r="B81" s="343"/>
      <c r="C81" s="343"/>
      <c r="V81" s="344"/>
      <c r="W81" s="344"/>
      <c r="X81" s="345"/>
      <c r="Y81" s="345"/>
    </row>
    <row r="82" spans="1:25" x14ac:dyDescent="0.15">
      <c r="A82" s="343"/>
      <c r="B82" s="343"/>
      <c r="C82" s="343"/>
      <c r="V82" s="500"/>
      <c r="W82" s="500"/>
      <c r="X82" s="346"/>
      <c r="Y82" s="346"/>
    </row>
    <row r="83" spans="1:25" x14ac:dyDescent="0.15">
      <c r="A83" s="343"/>
      <c r="B83" s="343"/>
      <c r="C83" s="343"/>
    </row>
    <row r="84" spans="1:25" x14ac:dyDescent="0.15">
      <c r="A84" s="343"/>
      <c r="B84" s="343"/>
      <c r="C84" s="343"/>
    </row>
    <row r="86" spans="1:25" x14ac:dyDescent="0.15">
      <c r="A86" s="34" t="s">
        <v>441</v>
      </c>
      <c r="B86" s="305" t="s">
        <v>442</v>
      </c>
      <c r="C86" s="41"/>
      <c r="D86" s="61"/>
      <c r="E86" s="61"/>
      <c r="F86" s="318"/>
      <c r="G86" s="318"/>
      <c r="H86" s="318"/>
      <c r="I86" s="318"/>
      <c r="J86" s="318"/>
      <c r="K86" s="318"/>
      <c r="L86" s="318"/>
      <c r="M86" s="318"/>
      <c r="N86" s="318"/>
      <c r="O86" s="318"/>
      <c r="P86" s="318"/>
      <c r="Q86" s="318"/>
      <c r="R86" s="318"/>
      <c r="S86" s="318"/>
      <c r="T86" s="318"/>
      <c r="U86" s="318"/>
    </row>
    <row r="87" spans="1:25" x14ac:dyDescent="0.15">
      <c r="A87" s="34"/>
      <c r="B87" s="34"/>
      <c r="C87" s="1020" t="s">
        <v>405</v>
      </c>
      <c r="D87" s="1021"/>
      <c r="E87" s="530"/>
      <c r="F87" s="1027" t="s">
        <v>362</v>
      </c>
      <c r="G87" s="1027"/>
      <c r="H87" s="1027"/>
      <c r="I87" s="1028" t="s">
        <v>443</v>
      </c>
      <c r="J87" s="1029"/>
      <c r="K87" s="1029"/>
      <c r="L87" s="1029"/>
      <c r="M87" s="1029"/>
      <c r="N87" s="1029"/>
      <c r="O87" s="1029"/>
      <c r="P87" s="1029"/>
      <c r="Q87" s="1029"/>
      <c r="R87" s="1029"/>
      <c r="S87" s="1029"/>
      <c r="T87" s="1029"/>
      <c r="U87" s="396"/>
    </row>
    <row r="88" spans="1:25" x14ac:dyDescent="0.15">
      <c r="A88" s="34"/>
      <c r="B88" s="34"/>
      <c r="C88" s="1030" t="s">
        <v>428</v>
      </c>
      <c r="D88" s="1031"/>
      <c r="E88" s="531"/>
      <c r="F88" s="1032"/>
      <c r="G88" s="1032"/>
      <c r="H88" s="1032"/>
      <c r="I88" s="1033" t="s">
        <v>444</v>
      </c>
      <c r="J88" s="1034"/>
      <c r="K88" s="1034"/>
      <c r="L88" s="1034"/>
      <c r="M88" s="1034"/>
      <c r="N88" s="1034"/>
      <c r="O88" s="1034"/>
      <c r="P88" s="1034"/>
      <c r="Q88" s="1034"/>
      <c r="R88" s="1034"/>
      <c r="S88" s="1034"/>
      <c r="T88" s="1034"/>
      <c r="U88" s="397"/>
    </row>
    <row r="89" spans="1:25" x14ac:dyDescent="0.15">
      <c r="A89" s="34"/>
      <c r="B89" s="34"/>
      <c r="C89" s="1020" t="s">
        <v>445</v>
      </c>
      <c r="D89" s="1021"/>
      <c r="E89" s="530"/>
      <c r="F89" s="1012"/>
      <c r="G89" s="1012"/>
      <c r="H89" s="1012"/>
      <c r="I89" s="1024"/>
      <c r="J89" s="1024"/>
      <c r="K89" s="1024"/>
      <c r="L89" s="1024"/>
      <c r="M89" s="1024"/>
      <c r="N89" s="1024"/>
      <c r="O89" s="1024"/>
      <c r="P89" s="1024"/>
      <c r="Q89" s="1024"/>
      <c r="R89" s="1024"/>
      <c r="S89" s="1024"/>
      <c r="T89" s="1024"/>
      <c r="U89" s="398"/>
    </row>
    <row r="90" spans="1:25" x14ac:dyDescent="0.15">
      <c r="A90" s="34"/>
      <c r="B90" s="34"/>
      <c r="C90" s="1020" t="s">
        <v>446</v>
      </c>
      <c r="D90" s="1021"/>
      <c r="E90" s="530"/>
      <c r="F90" s="1012"/>
      <c r="G90" s="1012"/>
      <c r="H90" s="1012"/>
      <c r="I90" s="1025"/>
      <c r="J90" s="1025"/>
      <c r="K90" s="1025"/>
      <c r="L90" s="1025"/>
      <c r="M90" s="1025"/>
      <c r="N90" s="1025"/>
      <c r="O90" s="1025"/>
      <c r="P90" s="1025"/>
      <c r="Q90" s="1025"/>
      <c r="R90" s="1025"/>
      <c r="S90" s="1025"/>
      <c r="T90" s="1025"/>
      <c r="U90" s="398"/>
    </row>
    <row r="91" spans="1:25" x14ac:dyDescent="0.15">
      <c r="A91" s="34"/>
      <c r="B91" s="34"/>
      <c r="C91" s="1020" t="s">
        <v>447</v>
      </c>
      <c r="D91" s="1021"/>
      <c r="E91" s="530"/>
      <c r="F91" s="1012"/>
      <c r="G91" s="1012"/>
      <c r="H91" s="1012"/>
      <c r="I91" s="1026"/>
      <c r="J91" s="1026"/>
      <c r="K91" s="1026"/>
      <c r="L91" s="1026"/>
      <c r="M91" s="1026"/>
      <c r="N91" s="1026"/>
      <c r="O91" s="1026"/>
      <c r="P91" s="1026"/>
      <c r="Q91" s="1026"/>
      <c r="R91" s="1026"/>
      <c r="S91" s="1026"/>
      <c r="T91" s="1026"/>
      <c r="U91" s="398"/>
    </row>
    <row r="92" spans="1:25" x14ac:dyDescent="0.15">
      <c r="A92" s="34"/>
      <c r="B92" s="34"/>
      <c r="C92" s="1020" t="s">
        <v>432</v>
      </c>
      <c r="D92" s="1021"/>
      <c r="E92" s="530"/>
      <c r="F92" s="1016"/>
      <c r="G92" s="1016"/>
      <c r="H92" s="1016"/>
      <c r="I92" s="1022"/>
      <c r="J92" s="1023"/>
      <c r="K92" s="1023"/>
      <c r="L92" s="1023"/>
      <c r="M92" s="1023"/>
      <c r="N92" s="1023"/>
      <c r="O92" s="1023"/>
      <c r="P92" s="1023"/>
      <c r="Q92" s="1023"/>
      <c r="R92" s="1023"/>
      <c r="S92" s="1023"/>
      <c r="T92" s="1023"/>
      <c r="U92" s="399"/>
    </row>
  </sheetData>
  <sheetProtection sheet="1" selectLockedCells="1"/>
  <mergeCells count="237">
    <mergeCell ref="U1:V1"/>
    <mergeCell ref="W1:X1"/>
    <mergeCell ref="A2:A3"/>
    <mergeCell ref="D2:F3"/>
    <mergeCell ref="I2:N2"/>
    <mergeCell ref="O2:T2"/>
    <mergeCell ref="U2:X3"/>
    <mergeCell ref="I3:K3"/>
    <mergeCell ref="L3:N3"/>
    <mergeCell ref="O3:Q3"/>
    <mergeCell ref="R3:T3"/>
    <mergeCell ref="A4:A22"/>
    <mergeCell ref="I4:K4"/>
    <mergeCell ref="L4:N4"/>
    <mergeCell ref="O4:Q4"/>
    <mergeCell ref="R4:T4"/>
    <mergeCell ref="L7:N7"/>
    <mergeCell ref="O7:Q7"/>
    <mergeCell ref="R7:T7"/>
    <mergeCell ref="I8:K8"/>
    <mergeCell ref="R9:T9"/>
    <mergeCell ref="I14:K14"/>
    <mergeCell ref="L14:N14"/>
    <mergeCell ref="O14:Q14"/>
    <mergeCell ref="R14:T14"/>
    <mergeCell ref="I15:K15"/>
    <mergeCell ref="L15:N15"/>
    <mergeCell ref="O15:Q15"/>
    <mergeCell ref="R15:T15"/>
    <mergeCell ref="I12:K12"/>
    <mergeCell ref="L12:N12"/>
    <mergeCell ref="O12:Q12"/>
    <mergeCell ref="R12:T12"/>
    <mergeCell ref="I13:K13"/>
    <mergeCell ref="L13:N13"/>
    <mergeCell ref="U4:X22"/>
    <mergeCell ref="I5:K5"/>
    <mergeCell ref="L5:N5"/>
    <mergeCell ref="O5:Q5"/>
    <mergeCell ref="R5:T5"/>
    <mergeCell ref="I6:K6"/>
    <mergeCell ref="L6:N6"/>
    <mergeCell ref="O6:Q6"/>
    <mergeCell ref="R6:T6"/>
    <mergeCell ref="I7:K7"/>
    <mergeCell ref="I10:K10"/>
    <mergeCell ref="L10:N10"/>
    <mergeCell ref="O10:Q10"/>
    <mergeCell ref="R10:T10"/>
    <mergeCell ref="I11:K11"/>
    <mergeCell ref="L11:N11"/>
    <mergeCell ref="O11:Q11"/>
    <mergeCell ref="R11:T11"/>
    <mergeCell ref="L8:N8"/>
    <mergeCell ref="O8:Q8"/>
    <mergeCell ref="R8:T8"/>
    <mergeCell ref="I9:K9"/>
    <mergeCell ref="L9:N9"/>
    <mergeCell ref="O9:Q9"/>
    <mergeCell ref="O13:Q13"/>
    <mergeCell ref="R13:T13"/>
    <mergeCell ref="I18:K18"/>
    <mergeCell ref="L18:N18"/>
    <mergeCell ref="O18:Q18"/>
    <mergeCell ref="R18:T18"/>
    <mergeCell ref="I19:K19"/>
    <mergeCell ref="L19:N19"/>
    <mergeCell ref="O19:Q19"/>
    <mergeCell ref="R19:T19"/>
    <mergeCell ref="I16:K16"/>
    <mergeCell ref="L16:N16"/>
    <mergeCell ref="O16:Q16"/>
    <mergeCell ref="R16:T16"/>
    <mergeCell ref="I17:K17"/>
    <mergeCell ref="L17:N17"/>
    <mergeCell ref="O17:Q17"/>
    <mergeCell ref="R17:T17"/>
    <mergeCell ref="I22:K22"/>
    <mergeCell ref="L22:N22"/>
    <mergeCell ref="O22:Q22"/>
    <mergeCell ref="R22:T22"/>
    <mergeCell ref="I23:K23"/>
    <mergeCell ref="L23:N23"/>
    <mergeCell ref="O23:Q23"/>
    <mergeCell ref="R23:T23"/>
    <mergeCell ref="C20:H20"/>
    <mergeCell ref="I20:K20"/>
    <mergeCell ref="L20:N20"/>
    <mergeCell ref="O20:Q20"/>
    <mergeCell ref="R20:T20"/>
    <mergeCell ref="I21:K21"/>
    <mergeCell ref="L21:N21"/>
    <mergeCell ref="O21:Q21"/>
    <mergeCell ref="R21:T21"/>
    <mergeCell ref="U23:X23"/>
    <mergeCell ref="A24:A35"/>
    <mergeCell ref="I24:K24"/>
    <mergeCell ref="L24:N24"/>
    <mergeCell ref="O24:Q24"/>
    <mergeCell ref="R24:T24"/>
    <mergeCell ref="U24:X35"/>
    <mergeCell ref="C25:H25"/>
    <mergeCell ref="I25:K25"/>
    <mergeCell ref="L25:N25"/>
    <mergeCell ref="I27:K27"/>
    <mergeCell ref="L27:N27"/>
    <mergeCell ref="O27:Q27"/>
    <mergeCell ref="R27:T27"/>
    <mergeCell ref="I28:K28"/>
    <mergeCell ref="L28:N28"/>
    <mergeCell ref="O28:Q28"/>
    <mergeCell ref="R28:T28"/>
    <mergeCell ref="O25:Q25"/>
    <mergeCell ref="R25:T25"/>
    <mergeCell ref="I26:K26"/>
    <mergeCell ref="L26:N26"/>
    <mergeCell ref="O26:Q26"/>
    <mergeCell ref="R26:T26"/>
    <mergeCell ref="I31:K31"/>
    <mergeCell ref="L31:N31"/>
    <mergeCell ref="O31:Q31"/>
    <mergeCell ref="R31:T31"/>
    <mergeCell ref="I32:K32"/>
    <mergeCell ref="L32:N32"/>
    <mergeCell ref="O32:Q32"/>
    <mergeCell ref="R32:T32"/>
    <mergeCell ref="I29:K29"/>
    <mergeCell ref="L29:N29"/>
    <mergeCell ref="O29:Q29"/>
    <mergeCell ref="R29:T29"/>
    <mergeCell ref="I30:K30"/>
    <mergeCell ref="L30:N30"/>
    <mergeCell ref="O30:Q30"/>
    <mergeCell ref="R30:T30"/>
    <mergeCell ref="C33:H33"/>
    <mergeCell ref="I33:K33"/>
    <mergeCell ref="L33:N33"/>
    <mergeCell ref="O33:Q33"/>
    <mergeCell ref="R33:T33"/>
    <mergeCell ref="I35:K35"/>
    <mergeCell ref="L35:N35"/>
    <mergeCell ref="O35:Q35"/>
    <mergeCell ref="R35:T35"/>
    <mergeCell ref="I34:K34"/>
    <mergeCell ref="L34:N34"/>
    <mergeCell ref="O34:Q34"/>
    <mergeCell ref="R34:T34"/>
    <mergeCell ref="R38:T38"/>
    <mergeCell ref="U38:X38"/>
    <mergeCell ref="R39:T39"/>
    <mergeCell ref="U39:X39"/>
    <mergeCell ref="R40:T40"/>
    <mergeCell ref="U40:X40"/>
    <mergeCell ref="S44:U44"/>
    <mergeCell ref="I36:K36"/>
    <mergeCell ref="L36:N36"/>
    <mergeCell ref="O36:Q36"/>
    <mergeCell ref="R36:T36"/>
    <mergeCell ref="U36:X36"/>
    <mergeCell ref="I37:K37"/>
    <mergeCell ref="L37:N37"/>
    <mergeCell ref="O37:Q37"/>
    <mergeCell ref="R37:T37"/>
    <mergeCell ref="U37:X37"/>
    <mergeCell ref="A43:C44"/>
    <mergeCell ref="D43:I43"/>
    <mergeCell ref="J43:O43"/>
    <mergeCell ref="P43:U43"/>
    <mergeCell ref="V43:X44"/>
    <mergeCell ref="D44:F44"/>
    <mergeCell ref="G44:I44"/>
    <mergeCell ref="J44:L44"/>
    <mergeCell ref="M44:O44"/>
    <mergeCell ref="P44:R44"/>
    <mergeCell ref="V45:X45"/>
    <mergeCell ref="A46:C46"/>
    <mergeCell ref="D46:F46"/>
    <mergeCell ref="G46:I46"/>
    <mergeCell ref="J46:L46"/>
    <mergeCell ref="M46:O46"/>
    <mergeCell ref="P46:R46"/>
    <mergeCell ref="S46:U46"/>
    <mergeCell ref="V46:X46"/>
    <mergeCell ref="A45:C45"/>
    <mergeCell ref="D45:F45"/>
    <mergeCell ref="G45:I45"/>
    <mergeCell ref="J45:L45"/>
    <mergeCell ref="M45:O45"/>
    <mergeCell ref="P45:R45"/>
    <mergeCell ref="S45:U45"/>
    <mergeCell ref="V47:X47"/>
    <mergeCell ref="D59:G59"/>
    <mergeCell ref="H59:K59"/>
    <mergeCell ref="L59:O59"/>
    <mergeCell ref="A60:C60"/>
    <mergeCell ref="D60:G60"/>
    <mergeCell ref="H60:K60"/>
    <mergeCell ref="L60:O60"/>
    <mergeCell ref="A47:C47"/>
    <mergeCell ref="D47:F47"/>
    <mergeCell ref="G47:I47"/>
    <mergeCell ref="J47:L47"/>
    <mergeCell ref="M47:O47"/>
    <mergeCell ref="P47:R47"/>
    <mergeCell ref="A61:C61"/>
    <mergeCell ref="D61:G61"/>
    <mergeCell ref="H61:K61"/>
    <mergeCell ref="L61:O61"/>
    <mergeCell ref="A62:C62"/>
    <mergeCell ref="D62:G62"/>
    <mergeCell ref="H62:K62"/>
    <mergeCell ref="L62:O62"/>
    <mergeCell ref="S47:U47"/>
    <mergeCell ref="A63:C63"/>
    <mergeCell ref="D63:G63"/>
    <mergeCell ref="H63:K63"/>
    <mergeCell ref="L63:O63"/>
    <mergeCell ref="A64:C64"/>
    <mergeCell ref="D64:G64"/>
    <mergeCell ref="H64:K64"/>
    <mergeCell ref="L64:O64"/>
    <mergeCell ref="C92:D92"/>
    <mergeCell ref="F92:H92"/>
    <mergeCell ref="I92:T92"/>
    <mergeCell ref="C89:D89"/>
    <mergeCell ref="F89:H89"/>
    <mergeCell ref="I89:T91"/>
    <mergeCell ref="C90:D90"/>
    <mergeCell ref="F90:H90"/>
    <mergeCell ref="C91:D91"/>
    <mergeCell ref="F91:H91"/>
    <mergeCell ref="C87:D87"/>
    <mergeCell ref="F87:H87"/>
    <mergeCell ref="I87:T87"/>
    <mergeCell ref="C88:D88"/>
    <mergeCell ref="F88:H88"/>
    <mergeCell ref="I88:T88"/>
  </mergeCells>
  <phoneticPr fontId="5"/>
  <pageMargins left="0.39370078740157483" right="0.39370078740157483" top="0.78740157480314965" bottom="0.78740157480314965" header="0.31496062992125984" footer="0.31496062992125984"/>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76FB8-BB0C-4FCA-9A84-211053AFA3A7}">
  <sheetPr>
    <tabColor rgb="FF0070C0"/>
  </sheetPr>
  <dimension ref="A1:Y37"/>
  <sheetViews>
    <sheetView showGridLines="0" view="pageBreakPreview" zoomScaleNormal="100" zoomScaleSheetLayoutView="100" workbookViewId="0">
      <selection activeCell="R4" sqref="R4"/>
    </sheetView>
  </sheetViews>
  <sheetFormatPr defaultRowHeight="14.25" x14ac:dyDescent="0.15"/>
  <cols>
    <col min="1" max="2" width="2.33203125" customWidth="1"/>
    <col min="3" max="3" width="2.25" customWidth="1"/>
    <col min="4" max="4" width="1.83203125" customWidth="1"/>
    <col min="5" max="5" width="2.25" customWidth="1"/>
    <col min="6" max="6" width="1.83203125" customWidth="1"/>
    <col min="7" max="7" width="2.25" customWidth="1"/>
    <col min="8" max="8" width="1.83203125" customWidth="1"/>
    <col min="9" max="9" width="2.25" customWidth="1"/>
    <col min="10" max="25" width="2.33203125" customWidth="1"/>
  </cols>
  <sheetData>
    <row r="1" spans="1:23" x14ac:dyDescent="0.15">
      <c r="B1" s="20"/>
      <c r="C1" s="20"/>
      <c r="D1" s="20"/>
      <c r="E1" s="20"/>
      <c r="F1" s="20"/>
      <c r="G1" s="20"/>
      <c r="H1" s="20"/>
      <c r="I1" s="20"/>
      <c r="J1" s="20"/>
      <c r="K1" s="20"/>
      <c r="L1" s="20"/>
      <c r="M1" s="20"/>
      <c r="N1" s="20"/>
      <c r="O1" s="20"/>
      <c r="P1" s="20"/>
      <c r="Q1" s="663"/>
      <c r="R1" s="663"/>
      <c r="S1" s="664"/>
      <c r="T1" s="35"/>
      <c r="U1" s="35"/>
      <c r="V1" s="35"/>
      <c r="W1" s="35"/>
    </row>
    <row r="2" spans="1:23" ht="19.5" customHeight="1" thickBot="1" x14ac:dyDescent="0.2">
      <c r="A2" s="429" t="s">
        <v>530</v>
      </c>
      <c r="B2" s="20"/>
      <c r="C2" s="20"/>
      <c r="D2" s="20"/>
      <c r="E2" s="20"/>
      <c r="F2" s="20"/>
      <c r="G2" s="20"/>
      <c r="H2" s="20"/>
      <c r="I2" s="20"/>
      <c r="J2" s="20"/>
      <c r="K2" s="20"/>
      <c r="O2" s="664" t="s">
        <v>3</v>
      </c>
      <c r="P2" s="664"/>
      <c r="Q2" s="35"/>
      <c r="R2" s="35" t="s">
        <v>4</v>
      </c>
      <c r="S2" s="35"/>
      <c r="T2" s="35" t="s">
        <v>5</v>
      </c>
      <c r="U2" s="35"/>
      <c r="V2" s="161" t="s">
        <v>6</v>
      </c>
      <c r="W2" s="171" t="s">
        <v>554</v>
      </c>
    </row>
    <row r="3" spans="1:23" ht="12" customHeight="1" x14ac:dyDescent="0.15">
      <c r="B3" s="20"/>
      <c r="C3" s="20"/>
      <c r="D3" s="20"/>
      <c r="E3" s="20"/>
      <c r="F3" s="20"/>
      <c r="G3" s="20"/>
      <c r="H3" s="20"/>
      <c r="I3" s="20"/>
      <c r="J3" s="20"/>
      <c r="K3" s="20"/>
      <c r="L3" s="20"/>
      <c r="M3" s="20"/>
      <c r="N3" s="20"/>
      <c r="O3" s="665" t="s">
        <v>344</v>
      </c>
      <c r="P3" s="888"/>
      <c r="Q3" s="888"/>
      <c r="R3" s="888"/>
      <c r="S3" s="888"/>
      <c r="T3" s="888"/>
      <c r="U3" s="888"/>
      <c r="V3" s="889"/>
    </row>
    <row r="4" spans="1:23" ht="15" thickBot="1" x14ac:dyDescent="0.2">
      <c r="B4" s="20"/>
      <c r="C4" s="20"/>
      <c r="D4" s="20"/>
      <c r="E4" s="20"/>
      <c r="F4" s="20"/>
      <c r="G4" s="20"/>
      <c r="H4" s="20"/>
      <c r="I4" s="20"/>
      <c r="J4" s="20"/>
      <c r="K4" s="20"/>
      <c r="O4" s="884" t="str">
        <f>'様式1号_交付(表紙)'!L4</f>
        <v>Ｒ7</v>
      </c>
      <c r="P4" s="885"/>
      <c r="Q4" s="46" t="s">
        <v>210</v>
      </c>
      <c r="R4" s="537">
        <f>'様式1号_交付(表紙)'!N4</f>
        <v>0</v>
      </c>
      <c r="S4" s="46" t="s">
        <v>210</v>
      </c>
      <c r="T4" s="886">
        <f>'様式1号_交付(表紙)'!P4</f>
        <v>0</v>
      </c>
      <c r="U4" s="886"/>
      <c r="V4" s="887"/>
      <c r="W4" s="171" t="s">
        <v>470</v>
      </c>
    </row>
    <row r="5" spans="1:23" ht="16.5" customHeight="1" x14ac:dyDescent="0.15">
      <c r="B5" s="20"/>
      <c r="C5" s="20"/>
      <c r="D5" s="20"/>
      <c r="E5" s="20"/>
      <c r="F5" s="20"/>
      <c r="G5" s="20"/>
      <c r="H5" s="20"/>
      <c r="I5" s="20"/>
      <c r="J5" s="20"/>
      <c r="K5" s="20"/>
      <c r="L5" s="20"/>
    </row>
    <row r="6" spans="1:23" ht="12" customHeight="1" x14ac:dyDescent="0.15">
      <c r="B6" s="20"/>
      <c r="C6" s="20"/>
      <c r="D6" s="20"/>
      <c r="E6" s="20"/>
      <c r="F6" s="20"/>
      <c r="G6" s="20"/>
      <c r="H6" s="20"/>
      <c r="I6" s="20"/>
      <c r="J6" s="20"/>
      <c r="K6" s="20"/>
      <c r="L6" s="20"/>
      <c r="M6" s="20"/>
      <c r="N6" s="20"/>
      <c r="O6" s="20"/>
      <c r="P6" s="20"/>
      <c r="S6" s="20"/>
      <c r="T6" s="20"/>
      <c r="U6" s="20"/>
      <c r="V6" s="20"/>
      <c r="W6" s="20"/>
    </row>
    <row r="7" spans="1:23" x14ac:dyDescent="0.15">
      <c r="A7" s="20" t="s">
        <v>525</v>
      </c>
      <c r="B7" s="20"/>
      <c r="C7" s="36"/>
      <c r="D7" s="36"/>
      <c r="E7" s="36"/>
      <c r="F7" s="20"/>
      <c r="G7" s="20"/>
      <c r="H7" s="20"/>
      <c r="I7" s="20"/>
      <c r="J7" s="20"/>
      <c r="M7" s="20"/>
      <c r="N7" s="20"/>
      <c r="O7" s="20"/>
      <c r="P7" s="20"/>
      <c r="Q7" s="20"/>
      <c r="R7" s="20"/>
      <c r="S7" s="20"/>
      <c r="T7" s="20"/>
      <c r="U7" s="20"/>
      <c r="V7" s="20"/>
      <c r="W7" s="20"/>
    </row>
    <row r="8" spans="1:23" x14ac:dyDescent="0.15">
      <c r="B8" s="20" t="s">
        <v>247</v>
      </c>
      <c r="D8" s="200"/>
      <c r="E8" s="200"/>
      <c r="F8" s="20"/>
      <c r="G8" s="20"/>
      <c r="H8" s="20"/>
      <c r="I8" s="20"/>
      <c r="J8" s="20"/>
      <c r="M8" s="20"/>
      <c r="N8" s="20"/>
      <c r="O8" s="20"/>
      <c r="P8" s="20"/>
      <c r="Q8" s="20"/>
      <c r="R8" s="20"/>
      <c r="S8" s="20"/>
      <c r="T8" s="40"/>
      <c r="U8" s="20"/>
      <c r="V8" s="20"/>
      <c r="W8" s="20"/>
    </row>
    <row r="9" spans="1:23" ht="14.25" customHeight="1" x14ac:dyDescent="0.15">
      <c r="B9" s="20"/>
      <c r="C9" s="20"/>
      <c r="D9" s="20"/>
      <c r="E9" s="20"/>
      <c r="F9" s="20"/>
      <c r="G9" s="20"/>
      <c r="H9" s="20"/>
      <c r="I9" s="20"/>
      <c r="J9" s="20"/>
      <c r="K9" s="20"/>
      <c r="L9" s="20"/>
      <c r="M9" s="20"/>
      <c r="N9" s="20"/>
      <c r="O9" s="20"/>
      <c r="P9" s="20"/>
      <c r="Q9" s="20"/>
      <c r="R9" s="20"/>
      <c r="S9" s="20"/>
      <c r="T9" s="20"/>
      <c r="U9" s="20"/>
      <c r="V9" s="20"/>
      <c r="W9" s="20"/>
    </row>
    <row r="10" spans="1:23" x14ac:dyDescent="0.15">
      <c r="B10" s="20"/>
      <c r="C10" s="20"/>
      <c r="D10" s="20"/>
      <c r="E10" s="20"/>
      <c r="F10" s="20"/>
      <c r="G10" s="20"/>
      <c r="H10" s="20"/>
      <c r="I10" s="37" t="s">
        <v>1</v>
      </c>
      <c r="J10" s="38"/>
      <c r="K10" s="38"/>
      <c r="L10" s="38"/>
      <c r="M10" s="38"/>
      <c r="N10" s="38"/>
      <c r="O10" s="38"/>
      <c r="P10" s="38"/>
      <c r="Q10" s="38"/>
      <c r="R10" s="38"/>
      <c r="S10" s="38"/>
      <c r="T10" s="38"/>
      <c r="U10" s="16"/>
      <c r="V10" s="18"/>
    </row>
    <row r="11" spans="1:23" ht="18" customHeight="1" x14ac:dyDescent="0.15">
      <c r="B11" s="20"/>
      <c r="C11" s="20"/>
      <c r="D11" s="20"/>
      <c r="E11" s="20"/>
      <c r="F11" s="20"/>
      <c r="G11" s="20"/>
      <c r="H11" s="20"/>
      <c r="I11" s="890" t="s">
        <v>515</v>
      </c>
      <c r="J11" s="891"/>
      <c r="K11" s="891"/>
      <c r="L11" s="891"/>
      <c r="M11" s="882">
        <f>'様式1号_交付(表紙)'!K10</f>
        <v>0</v>
      </c>
      <c r="N11" s="882"/>
      <c r="O11" s="882"/>
      <c r="P11" s="882"/>
      <c r="Q11" s="420"/>
      <c r="R11" s="420"/>
      <c r="S11" s="420"/>
      <c r="T11" s="420"/>
      <c r="U11" s="421"/>
      <c r="V11" s="404"/>
    </row>
    <row r="12" spans="1:23" ht="18" customHeight="1" x14ac:dyDescent="0.15">
      <c r="B12" s="20"/>
      <c r="C12" s="20"/>
      <c r="D12" s="20"/>
      <c r="E12" s="20"/>
      <c r="F12" s="20"/>
      <c r="G12" s="20"/>
      <c r="H12" s="20"/>
      <c r="I12" s="668" t="s">
        <v>178</v>
      </c>
      <c r="J12" s="669"/>
      <c r="K12" s="669"/>
      <c r="L12" s="669"/>
      <c r="M12" s="882">
        <f>'様式1号_交付(表紙)'!K11</f>
        <v>0</v>
      </c>
      <c r="N12" s="882"/>
      <c r="O12" s="882"/>
      <c r="P12" s="882"/>
      <c r="Q12" s="882"/>
      <c r="R12" s="882"/>
      <c r="S12" s="882"/>
      <c r="T12" s="882"/>
      <c r="U12" s="882"/>
      <c r="V12" s="7"/>
    </row>
    <row r="13" spans="1:23" ht="18" customHeight="1" x14ac:dyDescent="0.15">
      <c r="B13" s="20"/>
      <c r="C13" s="20"/>
      <c r="D13" s="20"/>
      <c r="E13" s="20"/>
      <c r="F13" s="20"/>
      <c r="G13" s="20"/>
      <c r="H13" s="20"/>
      <c r="I13" s="895" t="s">
        <v>459</v>
      </c>
      <c r="J13" s="896"/>
      <c r="K13" s="896"/>
      <c r="L13" s="896"/>
      <c r="M13" s="882">
        <f>'様式1号_交付(表紙)'!K12</f>
        <v>0</v>
      </c>
      <c r="N13" s="882"/>
      <c r="O13" s="882"/>
      <c r="P13" s="882"/>
      <c r="Q13" s="882"/>
      <c r="R13" s="882"/>
      <c r="S13" s="882"/>
      <c r="T13" s="882"/>
      <c r="U13" s="882"/>
      <c r="V13" s="7"/>
      <c r="W13" s="171" t="s">
        <v>470</v>
      </c>
    </row>
    <row r="14" spans="1:23" ht="18" customHeight="1" x14ac:dyDescent="0.15">
      <c r="B14" s="20"/>
      <c r="C14" s="20"/>
      <c r="D14" s="20"/>
      <c r="E14" s="20"/>
      <c r="F14" s="20"/>
      <c r="G14" s="20"/>
      <c r="H14" s="20"/>
      <c r="I14" s="668" t="s">
        <v>460</v>
      </c>
      <c r="J14" s="669"/>
      <c r="K14" s="669"/>
      <c r="L14" s="669"/>
      <c r="M14" s="882">
        <f>'様式1号_交付(表紙)'!K13</f>
        <v>0</v>
      </c>
      <c r="N14" s="882"/>
      <c r="O14" s="882"/>
      <c r="P14" s="882"/>
      <c r="Q14" s="405" t="s">
        <v>146</v>
      </c>
      <c r="R14" s="882">
        <f>'様式1号_交付(表紙)'!O13</f>
        <v>0</v>
      </c>
      <c r="S14" s="882"/>
      <c r="T14" s="882"/>
      <c r="U14" s="882"/>
      <c r="V14" s="422"/>
    </row>
    <row r="15" spans="1:23" ht="18" customHeight="1" x14ac:dyDescent="0.15">
      <c r="B15" s="20"/>
      <c r="C15" s="20"/>
      <c r="D15" s="20"/>
      <c r="E15" s="20"/>
      <c r="F15" s="20"/>
      <c r="G15" s="20"/>
      <c r="H15" s="20"/>
      <c r="I15" s="668" t="s">
        <v>479</v>
      </c>
      <c r="J15" s="669"/>
      <c r="K15" s="669"/>
      <c r="L15" s="669"/>
      <c r="M15" s="893">
        <f>'様式1号_交付(表紙)'!K14</f>
        <v>0</v>
      </c>
      <c r="N15" s="893"/>
      <c r="O15" s="893"/>
      <c r="P15" s="893"/>
      <c r="Q15" s="405" t="s">
        <v>146</v>
      </c>
      <c r="R15" s="893">
        <f>'様式1号_交付(表紙)'!O14</f>
        <v>0</v>
      </c>
      <c r="S15" s="893"/>
      <c r="T15" s="893"/>
      <c r="U15" s="893"/>
      <c r="V15" s="7"/>
    </row>
    <row r="16" spans="1:23" ht="18" customHeight="1" x14ac:dyDescent="0.15">
      <c r="B16" s="20"/>
      <c r="C16" s="20"/>
      <c r="D16" s="20"/>
      <c r="E16" s="20"/>
      <c r="F16" s="20"/>
      <c r="G16" s="20"/>
      <c r="H16" s="20"/>
      <c r="I16" s="177" t="s">
        <v>514</v>
      </c>
      <c r="J16" s="40"/>
      <c r="K16" s="40"/>
      <c r="L16" s="40"/>
      <c r="M16" s="882">
        <f>'様式1号_交付(表紙)'!K15</f>
        <v>0</v>
      </c>
      <c r="N16" s="882"/>
      <c r="O16" s="882"/>
      <c r="P16" s="882"/>
      <c r="Q16" s="882"/>
      <c r="R16" s="430"/>
      <c r="S16" s="430"/>
      <c r="T16" s="430"/>
      <c r="U16" s="430"/>
    </row>
    <row r="17" spans="1:25" ht="6.75" customHeight="1" x14ac:dyDescent="0.15">
      <c r="B17" s="20"/>
      <c r="C17" s="20"/>
      <c r="D17" s="20"/>
      <c r="E17" s="20"/>
      <c r="F17" s="20"/>
      <c r="G17" s="20"/>
      <c r="H17" s="20"/>
      <c r="I17" s="173"/>
      <c r="J17" s="39"/>
      <c r="K17" s="39"/>
      <c r="L17" s="39"/>
      <c r="M17" s="39"/>
      <c r="N17" s="39"/>
      <c r="O17" s="39"/>
      <c r="P17" s="39"/>
      <c r="Q17" s="39"/>
      <c r="R17" s="39"/>
      <c r="S17" s="39"/>
      <c r="T17" s="39"/>
      <c r="U17" s="168"/>
      <c r="V17" s="169"/>
    </row>
    <row r="18" spans="1:25" ht="8.25" customHeight="1" x14ac:dyDescent="0.15">
      <c r="B18" s="20"/>
      <c r="C18" s="20"/>
      <c r="D18" s="20"/>
      <c r="E18" s="20"/>
      <c r="F18" s="20"/>
      <c r="G18" s="20"/>
      <c r="H18" s="20"/>
      <c r="I18" s="20"/>
      <c r="J18" s="20"/>
      <c r="K18" s="20"/>
      <c r="L18" s="20"/>
      <c r="M18" s="20"/>
      <c r="N18" s="20"/>
      <c r="O18" s="20"/>
      <c r="P18" s="20"/>
      <c r="Q18" s="20"/>
      <c r="R18" s="20"/>
      <c r="S18" s="20"/>
      <c r="T18" s="20"/>
      <c r="U18" s="20"/>
      <c r="V18" s="20"/>
      <c r="W18" s="20"/>
    </row>
    <row r="19" spans="1:25" ht="30" customHeight="1" x14ac:dyDescent="0.15">
      <c r="B19" s="20"/>
      <c r="C19" s="20"/>
      <c r="D19" s="20"/>
      <c r="E19" s="20"/>
      <c r="F19" s="20"/>
      <c r="G19" s="20"/>
      <c r="H19" s="20"/>
      <c r="I19" s="20"/>
      <c r="J19" s="20"/>
      <c r="K19" s="20"/>
      <c r="L19" s="20"/>
      <c r="M19" s="20"/>
      <c r="N19" s="20"/>
      <c r="O19" s="20"/>
      <c r="P19" s="20"/>
      <c r="Q19" s="20"/>
      <c r="R19" s="20"/>
      <c r="S19" s="20"/>
      <c r="T19" s="20"/>
      <c r="U19" s="20"/>
      <c r="V19" s="20"/>
      <c r="W19" s="20"/>
    </row>
    <row r="20" spans="1:25" x14ac:dyDescent="0.15">
      <c r="A20" s="20"/>
      <c r="B20" s="20"/>
      <c r="C20" s="20"/>
      <c r="D20" s="20"/>
      <c r="E20" s="413"/>
      <c r="G20" s="103"/>
      <c r="H20" s="424" t="s">
        <v>488</v>
      </c>
      <c r="I20" s="184"/>
      <c r="J20" s="413" t="s">
        <v>533</v>
      </c>
      <c r="K20" s="20"/>
      <c r="L20" s="20"/>
      <c r="M20" s="20"/>
      <c r="N20" s="20"/>
      <c r="O20" s="20"/>
      <c r="P20" s="20"/>
      <c r="Q20" s="20"/>
      <c r="S20" s="20"/>
      <c r="T20" s="20"/>
      <c r="U20" s="20"/>
      <c r="V20" s="172"/>
      <c r="W20" s="172"/>
      <c r="X20" s="172"/>
    </row>
    <row r="21" spans="1:25" s="3" customFormat="1" ht="29.25" customHeight="1" x14ac:dyDescent="0.15">
      <c r="A21" s="658" t="s">
        <v>497</v>
      </c>
      <c r="B21" s="658"/>
      <c r="C21" s="658"/>
      <c r="D21" s="658"/>
      <c r="E21" s="658"/>
      <c r="F21" s="658"/>
      <c r="G21" s="658"/>
      <c r="H21" s="658"/>
      <c r="I21" s="658"/>
      <c r="J21" s="658"/>
      <c r="K21" s="658"/>
      <c r="L21" s="658"/>
      <c r="M21" s="658"/>
      <c r="N21" s="658"/>
      <c r="O21" s="658"/>
      <c r="P21" s="658"/>
      <c r="Q21" s="658"/>
      <c r="R21" s="658"/>
      <c r="S21" s="658"/>
      <c r="T21" s="658"/>
      <c r="U21" s="658"/>
      <c r="V21" s="658"/>
      <c r="W21" s="410"/>
    </row>
    <row r="22" spans="1:25" s="3" customFormat="1" ht="29.25" customHeight="1" x14ac:dyDescent="0.15">
      <c r="X22" s="160"/>
    </row>
    <row r="23" spans="1:25" s="96" customFormat="1" x14ac:dyDescent="0.15">
      <c r="B23" s="34" t="s">
        <v>345</v>
      </c>
      <c r="C23" s="156"/>
      <c r="D23" s="35" t="s">
        <v>4</v>
      </c>
      <c r="E23" s="156"/>
      <c r="F23" s="35" t="s">
        <v>5</v>
      </c>
      <c r="G23" s="156"/>
      <c r="H23" s="305" t="s">
        <v>349</v>
      </c>
      <c r="I23" s="20"/>
      <c r="J23" s="35"/>
      <c r="K23" s="20"/>
      <c r="L23" s="881"/>
      <c r="M23" s="881"/>
      <c r="N23" s="20" t="s">
        <v>519</v>
      </c>
      <c r="O23" s="20"/>
      <c r="P23" s="20"/>
      <c r="Q23" s="20"/>
      <c r="R23" s="20"/>
      <c r="S23" s="20"/>
      <c r="T23" s="20"/>
      <c r="U23" s="20"/>
    </row>
    <row r="24" spans="1:25" s="3" customFormat="1" ht="14.25" customHeight="1" x14ac:dyDescent="0.15">
      <c r="A24" s="20" t="s">
        <v>520</v>
      </c>
      <c r="B24" s="20"/>
      <c r="C24" s="20"/>
      <c r="D24" s="20"/>
      <c r="E24" s="156"/>
      <c r="F24" s="35" t="s">
        <v>4</v>
      </c>
      <c r="G24" s="156"/>
      <c r="H24" s="35" t="s">
        <v>5</v>
      </c>
      <c r="I24" s="156"/>
      <c r="J24" s="305" t="s">
        <v>349</v>
      </c>
      <c r="K24" s="20"/>
      <c r="L24" s="35"/>
      <c r="M24" s="20"/>
      <c r="N24" s="881"/>
      <c r="O24" s="881"/>
      <c r="P24" s="20" t="s">
        <v>518</v>
      </c>
      <c r="Q24" s="20"/>
      <c r="R24" s="20"/>
      <c r="S24" s="20"/>
      <c r="T24" s="20"/>
      <c r="U24" s="20"/>
      <c r="V24" s="20"/>
      <c r="W24" s="167"/>
      <c r="X24" s="167"/>
      <c r="Y24" s="167"/>
    </row>
    <row r="25" spans="1:25" s="3" customFormat="1" ht="48" customHeight="1" x14ac:dyDescent="0.15">
      <c r="A25" s="892" t="s">
        <v>537</v>
      </c>
      <c r="B25" s="892"/>
      <c r="C25" s="892"/>
      <c r="D25" s="892"/>
      <c r="E25" s="892"/>
      <c r="F25" s="892"/>
      <c r="G25" s="892"/>
      <c r="H25" s="892"/>
      <c r="I25" s="892"/>
      <c r="J25" s="892"/>
      <c r="K25" s="892"/>
      <c r="L25" s="892"/>
      <c r="M25" s="892"/>
      <c r="N25" s="892"/>
      <c r="O25" s="892"/>
      <c r="P25" s="892"/>
      <c r="Q25" s="892"/>
      <c r="R25" s="892"/>
      <c r="S25" s="892"/>
      <c r="T25" s="892"/>
      <c r="U25" s="892"/>
      <c r="V25" s="892"/>
      <c r="W25" s="160"/>
    </row>
    <row r="26" spans="1:25" s="3" customFormat="1" ht="18.75" x14ac:dyDescent="0.15">
      <c r="A26" s="20"/>
      <c r="B26" s="181"/>
      <c r="C26" s="181"/>
      <c r="D26" s="181"/>
      <c r="E26" s="181"/>
      <c r="F26" s="181"/>
      <c r="G26" s="181"/>
      <c r="H26" s="181"/>
      <c r="I26" s="181"/>
      <c r="J26" s="181"/>
      <c r="K26" s="181"/>
      <c r="L26" s="181"/>
      <c r="M26" s="181"/>
      <c r="N26" s="181"/>
      <c r="O26" s="181"/>
      <c r="P26" s="181"/>
      <c r="Q26" s="181"/>
      <c r="R26" s="181"/>
      <c r="S26" s="181"/>
      <c r="T26" s="160"/>
      <c r="U26" s="160"/>
      <c r="V26" s="160"/>
      <c r="W26" s="160"/>
    </row>
    <row r="27" spans="1:25" s="3" customFormat="1" ht="18.75" x14ac:dyDescent="0.15">
      <c r="A27" s="20"/>
      <c r="B27" s="181"/>
      <c r="C27" s="181"/>
      <c r="D27" s="181"/>
      <c r="E27" s="181"/>
      <c r="F27" s="181"/>
      <c r="G27" s="181"/>
      <c r="H27" s="181"/>
      <c r="I27" s="181"/>
      <c r="J27" s="181"/>
      <c r="K27" s="181"/>
      <c r="L27" s="181"/>
      <c r="M27" s="181"/>
      <c r="N27" s="181"/>
      <c r="O27" s="181"/>
      <c r="P27" s="181"/>
      <c r="Q27" s="181"/>
      <c r="R27" s="181"/>
      <c r="S27" s="181"/>
      <c r="T27" s="160"/>
      <c r="U27" s="160"/>
      <c r="V27" s="160"/>
      <c r="W27" s="160"/>
    </row>
    <row r="28" spans="1:25" ht="24" customHeight="1" x14ac:dyDescent="0.15">
      <c r="B28" s="20"/>
      <c r="C28" s="20"/>
      <c r="D28" s="416"/>
      <c r="E28" s="20"/>
      <c r="F28" s="20"/>
      <c r="G28" s="427"/>
      <c r="H28" s="427"/>
      <c r="I28" s="427"/>
      <c r="J28" s="427"/>
      <c r="K28" s="427"/>
      <c r="L28" s="427" t="s">
        <v>347</v>
      </c>
      <c r="M28" s="427"/>
      <c r="N28" s="427"/>
      <c r="O28" s="427"/>
      <c r="P28" s="427"/>
      <c r="Q28" s="427"/>
      <c r="R28" s="427"/>
      <c r="S28" s="427"/>
      <c r="T28" s="426"/>
      <c r="U28" s="426"/>
      <c r="V28" s="426"/>
      <c r="W28" s="426"/>
    </row>
    <row r="32" spans="1:25" x14ac:dyDescent="0.15">
      <c r="D32" s="20" t="s">
        <v>348</v>
      </c>
      <c r="I32" s="20" t="s">
        <v>466</v>
      </c>
    </row>
    <row r="34" spans="2:9" x14ac:dyDescent="0.15">
      <c r="D34" s="20" t="s">
        <v>465</v>
      </c>
      <c r="I34" s="20" t="s">
        <v>467</v>
      </c>
    </row>
    <row r="35" spans="2:9" x14ac:dyDescent="0.15">
      <c r="B35" s="20"/>
      <c r="C35" s="20"/>
    </row>
    <row r="36" spans="2:9" x14ac:dyDescent="0.15">
      <c r="B36" s="20"/>
      <c r="C36" s="20"/>
    </row>
    <row r="37" spans="2:9" x14ac:dyDescent="0.15">
      <c r="B37" s="20"/>
      <c r="C37" s="20"/>
    </row>
  </sheetData>
  <sheetProtection sheet="1" objects="1" scenarios="1" selectLockedCells="1"/>
  <mergeCells count="22">
    <mergeCell ref="N24:O24"/>
    <mergeCell ref="A25:V25"/>
    <mergeCell ref="I15:L15"/>
    <mergeCell ref="M15:P15"/>
    <mergeCell ref="L23:M23"/>
    <mergeCell ref="A21:V21"/>
    <mergeCell ref="R15:U15"/>
    <mergeCell ref="M16:Q16"/>
    <mergeCell ref="I12:L12"/>
    <mergeCell ref="I13:L13"/>
    <mergeCell ref="I14:L14"/>
    <mergeCell ref="M14:P14"/>
    <mergeCell ref="M13:U13"/>
    <mergeCell ref="R14:U14"/>
    <mergeCell ref="M12:U12"/>
    <mergeCell ref="I11:L11"/>
    <mergeCell ref="M11:P11"/>
    <mergeCell ref="Q1:S1"/>
    <mergeCell ref="O2:P2"/>
    <mergeCell ref="O3:V3"/>
    <mergeCell ref="O4:P4"/>
    <mergeCell ref="T4:V4"/>
  </mergeCells>
  <phoneticPr fontId="5"/>
  <dataValidations count="6">
    <dataValidation type="whole" allowBlank="1" showInputMessage="1" showErrorMessage="1" prompt="交付決定通知右上に記載あり" sqref="B23" xr:uid="{EDFA794E-CA93-464D-A216-18933CA11616}">
      <formula1>5</formula1>
      <formula2>5</formula2>
    </dataValidation>
    <dataValidation type="whole" operator="greaterThanOrEqual" allowBlank="1" showInputMessage="1" showErrorMessage="1" prompt="交付決定通知右上に記載あり" sqref="L23:M23" xr:uid="{12EBFF87-15F8-452D-83AE-F4E8B35CC852}">
      <formula1>1</formula1>
    </dataValidation>
    <dataValidation type="whole" allowBlank="1" showInputMessage="1" showErrorMessage="1" prompt="交付決定通知右上に記載あり" sqref="C23 G23 E23" xr:uid="{7A1C7105-C9D0-4A3E-A036-3FFBCEC8BC8B}">
      <formula1>1</formula1>
      <formula2>31</formula2>
    </dataValidation>
    <dataValidation type="whole" allowBlank="1" showInputMessage="1" showErrorMessage="1" prompt="変更承認通知右上に記載あり" sqref="E24 G24 I24" xr:uid="{93D2F4E7-FC82-4423-9574-703A901F79EF}">
      <formula1>1</formula1>
      <formula2>31</formula2>
    </dataValidation>
    <dataValidation type="whole" operator="greaterThanOrEqual" allowBlank="1" showInputMessage="1" showErrorMessage="1" prompt="変更承認通知右上に記載あり" sqref="N24:O24" xr:uid="{D4C6F574-CCBB-4C00-8B4F-8B8F477C361F}">
      <formula1>1</formula1>
    </dataValidation>
    <dataValidation type="whole" allowBlank="1" showErrorMessage="1" prompt="作成日並びに提出期限を超えた場合は、本助成事業を辞退したものとみなします" sqref="U2 Q2 S2" xr:uid="{40CE146B-512E-4AB2-A334-B12A8FAEB242}">
      <formula1>1</formula1>
      <formula2>31</formula2>
    </dataValidation>
  </dataValidations>
  <pageMargins left="0.98425196850393704" right="0.98425196850393704" top="0.98425196850393704" bottom="0.98425196850393704"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BC0F-9C01-44BB-AB5E-60B8ADE4E0B6}">
  <sheetPr codeName="Sheet13">
    <tabColor rgb="FF0070C0"/>
  </sheetPr>
  <dimension ref="A1:Y36"/>
  <sheetViews>
    <sheetView showGridLines="0" view="pageBreakPreview" zoomScaleNormal="100" zoomScaleSheetLayoutView="100" workbookViewId="0">
      <selection activeCell="M15" sqref="M15:P15"/>
    </sheetView>
  </sheetViews>
  <sheetFormatPr defaultRowHeight="14.25" x14ac:dyDescent="0.15"/>
  <cols>
    <col min="1" max="1" width="1.08203125" customWidth="1"/>
    <col min="2" max="2" width="1.4140625" customWidth="1"/>
    <col min="3" max="3" width="2.58203125" customWidth="1"/>
    <col min="4" max="25" width="2.33203125" customWidth="1"/>
  </cols>
  <sheetData>
    <row r="1" spans="2:23" x14ac:dyDescent="0.15">
      <c r="B1" s="20"/>
      <c r="C1" s="20"/>
      <c r="D1" s="20"/>
      <c r="E1" s="20"/>
      <c r="F1" s="20"/>
      <c r="G1" s="20"/>
      <c r="H1" s="20"/>
      <c r="I1" s="20"/>
      <c r="J1" s="20"/>
      <c r="K1" s="20"/>
      <c r="L1" s="20"/>
      <c r="M1" s="20"/>
      <c r="N1" s="20"/>
      <c r="O1" s="20"/>
      <c r="P1" s="20"/>
      <c r="Q1" s="663"/>
      <c r="R1" s="663"/>
      <c r="S1" s="664"/>
      <c r="T1" s="35"/>
      <c r="U1" s="35"/>
      <c r="V1" s="35"/>
      <c r="W1" s="35"/>
    </row>
    <row r="2" spans="2:23" ht="19.5" customHeight="1" thickBot="1" x14ac:dyDescent="0.2">
      <c r="B2" s="20"/>
      <c r="C2" s="20"/>
      <c r="D2" s="20"/>
      <c r="E2" s="20"/>
      <c r="F2" s="20"/>
      <c r="G2" s="20"/>
      <c r="H2" s="20"/>
      <c r="I2" s="20"/>
      <c r="J2" s="20"/>
      <c r="K2" s="20"/>
      <c r="O2" s="664" t="s">
        <v>3</v>
      </c>
      <c r="P2" s="664"/>
      <c r="Q2" s="35"/>
      <c r="R2" s="35" t="s">
        <v>4</v>
      </c>
      <c r="S2" s="35"/>
      <c r="T2" s="35" t="s">
        <v>5</v>
      </c>
      <c r="U2" s="35"/>
      <c r="V2" s="161" t="s">
        <v>6</v>
      </c>
      <c r="W2" s="171" t="s">
        <v>554</v>
      </c>
    </row>
    <row r="3" spans="2:23" ht="12" customHeight="1" x14ac:dyDescent="0.15">
      <c r="B3" s="20"/>
      <c r="C3" s="20"/>
      <c r="D3" s="20"/>
      <c r="E3" s="20"/>
      <c r="F3" s="20"/>
      <c r="G3" s="20"/>
      <c r="H3" s="20"/>
      <c r="I3" s="20"/>
      <c r="J3" s="20"/>
      <c r="K3" s="20"/>
      <c r="L3" s="20"/>
      <c r="M3" s="20"/>
      <c r="N3" s="20"/>
      <c r="O3" s="665" t="s">
        <v>344</v>
      </c>
      <c r="P3" s="888"/>
      <c r="Q3" s="888"/>
      <c r="R3" s="888"/>
      <c r="S3" s="888"/>
      <c r="T3" s="888"/>
      <c r="U3" s="888"/>
      <c r="V3" s="889"/>
    </row>
    <row r="4" spans="2:23" ht="15" thickBot="1" x14ac:dyDescent="0.2">
      <c r="B4" s="20"/>
      <c r="C4" s="20"/>
      <c r="D4" s="20"/>
      <c r="E4" s="20"/>
      <c r="F4" s="20"/>
      <c r="G4" s="20"/>
      <c r="H4" s="20"/>
      <c r="I4" s="20"/>
      <c r="J4" s="20"/>
      <c r="K4" s="20"/>
      <c r="O4" s="884" t="str">
        <f>'様式1号_交付(表紙)'!L4</f>
        <v>Ｒ7</v>
      </c>
      <c r="P4" s="885"/>
      <c r="Q4" s="46" t="s">
        <v>210</v>
      </c>
      <c r="R4" s="537">
        <f>'様式1号_交付(表紙)'!N4</f>
        <v>0</v>
      </c>
      <c r="S4" s="46" t="s">
        <v>210</v>
      </c>
      <c r="T4" s="886">
        <f>'様式1号_交付(表紙)'!P4</f>
        <v>0</v>
      </c>
      <c r="U4" s="886"/>
      <c r="V4" s="887"/>
      <c r="W4" s="171" t="s">
        <v>470</v>
      </c>
    </row>
    <row r="5" spans="2:23" ht="16.5" customHeight="1" x14ac:dyDescent="0.15">
      <c r="B5" s="20"/>
      <c r="C5" s="20"/>
      <c r="D5" s="20"/>
      <c r="E5" s="20"/>
      <c r="F5" s="20"/>
      <c r="G5" s="20"/>
      <c r="H5" s="20"/>
      <c r="I5" s="20"/>
      <c r="J5" s="20"/>
      <c r="K5" s="20"/>
      <c r="L5" s="20"/>
    </row>
    <row r="6" spans="2:23" ht="12" customHeight="1" x14ac:dyDescent="0.15">
      <c r="B6" s="20"/>
      <c r="C6" s="20"/>
      <c r="D6" s="20"/>
      <c r="E6" s="20"/>
      <c r="F6" s="20"/>
      <c r="G6" s="20"/>
      <c r="H6" s="20"/>
      <c r="I6" s="20"/>
      <c r="J6" s="20"/>
      <c r="K6" s="20"/>
      <c r="L6" s="20"/>
      <c r="M6" s="20"/>
      <c r="N6" s="20"/>
      <c r="O6" s="20"/>
      <c r="P6" s="20"/>
      <c r="S6" s="20"/>
      <c r="T6" s="20"/>
      <c r="U6" s="20"/>
      <c r="V6" s="20"/>
      <c r="W6" s="20"/>
    </row>
    <row r="7" spans="2:23" x14ac:dyDescent="0.15">
      <c r="B7" s="20" t="s">
        <v>0</v>
      </c>
      <c r="C7" s="20"/>
      <c r="D7" s="36"/>
      <c r="E7" s="36"/>
      <c r="F7" s="36"/>
      <c r="G7" s="20"/>
      <c r="H7" s="20"/>
      <c r="I7" s="20"/>
      <c r="J7" s="20"/>
      <c r="K7" s="20"/>
      <c r="L7" s="20"/>
      <c r="M7" s="20"/>
      <c r="N7" s="20"/>
      <c r="O7" s="20"/>
      <c r="P7" s="20"/>
      <c r="Q7" s="20"/>
      <c r="R7" s="20"/>
      <c r="S7" s="20"/>
      <c r="T7" s="20"/>
      <c r="U7" s="20"/>
      <c r="V7" s="20"/>
      <c r="W7" s="20"/>
    </row>
    <row r="8" spans="2:23" x14ac:dyDescent="0.15">
      <c r="C8" s="20" t="s">
        <v>247</v>
      </c>
      <c r="E8" s="200"/>
      <c r="F8" s="200"/>
      <c r="G8" s="20"/>
      <c r="H8" s="20"/>
      <c r="I8" s="20"/>
      <c r="J8" s="20"/>
      <c r="K8" s="20"/>
      <c r="L8" s="20"/>
      <c r="M8" s="20"/>
      <c r="N8" s="20"/>
      <c r="O8" s="20"/>
      <c r="P8" s="20"/>
      <c r="Q8" s="20"/>
      <c r="R8" s="20"/>
      <c r="S8" s="20"/>
      <c r="T8" s="40"/>
      <c r="U8" s="20"/>
      <c r="V8" s="20"/>
      <c r="W8" s="20"/>
    </row>
    <row r="9" spans="2:23" ht="14.25" customHeight="1" x14ac:dyDescent="0.15">
      <c r="B9" s="20"/>
      <c r="C9" s="20"/>
      <c r="D9" s="20"/>
      <c r="E9" s="20"/>
      <c r="F9" s="20"/>
      <c r="G9" s="20"/>
      <c r="H9" s="20"/>
      <c r="I9" s="20"/>
      <c r="J9" s="20"/>
      <c r="K9" s="20"/>
      <c r="L9" s="20"/>
      <c r="M9" s="20"/>
      <c r="N9" s="20"/>
      <c r="O9" s="20"/>
      <c r="P9" s="20"/>
      <c r="Q9" s="20"/>
      <c r="R9" s="20"/>
      <c r="S9" s="20"/>
      <c r="T9" s="20"/>
      <c r="U9" s="20"/>
      <c r="V9" s="20"/>
      <c r="W9" s="20"/>
    </row>
    <row r="10" spans="2:23" x14ac:dyDescent="0.15">
      <c r="B10" s="20"/>
      <c r="C10" s="20"/>
      <c r="D10" s="20"/>
      <c r="E10" s="20"/>
      <c r="F10" s="20"/>
      <c r="G10" s="20"/>
      <c r="H10" s="20"/>
      <c r="I10" s="37" t="s">
        <v>1</v>
      </c>
      <c r="J10" s="38"/>
      <c r="K10" s="38"/>
      <c r="L10" s="38"/>
      <c r="M10" s="38"/>
      <c r="N10" s="38"/>
      <c r="O10" s="38"/>
      <c r="P10" s="38"/>
      <c r="Q10" s="38"/>
      <c r="R10" s="38"/>
      <c r="S10" s="38"/>
      <c r="T10" s="38"/>
      <c r="U10" s="16"/>
      <c r="V10" s="18"/>
    </row>
    <row r="11" spans="2:23" ht="18" customHeight="1" x14ac:dyDescent="0.15">
      <c r="B11" s="20"/>
      <c r="C11" s="20"/>
      <c r="D11" s="20"/>
      <c r="E11" s="20"/>
      <c r="F11" s="20"/>
      <c r="G11" s="20"/>
      <c r="H11" s="20"/>
      <c r="I11" s="890" t="s">
        <v>515</v>
      </c>
      <c r="J11" s="891"/>
      <c r="K11" s="891"/>
      <c r="L11" s="891"/>
      <c r="M11" s="882">
        <f>'様式1号_交付(表紙)'!K10</f>
        <v>0</v>
      </c>
      <c r="N11" s="882"/>
      <c r="O11" s="882"/>
      <c r="P11" s="882"/>
      <c r="Q11" s="420"/>
      <c r="R11" s="420"/>
      <c r="S11" s="420"/>
      <c r="T11" s="420"/>
      <c r="U11" s="421"/>
      <c r="V11" s="404"/>
    </row>
    <row r="12" spans="2:23" ht="18" customHeight="1" x14ac:dyDescent="0.15">
      <c r="B12" s="20"/>
      <c r="C12" s="20"/>
      <c r="D12" s="20"/>
      <c r="E12" s="20"/>
      <c r="F12" s="20"/>
      <c r="G12" s="20"/>
      <c r="H12" s="20"/>
      <c r="I12" s="668" t="s">
        <v>178</v>
      </c>
      <c r="J12" s="669"/>
      <c r="K12" s="669"/>
      <c r="L12" s="669"/>
      <c r="M12" s="882">
        <f>'様式1号_交付(表紙)'!K11</f>
        <v>0</v>
      </c>
      <c r="N12" s="882"/>
      <c r="O12" s="882"/>
      <c r="P12" s="882"/>
      <c r="Q12" s="882"/>
      <c r="R12" s="882"/>
      <c r="S12" s="882"/>
      <c r="T12" s="882"/>
      <c r="U12" s="882"/>
      <c r="V12" s="7"/>
    </row>
    <row r="13" spans="2:23" ht="18" customHeight="1" x14ac:dyDescent="0.15">
      <c r="B13" s="20"/>
      <c r="C13" s="20"/>
      <c r="D13" s="20"/>
      <c r="E13" s="20"/>
      <c r="F13" s="20"/>
      <c r="G13" s="20"/>
      <c r="H13" s="20"/>
      <c r="I13" s="895" t="s">
        <v>459</v>
      </c>
      <c r="J13" s="896"/>
      <c r="K13" s="896"/>
      <c r="L13" s="896"/>
      <c r="M13" s="882">
        <f>'様式1号_交付(表紙)'!K12</f>
        <v>0</v>
      </c>
      <c r="N13" s="882"/>
      <c r="O13" s="882"/>
      <c r="P13" s="882"/>
      <c r="Q13" s="882"/>
      <c r="R13" s="882"/>
      <c r="S13" s="882"/>
      <c r="T13" s="882"/>
      <c r="U13" s="882"/>
      <c r="V13" s="7"/>
      <c r="W13" s="171" t="s">
        <v>470</v>
      </c>
    </row>
    <row r="14" spans="2:23" ht="18" customHeight="1" x14ac:dyDescent="0.15">
      <c r="B14" s="20"/>
      <c r="C14" s="20"/>
      <c r="D14" s="20"/>
      <c r="E14" s="20"/>
      <c r="F14" s="20"/>
      <c r="G14" s="20"/>
      <c r="H14" s="20"/>
      <c r="I14" s="668" t="s">
        <v>460</v>
      </c>
      <c r="J14" s="669"/>
      <c r="K14" s="669"/>
      <c r="L14" s="669"/>
      <c r="M14" s="882">
        <f>'様式1号_交付(表紙)'!K13</f>
        <v>0</v>
      </c>
      <c r="N14" s="882"/>
      <c r="O14" s="882"/>
      <c r="P14" s="882"/>
      <c r="Q14" s="405" t="s">
        <v>146</v>
      </c>
      <c r="R14" s="882">
        <f>'様式1号_交付(表紙)'!O13</f>
        <v>0</v>
      </c>
      <c r="S14" s="882"/>
      <c r="T14" s="882"/>
      <c r="U14" s="882"/>
      <c r="V14" s="422"/>
    </row>
    <row r="15" spans="2:23" ht="18" customHeight="1" x14ac:dyDescent="0.15">
      <c r="B15" s="20"/>
      <c r="C15" s="20"/>
      <c r="D15" s="20"/>
      <c r="E15" s="20"/>
      <c r="F15" s="20"/>
      <c r="G15" s="20"/>
      <c r="H15" s="20"/>
      <c r="I15" s="668" t="s">
        <v>479</v>
      </c>
      <c r="J15" s="669"/>
      <c r="K15" s="669"/>
      <c r="L15" s="669"/>
      <c r="M15" s="893">
        <f>'様式1号_交付(表紙)'!K14</f>
        <v>0</v>
      </c>
      <c r="N15" s="893"/>
      <c r="O15" s="893"/>
      <c r="P15" s="893"/>
      <c r="Q15" s="405" t="s">
        <v>146</v>
      </c>
      <c r="R15" s="882">
        <f>'様式1号_交付(表紙)'!O14</f>
        <v>0</v>
      </c>
      <c r="S15" s="882"/>
      <c r="T15" s="882"/>
      <c r="U15" s="882"/>
      <c r="V15" s="7"/>
    </row>
    <row r="16" spans="2:23" ht="18" customHeight="1" x14ac:dyDescent="0.15">
      <c r="B16" s="20"/>
      <c r="C16" s="20"/>
      <c r="D16" s="20"/>
      <c r="E16" s="20"/>
      <c r="F16" s="20"/>
      <c r="G16" s="20"/>
      <c r="H16" s="20"/>
      <c r="I16" s="177" t="s">
        <v>514</v>
      </c>
      <c r="J16" s="40"/>
      <c r="K16" s="40"/>
      <c r="L16" s="40"/>
      <c r="M16" s="882">
        <f>'様式1号_交付(表紙)'!K15</f>
        <v>0</v>
      </c>
      <c r="N16" s="882"/>
      <c r="O16" s="882"/>
      <c r="P16" s="882"/>
      <c r="Q16" s="882"/>
      <c r="R16" s="423"/>
      <c r="S16" s="423"/>
      <c r="T16" s="423"/>
      <c r="U16" s="423"/>
      <c r="V16" s="7"/>
    </row>
    <row r="17" spans="1:25" ht="6.75" customHeight="1" x14ac:dyDescent="0.15">
      <c r="B17" s="20"/>
      <c r="C17" s="20"/>
      <c r="D17" s="20"/>
      <c r="E17" s="20"/>
      <c r="F17" s="20"/>
      <c r="G17" s="20"/>
      <c r="H17" s="20"/>
      <c r="I17" s="173"/>
      <c r="J17" s="39"/>
      <c r="K17" s="39"/>
      <c r="L17" s="39"/>
      <c r="M17" s="39"/>
      <c r="N17" s="39"/>
      <c r="O17" s="39"/>
      <c r="P17" s="39"/>
      <c r="Q17" s="39"/>
      <c r="R17" s="39"/>
      <c r="S17" s="39"/>
      <c r="T17" s="39"/>
      <c r="U17" s="168"/>
      <c r="V17" s="169"/>
    </row>
    <row r="18" spans="1:25" ht="8.25" customHeight="1" x14ac:dyDescent="0.15">
      <c r="B18" s="20"/>
      <c r="C18" s="20"/>
      <c r="D18" s="20"/>
      <c r="E18" s="20"/>
      <c r="F18" s="20"/>
      <c r="G18" s="20"/>
      <c r="H18" s="20"/>
      <c r="I18" s="20"/>
      <c r="J18" s="20"/>
      <c r="K18" s="20"/>
      <c r="L18" s="20"/>
      <c r="M18" s="20"/>
      <c r="N18" s="20"/>
      <c r="O18" s="20"/>
      <c r="P18" s="20"/>
      <c r="Q18" s="20"/>
      <c r="R18" s="20"/>
      <c r="S18" s="20"/>
      <c r="T18" s="20"/>
      <c r="U18" s="20"/>
      <c r="V18" s="20"/>
      <c r="W18" s="20"/>
    </row>
    <row r="19" spans="1:25" ht="30" customHeight="1" x14ac:dyDescent="0.15">
      <c r="B19" s="20"/>
      <c r="C19" s="20"/>
      <c r="D19" s="20"/>
      <c r="E19" s="20"/>
      <c r="F19" s="20"/>
      <c r="G19" s="20"/>
      <c r="H19" s="20"/>
      <c r="I19" s="20"/>
      <c r="J19" s="20"/>
      <c r="K19" s="20"/>
      <c r="L19" s="20"/>
      <c r="M19" s="20"/>
      <c r="N19" s="20"/>
      <c r="O19" s="20"/>
      <c r="P19" s="20"/>
      <c r="Q19" s="20"/>
      <c r="R19" s="20"/>
      <c r="S19" s="20"/>
      <c r="T19" s="20"/>
      <c r="U19" s="20"/>
      <c r="V19" s="20"/>
      <c r="W19" s="20"/>
    </row>
    <row r="20" spans="1:25" x14ac:dyDescent="0.15">
      <c r="A20" s="20"/>
      <c r="B20" s="20"/>
      <c r="C20" s="20"/>
      <c r="D20" s="20"/>
      <c r="E20" s="413"/>
      <c r="G20" s="103"/>
      <c r="H20" s="424" t="s">
        <v>488</v>
      </c>
      <c r="I20" s="184"/>
      <c r="J20" s="413" t="s">
        <v>533</v>
      </c>
      <c r="K20" s="20"/>
      <c r="L20" s="20"/>
      <c r="M20" s="20"/>
      <c r="N20" s="20"/>
      <c r="O20" s="20"/>
      <c r="P20" s="20"/>
      <c r="Q20" s="20"/>
      <c r="S20" s="20"/>
      <c r="T20" s="20"/>
      <c r="U20" s="20"/>
      <c r="V20" s="172"/>
      <c r="W20" s="172"/>
      <c r="X20" s="172"/>
    </row>
    <row r="21" spans="1:25" s="3" customFormat="1" ht="29.25" customHeight="1" x14ac:dyDescent="0.15">
      <c r="A21" s="658" t="s">
        <v>497</v>
      </c>
      <c r="B21" s="658"/>
      <c r="C21" s="658"/>
      <c r="D21" s="658"/>
      <c r="E21" s="658"/>
      <c r="F21" s="658"/>
      <c r="G21" s="658"/>
      <c r="H21" s="658"/>
      <c r="I21" s="658"/>
      <c r="J21" s="658"/>
      <c r="K21" s="658"/>
      <c r="L21" s="658"/>
      <c r="M21" s="658"/>
      <c r="N21" s="658"/>
      <c r="O21" s="658"/>
      <c r="P21" s="658"/>
      <c r="Q21" s="658"/>
      <c r="R21" s="658"/>
      <c r="S21" s="658"/>
      <c r="T21" s="658"/>
      <c r="U21" s="658"/>
      <c r="V21" s="658"/>
      <c r="W21" s="410"/>
      <c r="X21" s="410"/>
    </row>
    <row r="22" spans="1:25" s="3" customFormat="1" ht="25.5" customHeight="1" x14ac:dyDescent="0.15">
      <c r="A22" s="96"/>
      <c r="B22" s="160"/>
      <c r="C22" s="160"/>
      <c r="D22" s="160"/>
      <c r="E22" s="160"/>
      <c r="F22" s="160"/>
      <c r="G22" s="160"/>
      <c r="H22" s="160"/>
      <c r="I22" s="160"/>
      <c r="J22" s="160"/>
      <c r="K22" s="160"/>
      <c r="L22" s="160"/>
      <c r="M22" s="160"/>
      <c r="N22" s="160"/>
      <c r="O22" s="160"/>
      <c r="P22" s="160"/>
      <c r="Q22" s="160"/>
      <c r="R22" s="160"/>
      <c r="S22" s="160"/>
      <c r="T22" s="160"/>
      <c r="U22" s="160"/>
      <c r="V22" s="160"/>
      <c r="W22" s="160"/>
    </row>
    <row r="23" spans="1:25" x14ac:dyDescent="0.15">
      <c r="B23" s="407"/>
      <c r="C23" s="34" t="s">
        <v>345</v>
      </c>
      <c r="D23" s="156"/>
      <c r="E23" s="35" t="s">
        <v>4</v>
      </c>
      <c r="F23" s="156"/>
      <c r="G23" s="35" t="s">
        <v>5</v>
      </c>
      <c r="H23" s="156"/>
      <c r="I23" s="305" t="s">
        <v>349</v>
      </c>
      <c r="K23" s="35"/>
      <c r="L23" s="20"/>
      <c r="M23" s="881"/>
      <c r="N23" s="881"/>
      <c r="O23" s="20" t="s">
        <v>517</v>
      </c>
      <c r="P23" s="20"/>
      <c r="Q23" s="20"/>
      <c r="W23" s="171" t="s">
        <v>529</v>
      </c>
    </row>
    <row r="24" spans="1:25" s="3" customFormat="1" ht="45.75" customHeight="1" x14ac:dyDescent="0.15">
      <c r="A24" s="892" t="s">
        <v>538</v>
      </c>
      <c r="B24" s="892"/>
      <c r="C24" s="892"/>
      <c r="D24" s="892"/>
      <c r="E24" s="892"/>
      <c r="F24" s="892"/>
      <c r="G24" s="892"/>
      <c r="H24" s="892"/>
      <c r="I24" s="892"/>
      <c r="J24" s="892"/>
      <c r="K24" s="892"/>
      <c r="L24" s="892"/>
      <c r="M24" s="892"/>
      <c r="N24" s="892"/>
      <c r="O24" s="892"/>
      <c r="P24" s="892"/>
      <c r="Q24" s="892"/>
      <c r="R24" s="892"/>
      <c r="S24" s="892"/>
      <c r="T24" s="892"/>
      <c r="U24" s="892"/>
      <c r="V24" s="892"/>
      <c r="W24" s="406"/>
      <c r="X24" s="406"/>
      <c r="Y24" s="162"/>
    </row>
    <row r="25" spans="1:25" s="3" customFormat="1" ht="20.100000000000001" customHeight="1" x14ac:dyDescent="0.15">
      <c r="A25" s="892"/>
      <c r="B25" s="892"/>
      <c r="C25" s="892"/>
      <c r="D25" s="892"/>
      <c r="E25" s="892"/>
      <c r="F25" s="892"/>
      <c r="G25" s="892"/>
      <c r="H25" s="892"/>
      <c r="I25" s="892"/>
      <c r="J25" s="892"/>
      <c r="K25" s="892"/>
      <c r="L25" s="892"/>
      <c r="M25" s="892"/>
      <c r="N25" s="892"/>
      <c r="O25" s="892"/>
      <c r="P25" s="892"/>
      <c r="Q25" s="892"/>
      <c r="R25" s="892"/>
      <c r="S25" s="892"/>
      <c r="T25" s="892"/>
      <c r="U25" s="892"/>
      <c r="V25" s="892"/>
      <c r="W25" s="892"/>
      <c r="X25" s="892"/>
      <c r="Y25" s="892"/>
    </row>
    <row r="26" spans="1:25" s="3" customFormat="1" ht="18.75" x14ac:dyDescent="0.15">
      <c r="A26" s="20"/>
      <c r="B26" s="181"/>
      <c r="C26" s="181"/>
      <c r="D26" s="181"/>
      <c r="E26" s="181"/>
      <c r="F26" s="181"/>
      <c r="G26" s="181"/>
      <c r="H26" s="181"/>
      <c r="I26" s="181"/>
      <c r="J26" s="181"/>
      <c r="K26" s="181"/>
      <c r="L26" s="181"/>
      <c r="M26" s="181"/>
      <c r="N26" s="181"/>
      <c r="O26" s="181"/>
      <c r="P26" s="181"/>
      <c r="Q26" s="181"/>
      <c r="R26" s="181"/>
      <c r="S26" s="181"/>
      <c r="T26" s="181"/>
      <c r="U26" s="181"/>
      <c r="V26" s="181"/>
      <c r="W26" s="181"/>
      <c r="X26" s="21"/>
      <c r="Y26" s="21"/>
    </row>
    <row r="27" spans="1:25" ht="24" customHeight="1" x14ac:dyDescent="0.15">
      <c r="B27" s="20"/>
      <c r="C27" s="20"/>
      <c r="D27" s="416"/>
      <c r="E27" s="20"/>
      <c r="F27" s="20"/>
      <c r="G27" s="427"/>
      <c r="H27" s="427"/>
      <c r="I27" s="427"/>
      <c r="J27" s="427"/>
      <c r="K27" s="427"/>
      <c r="L27" s="427" t="s">
        <v>347</v>
      </c>
      <c r="M27" s="427"/>
      <c r="N27" s="427"/>
      <c r="O27" s="427"/>
      <c r="P27" s="427"/>
      <c r="Q27" s="427"/>
      <c r="R27" s="427"/>
      <c r="S27" s="427"/>
      <c r="T27" s="427"/>
      <c r="U27" s="427"/>
      <c r="V27" s="427"/>
      <c r="W27" s="427"/>
    </row>
    <row r="31" spans="1:25" x14ac:dyDescent="0.15">
      <c r="D31" s="20" t="s">
        <v>348</v>
      </c>
      <c r="I31" s="20" t="s">
        <v>466</v>
      </c>
    </row>
    <row r="33" spans="2:9" x14ac:dyDescent="0.15">
      <c r="D33" s="20" t="s">
        <v>465</v>
      </c>
      <c r="I33" s="20" t="s">
        <v>467</v>
      </c>
    </row>
    <row r="34" spans="2:9" x14ac:dyDescent="0.15">
      <c r="B34" s="20"/>
      <c r="C34" s="20"/>
    </row>
    <row r="35" spans="2:9" x14ac:dyDescent="0.15">
      <c r="B35" s="20"/>
      <c r="C35" s="20"/>
    </row>
    <row r="36" spans="2:9" x14ac:dyDescent="0.15">
      <c r="B36" s="20"/>
      <c r="C36" s="20"/>
    </row>
  </sheetData>
  <sheetProtection sheet="1" selectLockedCells="1"/>
  <mergeCells count="22">
    <mergeCell ref="R15:U15"/>
    <mergeCell ref="Q1:S1"/>
    <mergeCell ref="O2:P2"/>
    <mergeCell ref="O4:P4"/>
    <mergeCell ref="T4:V4"/>
    <mergeCell ref="O3:V3"/>
    <mergeCell ref="A21:V21"/>
    <mergeCell ref="A25:Y25"/>
    <mergeCell ref="M23:N23"/>
    <mergeCell ref="A24:V24"/>
    <mergeCell ref="I11:L11"/>
    <mergeCell ref="M11:P11"/>
    <mergeCell ref="I12:L12"/>
    <mergeCell ref="M12:U12"/>
    <mergeCell ref="M15:P15"/>
    <mergeCell ref="I13:L13"/>
    <mergeCell ref="I14:L14"/>
    <mergeCell ref="M14:P14"/>
    <mergeCell ref="I15:L15"/>
    <mergeCell ref="M16:Q16"/>
    <mergeCell ref="M13:U13"/>
    <mergeCell ref="R14:U14"/>
  </mergeCells>
  <phoneticPr fontId="5"/>
  <dataValidations count="5">
    <dataValidation type="whole" allowBlank="1" showInputMessage="1" showErrorMessage="1" prompt="交付決定通知右上に記載あり" sqref="B23:C23" xr:uid="{B1BE5957-43BB-4706-8361-92DD418A692A}">
      <formula1>5</formula1>
      <formula2>5</formula2>
    </dataValidation>
    <dataValidation type="whole" allowBlank="1" showInputMessage="1" showErrorMessage="1" sqref="I20" xr:uid="{A5805F09-88B5-47FC-91BE-7297F4CD022D}">
      <formula1>1</formula1>
      <formula2>31</formula2>
    </dataValidation>
    <dataValidation type="whole" allowBlank="1" showInputMessage="1" showErrorMessage="1" prompt="交付決定通知右上に記載あり" sqref="D23 F23 H23" xr:uid="{7CC7C492-05B6-4AE1-B180-D50D6400F2FF}">
      <formula1>1</formula1>
      <formula2>31</formula2>
    </dataValidation>
    <dataValidation type="whole" operator="greaterThanOrEqual" allowBlank="1" showInputMessage="1" showErrorMessage="1" prompt="交付決定通知右上に記載あり" sqref="M23:N23" xr:uid="{923C4FA3-E252-467C-87E9-38BCC28FC829}">
      <formula1>1</formula1>
    </dataValidation>
    <dataValidation type="whole" allowBlank="1" showErrorMessage="1" prompt="作成日並びに提出期限を超えた場合は、本助成事業を辞退したものとみなします" sqref="U2 Q2 S2" xr:uid="{92CE37FB-566A-4EEE-8F2B-C2AAB31888D7}">
      <formula1>1</formula1>
      <formula2>31</formula2>
    </dataValidation>
  </dataValidations>
  <pageMargins left="0.98425196850393704" right="0.98425196850393704" top="0.98425196850393704" bottom="0.98425196850393704"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0EC0-5DB5-4518-AF96-E590426B6E22}">
  <sheetPr codeName="Sheet22">
    <tabColor theme="8"/>
  </sheetPr>
  <dimension ref="A1:I50"/>
  <sheetViews>
    <sheetView view="pageBreakPreview" zoomScaleNormal="100" zoomScaleSheetLayoutView="100" workbookViewId="0">
      <selection activeCell="A34" sqref="A34:H36"/>
    </sheetView>
  </sheetViews>
  <sheetFormatPr defaultRowHeight="14.25" x14ac:dyDescent="0.15"/>
  <cols>
    <col min="1" max="1" width="8.1640625" style="305" customWidth="1"/>
    <col min="2" max="2" width="4.58203125" style="20" customWidth="1"/>
    <col min="3" max="7" width="6.58203125" style="20" customWidth="1"/>
    <col min="8" max="8" width="5.25" style="20" customWidth="1"/>
    <col min="9" max="16384" width="8.6640625" style="20"/>
  </cols>
  <sheetData>
    <row r="1" spans="1:9" x14ac:dyDescent="0.15">
      <c r="A1" s="162"/>
      <c r="H1" s="96" t="s">
        <v>584</v>
      </c>
    </row>
    <row r="2" spans="1:9" ht="22.5" customHeight="1" x14ac:dyDescent="0.15">
      <c r="A2" s="20"/>
      <c r="D2" s="664" t="s">
        <v>490</v>
      </c>
      <c r="E2" s="664"/>
    </row>
    <row r="3" spans="1:9" ht="24.75" customHeight="1" x14ac:dyDescent="0.15">
      <c r="A3" s="431" t="s">
        <v>207</v>
      </c>
      <c r="B3" s="538">
        <f>'様式1号_交付(表紙)'!F25</f>
        <v>0</v>
      </c>
      <c r="C3" s="432"/>
      <c r="D3" s="1190"/>
      <c r="E3" s="1190"/>
      <c r="F3" s="1190"/>
      <c r="G3" s="1190"/>
      <c r="H3" s="1190"/>
      <c r="I3" s="171" t="s">
        <v>578</v>
      </c>
    </row>
    <row r="4" spans="1:9" ht="11.25" customHeight="1" x14ac:dyDescent="0.15"/>
    <row r="5" spans="1:9" ht="22.5" customHeight="1" x14ac:dyDescent="0.15">
      <c r="A5" s="305" t="s">
        <v>351</v>
      </c>
    </row>
    <row r="6" spans="1:9" ht="22.5" customHeight="1" x14ac:dyDescent="0.15">
      <c r="A6" s="348" t="s">
        <v>352</v>
      </c>
    </row>
    <row r="7" spans="1:9" ht="41.25" customHeight="1" x14ac:dyDescent="0.15">
      <c r="A7" s="1191">
        <f>概要版!B4</f>
        <v>0</v>
      </c>
      <c r="B7" s="1192"/>
      <c r="C7" s="1192"/>
      <c r="D7" s="1192"/>
      <c r="E7" s="1192"/>
      <c r="F7" s="1192"/>
      <c r="G7" s="1192"/>
      <c r="H7" s="1193"/>
      <c r="I7" s="171" t="s">
        <v>579</v>
      </c>
    </row>
    <row r="8" spans="1:9" ht="22.5" customHeight="1" x14ac:dyDescent="0.15">
      <c r="A8" s="433" t="s">
        <v>353</v>
      </c>
    </row>
    <row r="9" spans="1:9" ht="82.5" customHeight="1" x14ac:dyDescent="0.15">
      <c r="A9" s="1194"/>
      <c r="B9" s="1195"/>
      <c r="C9" s="1195"/>
      <c r="D9" s="1195"/>
      <c r="E9" s="1195"/>
      <c r="F9" s="1195"/>
      <c r="G9" s="1195"/>
      <c r="H9" s="1196"/>
      <c r="I9" s="41" t="s">
        <v>350</v>
      </c>
    </row>
    <row r="10" spans="1:9" ht="22.5" customHeight="1" x14ac:dyDescent="0.15">
      <c r="A10" s="433" t="s">
        <v>354</v>
      </c>
    </row>
    <row r="11" spans="1:9" s="159" customFormat="1" ht="133.5" customHeight="1" x14ac:dyDescent="0.15">
      <c r="A11" s="1203"/>
      <c r="B11" s="1204"/>
      <c r="C11" s="1204"/>
      <c r="D11" s="1204"/>
      <c r="E11" s="1204"/>
      <c r="F11" s="1204"/>
      <c r="G11" s="1204"/>
      <c r="H11" s="1205"/>
    </row>
    <row r="12" spans="1:9" s="159" customFormat="1" ht="133.5" customHeight="1" x14ac:dyDescent="0.15">
      <c r="A12" s="1206"/>
      <c r="B12" s="1207"/>
      <c r="C12" s="1207"/>
      <c r="D12" s="1207"/>
      <c r="E12" s="1207"/>
      <c r="F12" s="1207"/>
      <c r="G12" s="1207"/>
      <c r="H12" s="1208"/>
    </row>
    <row r="13" spans="1:9" s="159" customFormat="1" ht="133.5" customHeight="1" x14ac:dyDescent="0.15">
      <c r="A13" s="1209"/>
      <c r="B13" s="1210"/>
      <c r="C13" s="1210"/>
      <c r="D13" s="1210"/>
      <c r="E13" s="1210"/>
      <c r="F13" s="1210"/>
      <c r="G13" s="1210"/>
      <c r="H13" s="1211"/>
    </row>
    <row r="14" spans="1:9" ht="22.5" customHeight="1" x14ac:dyDescent="0.15">
      <c r="A14" s="305" t="s">
        <v>632</v>
      </c>
    </row>
    <row r="15" spans="1:9" ht="22.5" customHeight="1" x14ac:dyDescent="0.15">
      <c r="A15" s="348" t="s">
        <v>355</v>
      </c>
    </row>
    <row r="16" spans="1:9" ht="22.5" customHeight="1" x14ac:dyDescent="0.15">
      <c r="A16" s="348" t="s">
        <v>356</v>
      </c>
    </row>
    <row r="17" spans="1:9" ht="22.5" customHeight="1" x14ac:dyDescent="0.15">
      <c r="A17" s="20"/>
      <c r="B17" s="961"/>
      <c r="C17" s="1188"/>
      <c r="D17" s="1189"/>
      <c r="I17" s="434" t="s">
        <v>471</v>
      </c>
    </row>
    <row r="18" spans="1:9" ht="22.5" customHeight="1" x14ac:dyDescent="0.15">
      <c r="A18" s="348" t="s">
        <v>358</v>
      </c>
    </row>
    <row r="19" spans="1:9" s="159" customFormat="1" ht="50.25" customHeight="1" x14ac:dyDescent="0.15">
      <c r="A19" s="1197"/>
      <c r="B19" s="1198"/>
      <c r="C19" s="1198"/>
      <c r="D19" s="1198"/>
      <c r="E19" s="1198"/>
      <c r="F19" s="1198"/>
      <c r="G19" s="1198"/>
      <c r="H19" s="1199"/>
    </row>
    <row r="20" spans="1:9" s="159" customFormat="1" ht="50.25" customHeight="1" x14ac:dyDescent="0.15">
      <c r="A20" s="1176"/>
      <c r="B20" s="1177"/>
      <c r="C20" s="1177"/>
      <c r="D20" s="1177"/>
      <c r="E20" s="1177"/>
      <c r="F20" s="1177"/>
      <c r="G20" s="1177"/>
      <c r="H20" s="1178"/>
    </row>
    <row r="21" spans="1:9" ht="22.5" customHeight="1" x14ac:dyDescent="0.15">
      <c r="A21" s="433" t="s">
        <v>359</v>
      </c>
    </row>
    <row r="22" spans="1:9" ht="22.5" customHeight="1" x14ac:dyDescent="0.15">
      <c r="A22" s="20"/>
      <c r="B22" s="946"/>
      <c r="C22" s="1188"/>
      <c r="D22" s="1189"/>
      <c r="I22" s="434" t="s">
        <v>471</v>
      </c>
    </row>
    <row r="23" spans="1:9" ht="22.5" customHeight="1" x14ac:dyDescent="0.15">
      <c r="A23" s="433" t="s">
        <v>361</v>
      </c>
    </row>
    <row r="24" spans="1:9" ht="22.5" customHeight="1" x14ac:dyDescent="0.15">
      <c r="A24" s="433"/>
    </row>
    <row r="25" spans="1:9" s="159" customFormat="1" ht="137.25" customHeight="1" x14ac:dyDescent="0.15">
      <c r="A25" s="1197"/>
      <c r="B25" s="1198"/>
      <c r="C25" s="1198"/>
      <c r="D25" s="1198"/>
      <c r="E25" s="1198"/>
      <c r="F25" s="1198"/>
      <c r="G25" s="1198"/>
      <c r="H25" s="1199"/>
    </row>
    <row r="26" spans="1:9" s="159" customFormat="1" ht="137.25" customHeight="1" x14ac:dyDescent="0.15">
      <c r="A26" s="1200"/>
      <c r="B26" s="1201"/>
      <c r="C26" s="1201"/>
      <c r="D26" s="1201"/>
      <c r="E26" s="1201"/>
      <c r="F26" s="1201"/>
      <c r="G26" s="1201"/>
      <c r="H26" s="1202"/>
    </row>
    <row r="27" spans="1:9" s="159" customFormat="1" ht="137.25" customHeight="1" x14ac:dyDescent="0.15">
      <c r="A27" s="1176"/>
      <c r="B27" s="1177"/>
      <c r="C27" s="1177"/>
      <c r="D27" s="1177"/>
      <c r="E27" s="1177"/>
      <c r="F27" s="1177"/>
      <c r="G27" s="1177"/>
      <c r="H27" s="1178"/>
    </row>
    <row r="28" spans="1:9" customFormat="1" ht="22.5" customHeight="1" x14ac:dyDescent="0.15">
      <c r="A28" s="348" t="s">
        <v>363</v>
      </c>
    </row>
    <row r="29" spans="1:9" customFormat="1" ht="22.5" customHeight="1" x14ac:dyDescent="0.15">
      <c r="A29" s="348" t="s">
        <v>633</v>
      </c>
    </row>
    <row r="30" spans="1:9" s="276" customFormat="1" ht="75" customHeight="1" x14ac:dyDescent="0.15">
      <c r="A30" s="1179"/>
      <c r="B30" s="1180"/>
      <c r="C30" s="1180"/>
      <c r="D30" s="1180"/>
      <c r="E30" s="1180"/>
      <c r="F30" s="1180"/>
      <c r="G30" s="1180"/>
      <c r="H30" s="1181"/>
      <c r="I30" s="438"/>
    </row>
    <row r="31" spans="1:9" s="276" customFormat="1" ht="75" customHeight="1" x14ac:dyDescent="0.15">
      <c r="A31" s="1182"/>
      <c r="B31" s="1183"/>
      <c r="C31" s="1183"/>
      <c r="D31" s="1183"/>
      <c r="E31" s="1183"/>
      <c r="F31" s="1183"/>
      <c r="G31" s="1183"/>
      <c r="H31" s="1184"/>
      <c r="I31" s="438"/>
    </row>
    <row r="32" spans="1:9" customFormat="1" x14ac:dyDescent="0.15"/>
    <row r="33" spans="1:9" customFormat="1" ht="22.5" customHeight="1" x14ac:dyDescent="0.15">
      <c r="A33" s="433" t="s">
        <v>634</v>
      </c>
    </row>
    <row r="34" spans="1:9" s="276" customFormat="1" ht="75" customHeight="1" x14ac:dyDescent="0.15">
      <c r="A34" s="1179"/>
      <c r="B34" s="1180"/>
      <c r="C34" s="1180"/>
      <c r="D34" s="1180"/>
      <c r="E34" s="1180"/>
      <c r="F34" s="1180"/>
      <c r="G34" s="1180"/>
      <c r="H34" s="1181"/>
      <c r="I34" s="439"/>
    </row>
    <row r="35" spans="1:9" s="276" customFormat="1" ht="75" customHeight="1" x14ac:dyDescent="0.15">
      <c r="A35" s="1185"/>
      <c r="B35" s="1186"/>
      <c r="C35" s="1186"/>
      <c r="D35" s="1186"/>
      <c r="E35" s="1186"/>
      <c r="F35" s="1186"/>
      <c r="G35" s="1186"/>
      <c r="H35" s="1187"/>
      <c r="I35" s="439"/>
    </row>
    <row r="36" spans="1:9" s="276" customFormat="1" ht="75" customHeight="1" x14ac:dyDescent="0.15">
      <c r="A36" s="1182"/>
      <c r="B36" s="1183"/>
      <c r="C36" s="1183"/>
      <c r="D36" s="1183"/>
      <c r="E36" s="1183"/>
      <c r="F36" s="1183"/>
      <c r="G36" s="1183"/>
      <c r="H36" s="1184"/>
      <c r="I36" s="439"/>
    </row>
    <row r="37" spans="1:9" customFormat="1" x14ac:dyDescent="0.15"/>
    <row r="38" spans="1:9" ht="13.5" customHeight="1" x14ac:dyDescent="0.15">
      <c r="B38" s="305"/>
      <c r="C38" s="305"/>
    </row>
    <row r="40" spans="1:9" x14ac:dyDescent="0.15">
      <c r="A40" s="435" t="s">
        <v>364</v>
      </c>
    </row>
    <row r="41" spans="1:9" x14ac:dyDescent="0.15">
      <c r="A41" s="436" t="s">
        <v>365</v>
      </c>
    </row>
    <row r="42" spans="1:9" x14ac:dyDescent="0.15">
      <c r="A42" s="436" t="s">
        <v>366</v>
      </c>
    </row>
    <row r="43" spans="1:9" x14ac:dyDescent="0.15">
      <c r="A43" s="436" t="s">
        <v>357</v>
      </c>
    </row>
    <row r="44" spans="1:9" x14ac:dyDescent="0.15">
      <c r="A44" s="436" t="s">
        <v>461</v>
      </c>
    </row>
    <row r="46" spans="1:9" x14ac:dyDescent="0.15">
      <c r="A46" s="435" t="s">
        <v>364</v>
      </c>
    </row>
    <row r="47" spans="1:9" x14ac:dyDescent="0.15">
      <c r="A47" s="436" t="s">
        <v>367</v>
      </c>
    </row>
    <row r="48" spans="1:9" x14ac:dyDescent="0.15">
      <c r="A48" s="436" t="s">
        <v>360</v>
      </c>
    </row>
    <row r="49" spans="1:1" x14ac:dyDescent="0.15">
      <c r="A49" s="436" t="s">
        <v>368</v>
      </c>
    </row>
    <row r="50" spans="1:1" x14ac:dyDescent="0.15">
      <c r="A50" s="437" t="s">
        <v>369</v>
      </c>
    </row>
  </sheetData>
  <sheetProtection sheet="1" formatRows="0" insertRows="0" deleteRows="0" selectLockedCells="1"/>
  <mergeCells count="12">
    <mergeCell ref="A20:H20"/>
    <mergeCell ref="D2:E2"/>
    <mergeCell ref="A30:H31"/>
    <mergeCell ref="A34:H36"/>
    <mergeCell ref="B22:D22"/>
    <mergeCell ref="D3:H3"/>
    <mergeCell ref="A7:H7"/>
    <mergeCell ref="B17:D17"/>
    <mergeCell ref="A9:H9"/>
    <mergeCell ref="A25:H27"/>
    <mergeCell ref="A19:H19"/>
    <mergeCell ref="A11:H13"/>
  </mergeCells>
  <phoneticPr fontId="5"/>
  <dataValidations xWindow="341" yWindow="507" count="6">
    <dataValidation type="list" allowBlank="1" showInputMessage="1" showErrorMessage="1" sqref="B17:D17" xr:uid="{DE106038-99D0-46BB-8A01-56D784F8FAFF}">
      <formula1>$A$40:$A$44</formula1>
    </dataValidation>
    <dataValidation type="list" allowBlank="1" showErrorMessage="1" sqref="B22:D22" xr:uid="{334CCAB2-EBA5-472D-A11F-698B1D2F3036}">
      <formula1>$A$46:$A$50</formula1>
    </dataValidation>
    <dataValidation allowBlank="1" showInputMessage="1" showErrorMessage="1" prompt="記載内容は、第三者にも理解しやすい様写真や数字を用いてわかりやすく詳細に記載_x000a_※事業を実施できる準備が出来ただけでは不十分_x000a_※専門用語を使用する際は、補足説明を入れること" sqref="A23 A21" xr:uid="{E2175BC0-CA59-40AA-BCE5-F09B3C0E7595}"/>
    <dataValidation allowBlank="1" showErrorMessage="1" prompt="記載内容は、第三者にも理解しやすい様写真や数字を用いてわかりやすく詳細に記載_x000a_※事業を実施できる準備が出来ただけでは不十分_x000a_※専門用語を使用する際は、補足説明を入れること" sqref="A24:XFD24" xr:uid="{8E89A87C-7C5A-47A6-86B1-7B5314D269ED}"/>
    <dataValidation allowBlank="1" showInputMessage="1" showErrorMessage="1" prompt="記載内容は、第三者にも理解しやすい様写真や数字を用いてわかりやすく詳細に記載_x000a_※専門用語を使用する際は、補足説明を入れること" sqref="A33" xr:uid="{808E0D81-9725-48EA-9AE8-221B943744AA}"/>
    <dataValidation allowBlank="1" showErrorMessage="1" sqref="A20:H20 A19:H19" xr:uid="{2A7B6EFF-170A-4AE5-973E-E2D378278BD1}"/>
  </dataValidations>
  <pageMargins left="0.98425196850393704" right="0.78740157480314965" top="0.78740157480314965" bottom="0.78740157480314965" header="0.31496062992125984" footer="0.31496062992125984"/>
  <pageSetup paperSize="9" orientation="portrait" r:id="rId1"/>
  <rowBreaks count="2" manualBreakCount="2">
    <brk id="13" max="7" man="1"/>
    <brk id="27"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3655-0F92-43AB-8711-1F9EBC8CD85D}">
  <sheetPr codeName="Sheet23">
    <tabColor theme="8"/>
  </sheetPr>
  <dimension ref="A1:K45"/>
  <sheetViews>
    <sheetView showGridLines="0" view="pageBreakPreview" topLeftCell="A10" zoomScaleNormal="100" zoomScaleSheetLayoutView="100" workbookViewId="0">
      <selection activeCell="D16" sqref="D16"/>
    </sheetView>
  </sheetViews>
  <sheetFormatPr defaultRowHeight="14.25" x14ac:dyDescent="0.15"/>
  <cols>
    <col min="1" max="1" width="2" customWidth="1"/>
    <col min="2" max="2" width="0.83203125" customWidth="1"/>
    <col min="3" max="3" width="10.83203125" customWidth="1"/>
    <col min="4" max="9" width="6.6640625" customWidth="1"/>
    <col min="10" max="10" width="0.75" customWidth="1"/>
  </cols>
  <sheetData>
    <row r="1" spans="1:11" s="20" customFormat="1" x14ac:dyDescent="0.15">
      <c r="A1" s="20" t="s">
        <v>546</v>
      </c>
      <c r="E1" s="201"/>
      <c r="H1" s="64"/>
    </row>
    <row r="2" spans="1:11" x14ac:dyDescent="0.15">
      <c r="B2" s="151" t="s">
        <v>544</v>
      </c>
      <c r="C2" s="20"/>
      <c r="D2" s="20"/>
      <c r="E2" s="20"/>
      <c r="F2" s="20"/>
      <c r="G2" s="20"/>
      <c r="H2" s="151"/>
      <c r="I2" s="164"/>
      <c r="J2" s="20"/>
      <c r="K2" s="20"/>
    </row>
    <row r="3" spans="1:11" ht="18.75" customHeight="1" thickBot="1" x14ac:dyDescent="0.2">
      <c r="A3" s="53"/>
      <c r="B3" s="20"/>
      <c r="C3" s="163"/>
      <c r="D3" s="20"/>
      <c r="E3" s="20"/>
      <c r="F3" s="20"/>
      <c r="G3" s="20"/>
      <c r="H3" s="20"/>
      <c r="I3" s="165" t="s">
        <v>255</v>
      </c>
      <c r="J3" s="20"/>
      <c r="K3" s="20"/>
    </row>
    <row r="4" spans="1:11" ht="20.25" customHeight="1" x14ac:dyDescent="0.15">
      <c r="A4" s="996"/>
      <c r="B4" s="996"/>
      <c r="C4" s="997"/>
      <c r="D4" s="149">
        <v>7</v>
      </c>
      <c r="E4" s="150">
        <f>D4+1</f>
        <v>8</v>
      </c>
      <c r="F4" s="150">
        <f t="shared" ref="F4:I5" si="0">E4+1</f>
        <v>9</v>
      </c>
      <c r="G4" s="150">
        <f t="shared" si="0"/>
        <v>10</v>
      </c>
      <c r="H4" s="150">
        <f t="shared" si="0"/>
        <v>11</v>
      </c>
      <c r="I4" s="150">
        <f t="shared" si="0"/>
        <v>12</v>
      </c>
      <c r="J4" s="20"/>
      <c r="K4" s="185" t="s">
        <v>462</v>
      </c>
    </row>
    <row r="5" spans="1:11" ht="20.25" customHeight="1" thickBot="1" x14ac:dyDescent="0.2">
      <c r="A5" s="996"/>
      <c r="B5" s="996"/>
      <c r="C5" s="997"/>
      <c r="D5" s="148">
        <v>8</v>
      </c>
      <c r="E5" s="148">
        <f>D5+1</f>
        <v>9</v>
      </c>
      <c r="F5" s="148">
        <f t="shared" si="0"/>
        <v>10</v>
      </c>
      <c r="G5" s="148">
        <f t="shared" si="0"/>
        <v>11</v>
      </c>
      <c r="H5" s="148">
        <f t="shared" si="0"/>
        <v>12</v>
      </c>
      <c r="I5" s="148">
        <f t="shared" si="0"/>
        <v>13</v>
      </c>
      <c r="J5" s="20"/>
      <c r="K5" s="20"/>
    </row>
    <row r="6" spans="1:11" ht="30" customHeight="1" thickBot="1" x14ac:dyDescent="0.2">
      <c r="A6" s="182"/>
      <c r="B6" s="182"/>
      <c r="C6" s="183"/>
      <c r="D6" s="187"/>
      <c r="E6" s="187"/>
      <c r="F6" s="187"/>
      <c r="G6" s="187"/>
      <c r="H6" s="187"/>
      <c r="I6" s="187"/>
      <c r="J6" s="20"/>
      <c r="K6" s="185" t="s">
        <v>646</v>
      </c>
    </row>
    <row r="7" spans="1:11" ht="30" customHeight="1" x14ac:dyDescent="0.15">
      <c r="A7" s="1212" t="s">
        <v>256</v>
      </c>
      <c r="B7" s="1003" t="s">
        <v>257</v>
      </c>
      <c r="C7" s="1004"/>
      <c r="D7" s="544">
        <f>D8+D9</f>
        <v>0</v>
      </c>
      <c r="E7" s="544">
        <f t="shared" ref="E7:I7" si="1">E8+E9</f>
        <v>0</v>
      </c>
      <c r="F7" s="544">
        <f t="shared" si="1"/>
        <v>0</v>
      </c>
      <c r="G7" s="544">
        <f t="shared" si="1"/>
        <v>0</v>
      </c>
      <c r="H7" s="544">
        <f t="shared" si="1"/>
        <v>0</v>
      </c>
      <c r="I7" s="544">
        <f t="shared" si="1"/>
        <v>0</v>
      </c>
      <c r="J7" s="20"/>
      <c r="K7" s="20"/>
    </row>
    <row r="8" spans="1:11" ht="30" customHeight="1" x14ac:dyDescent="0.15">
      <c r="A8" s="1213"/>
      <c r="B8" s="105"/>
      <c r="C8" s="122" t="s">
        <v>258</v>
      </c>
      <c r="D8" s="545"/>
      <c r="E8" s="545"/>
      <c r="F8" s="545"/>
      <c r="G8" s="545"/>
      <c r="H8" s="545"/>
      <c r="I8" s="545"/>
      <c r="J8" s="20"/>
      <c r="K8" s="20"/>
    </row>
    <row r="9" spans="1:11" ht="30" customHeight="1" thickBot="1" x14ac:dyDescent="0.2">
      <c r="A9" s="1213"/>
      <c r="B9" s="106"/>
      <c r="C9" s="124" t="s">
        <v>259</v>
      </c>
      <c r="D9" s="546">
        <f>D15</f>
        <v>0</v>
      </c>
      <c r="E9" s="546">
        <f t="shared" ref="E9:F9" si="2">E15</f>
        <v>0</v>
      </c>
      <c r="F9" s="546">
        <f t="shared" si="2"/>
        <v>0</v>
      </c>
      <c r="G9" s="546">
        <f>G15</f>
        <v>0</v>
      </c>
      <c r="H9" s="546">
        <f>H15</f>
        <v>0</v>
      </c>
      <c r="I9" s="546">
        <f>I15</f>
        <v>0</v>
      </c>
      <c r="J9" s="43"/>
      <c r="K9" s="20"/>
    </row>
    <row r="10" spans="1:11" ht="30" customHeight="1" thickBot="1" x14ac:dyDescent="0.2">
      <c r="A10" s="1213"/>
      <c r="B10" s="1005" t="s">
        <v>260</v>
      </c>
      <c r="C10" s="1006"/>
      <c r="D10" s="547"/>
      <c r="E10" s="547"/>
      <c r="F10" s="547"/>
      <c r="G10" s="547"/>
      <c r="H10" s="547"/>
      <c r="I10" s="547"/>
      <c r="J10" s="43"/>
      <c r="K10" s="20"/>
    </row>
    <row r="11" spans="1:11" ht="30" customHeight="1" thickBot="1" x14ac:dyDescent="0.2">
      <c r="A11" s="1213"/>
      <c r="B11" s="1003" t="s">
        <v>390</v>
      </c>
      <c r="C11" s="1004"/>
      <c r="D11" s="548">
        <f>D7-D10</f>
        <v>0</v>
      </c>
      <c r="E11" s="548">
        <f t="shared" ref="E11:I11" si="3">E7-E10</f>
        <v>0</v>
      </c>
      <c r="F11" s="548">
        <f t="shared" si="3"/>
        <v>0</v>
      </c>
      <c r="G11" s="548">
        <f t="shared" si="3"/>
        <v>0</v>
      </c>
      <c r="H11" s="548">
        <f t="shared" si="3"/>
        <v>0</v>
      </c>
      <c r="I11" s="548">
        <f t="shared" si="3"/>
        <v>0</v>
      </c>
      <c r="J11" s="43"/>
      <c r="K11" s="20"/>
    </row>
    <row r="12" spans="1:11" ht="30" customHeight="1" thickBot="1" x14ac:dyDescent="0.2">
      <c r="A12" s="1213"/>
      <c r="B12" s="1005" t="s">
        <v>261</v>
      </c>
      <c r="C12" s="1006"/>
      <c r="D12" s="547"/>
      <c r="E12" s="547"/>
      <c r="F12" s="547"/>
      <c r="G12" s="547"/>
      <c r="H12" s="547"/>
      <c r="I12" s="547"/>
      <c r="J12" s="43"/>
      <c r="K12" s="20"/>
    </row>
    <row r="13" spans="1:11" ht="30" customHeight="1" thickBot="1" x14ac:dyDescent="0.2">
      <c r="A13" s="1213"/>
      <c r="B13" s="1003" t="s">
        <v>294</v>
      </c>
      <c r="C13" s="1004"/>
      <c r="D13" s="544">
        <f t="shared" ref="D13:I13" si="4">D11-D12</f>
        <v>0</v>
      </c>
      <c r="E13" s="544">
        <f t="shared" si="4"/>
        <v>0</v>
      </c>
      <c r="F13" s="544">
        <f t="shared" si="4"/>
        <v>0</v>
      </c>
      <c r="G13" s="544">
        <f t="shared" si="4"/>
        <v>0</v>
      </c>
      <c r="H13" s="544">
        <f t="shared" si="4"/>
        <v>0</v>
      </c>
      <c r="I13" s="544">
        <f t="shared" si="4"/>
        <v>0</v>
      </c>
      <c r="J13" s="43"/>
      <c r="K13" s="20"/>
    </row>
    <row r="14" spans="1:11" ht="18" customHeight="1" x14ac:dyDescent="0.15">
      <c r="A14" s="1213"/>
      <c r="B14" s="134" t="s">
        <v>523</v>
      </c>
      <c r="C14" s="135"/>
      <c r="D14" s="234"/>
      <c r="E14" s="234"/>
      <c r="F14" s="234"/>
      <c r="G14" s="234"/>
      <c r="H14" s="234"/>
      <c r="I14" s="235"/>
      <c r="J14" s="43"/>
      <c r="K14" s="20"/>
    </row>
    <row r="15" spans="1:11" ht="30" customHeight="1" x14ac:dyDescent="0.15">
      <c r="A15" s="1213"/>
      <c r="B15" s="1007"/>
      <c r="C15" s="186" t="s">
        <v>463</v>
      </c>
      <c r="D15" s="549">
        <f>D17*D18/1000</f>
        <v>0</v>
      </c>
      <c r="E15" s="549">
        <f t="shared" ref="E15:F15" si="5">E17*E18/1000</f>
        <v>0</v>
      </c>
      <c r="F15" s="549">
        <f t="shared" si="5"/>
        <v>0</v>
      </c>
      <c r="G15" s="549">
        <f>G17*G18/1000</f>
        <v>0</v>
      </c>
      <c r="H15" s="549">
        <f>H17*H18/1000</f>
        <v>0</v>
      </c>
      <c r="I15" s="549">
        <f>I17*I18/1000</f>
        <v>0</v>
      </c>
      <c r="J15" s="34"/>
      <c r="K15" s="185"/>
    </row>
    <row r="16" spans="1:11" ht="30" customHeight="1" x14ac:dyDescent="0.15">
      <c r="A16" s="1213"/>
      <c r="B16" s="1007"/>
      <c r="C16" s="121" t="s">
        <v>293</v>
      </c>
      <c r="D16" s="549" t="e">
        <f t="shared" ref="D16:I16" si="6">D15/D7</f>
        <v>#DIV/0!</v>
      </c>
      <c r="E16" s="549" t="e">
        <f t="shared" si="6"/>
        <v>#DIV/0!</v>
      </c>
      <c r="F16" s="549" t="e">
        <f t="shared" si="6"/>
        <v>#DIV/0!</v>
      </c>
      <c r="G16" s="549" t="e">
        <f t="shared" si="6"/>
        <v>#DIV/0!</v>
      </c>
      <c r="H16" s="549" t="e">
        <f t="shared" si="6"/>
        <v>#DIV/0!</v>
      </c>
      <c r="I16" s="549" t="e">
        <f t="shared" si="6"/>
        <v>#DIV/0!</v>
      </c>
      <c r="J16" s="20"/>
      <c r="K16" s="20"/>
    </row>
    <row r="17" spans="1:11" ht="30" customHeight="1" x14ac:dyDescent="0.15">
      <c r="A17" s="1213"/>
      <c r="B17" s="1007"/>
      <c r="C17" s="122" t="s">
        <v>281</v>
      </c>
      <c r="D17" s="550"/>
      <c r="E17" s="550"/>
      <c r="F17" s="550"/>
      <c r="G17" s="550"/>
      <c r="H17" s="550"/>
      <c r="I17" s="550"/>
      <c r="J17" s="20"/>
      <c r="K17" s="185"/>
    </row>
    <row r="18" spans="1:11" ht="30" customHeight="1" thickBot="1" x14ac:dyDescent="0.2">
      <c r="A18" s="1214"/>
      <c r="B18" s="1008"/>
      <c r="C18" s="123" t="s">
        <v>262</v>
      </c>
      <c r="D18" s="551"/>
      <c r="E18" s="551"/>
      <c r="F18" s="551"/>
      <c r="G18" s="551"/>
      <c r="H18" s="551"/>
      <c r="I18" s="551"/>
      <c r="J18" s="20"/>
      <c r="K18" s="20"/>
    </row>
    <row r="19" spans="1:11" ht="17.25" customHeight="1" x14ac:dyDescent="0.15">
      <c r="A19" s="20"/>
      <c r="B19" s="40"/>
      <c r="C19" s="40" t="s">
        <v>263</v>
      </c>
      <c r="D19" s="197"/>
      <c r="E19" s="197"/>
      <c r="F19" s="197"/>
      <c r="G19" s="197"/>
      <c r="H19" s="197"/>
      <c r="I19" s="197"/>
      <c r="J19" s="20"/>
      <c r="K19" s="20"/>
    </row>
    <row r="20" spans="1:11" ht="17.25" customHeight="1" x14ac:dyDescent="0.15">
      <c r="A20" s="20"/>
      <c r="B20" s="40"/>
      <c r="C20" s="40"/>
      <c r="D20" s="197"/>
      <c r="E20" s="197"/>
      <c r="F20" s="197"/>
      <c r="G20" s="197"/>
      <c r="H20" s="197"/>
      <c r="I20" s="197"/>
      <c r="J20" s="20"/>
      <c r="K20" s="20"/>
    </row>
    <row r="21" spans="1:11" ht="15" thickBot="1" x14ac:dyDescent="0.2">
      <c r="A21" s="20"/>
      <c r="B21" s="20" t="s">
        <v>545</v>
      </c>
      <c r="C21" s="20"/>
      <c r="D21" s="197"/>
      <c r="E21" s="197"/>
      <c r="F21" s="197"/>
      <c r="G21" s="197"/>
      <c r="H21" s="197"/>
      <c r="I21" s="197"/>
      <c r="J21" s="20"/>
      <c r="K21" s="20"/>
    </row>
    <row r="22" spans="1:11" ht="30" customHeight="1" thickBot="1" x14ac:dyDescent="0.2">
      <c r="A22" s="20"/>
      <c r="B22" s="992" t="s">
        <v>264</v>
      </c>
      <c r="C22" s="993"/>
      <c r="D22" s="198"/>
      <c r="E22" s="199" t="e">
        <f>(E7-D7)/D7</f>
        <v>#DIV/0!</v>
      </c>
      <c r="F22" s="199" t="e">
        <f>(F7-E7)/E7</f>
        <v>#DIV/0!</v>
      </c>
      <c r="G22" s="199" t="e">
        <f>(G7-F7)/F7</f>
        <v>#DIV/0!</v>
      </c>
      <c r="H22" s="199" t="e">
        <f>(H7-G7)/G7</f>
        <v>#DIV/0!</v>
      </c>
      <c r="I22" s="199" t="e">
        <f>(I7-H7)/H7</f>
        <v>#DIV/0!</v>
      </c>
      <c r="J22" s="20"/>
      <c r="K22" s="20"/>
    </row>
    <row r="23" spans="1:11" ht="9.75" customHeight="1" thickBot="1" x14ac:dyDescent="0.2">
      <c r="A23" s="20"/>
      <c r="B23" s="120"/>
      <c r="C23" s="41"/>
      <c r="D23" s="197"/>
      <c r="E23" s="197"/>
      <c r="F23" s="197"/>
      <c r="G23" s="197"/>
      <c r="H23" s="197"/>
      <c r="I23" s="197"/>
      <c r="J23" s="20"/>
      <c r="K23" s="20"/>
    </row>
    <row r="24" spans="1:11" ht="30" customHeight="1" thickBot="1" x14ac:dyDescent="0.2">
      <c r="A24" s="20"/>
      <c r="B24" s="994" t="s">
        <v>265</v>
      </c>
      <c r="C24" s="995"/>
      <c r="D24" s="199" t="e">
        <f t="shared" ref="D24:I24" si="7">D11/D7</f>
        <v>#DIV/0!</v>
      </c>
      <c r="E24" s="199" t="e">
        <f t="shared" si="7"/>
        <v>#DIV/0!</v>
      </c>
      <c r="F24" s="199" t="e">
        <f t="shared" si="7"/>
        <v>#DIV/0!</v>
      </c>
      <c r="G24" s="199" t="e">
        <f t="shared" si="7"/>
        <v>#DIV/0!</v>
      </c>
      <c r="H24" s="199" t="e">
        <f t="shared" si="7"/>
        <v>#DIV/0!</v>
      </c>
      <c r="I24" s="199" t="e">
        <f t="shared" si="7"/>
        <v>#DIV/0!</v>
      </c>
      <c r="J24" s="20"/>
      <c r="K24" s="20"/>
    </row>
    <row r="25" spans="1:11" ht="9.75" customHeight="1" thickBot="1" x14ac:dyDescent="0.2">
      <c r="A25" s="20"/>
      <c r="B25" s="41"/>
      <c r="C25" s="41"/>
      <c r="D25" s="197"/>
      <c r="E25" s="197"/>
      <c r="F25" s="197"/>
      <c r="G25" s="197"/>
      <c r="H25" s="197"/>
      <c r="I25" s="197"/>
      <c r="J25" s="20"/>
      <c r="K25" s="20"/>
    </row>
    <row r="26" spans="1:11" ht="30" customHeight="1" thickBot="1" x14ac:dyDescent="0.2">
      <c r="A26" s="20"/>
      <c r="B26" s="994" t="s">
        <v>266</v>
      </c>
      <c r="C26" s="995"/>
      <c r="D26" s="199" t="e">
        <f t="shared" ref="D26:I26" si="8">D13/D7</f>
        <v>#DIV/0!</v>
      </c>
      <c r="E26" s="199" t="e">
        <f t="shared" si="8"/>
        <v>#DIV/0!</v>
      </c>
      <c r="F26" s="199" t="e">
        <f t="shared" si="8"/>
        <v>#DIV/0!</v>
      </c>
      <c r="G26" s="199" t="e">
        <f t="shared" si="8"/>
        <v>#DIV/0!</v>
      </c>
      <c r="H26" s="199" t="e">
        <f t="shared" si="8"/>
        <v>#DIV/0!</v>
      </c>
      <c r="I26" s="199" t="e">
        <f t="shared" si="8"/>
        <v>#DIV/0!</v>
      </c>
      <c r="J26" s="20"/>
      <c r="K26" s="20"/>
    </row>
    <row r="27" spans="1:11" ht="17.25" customHeight="1" x14ac:dyDescent="0.15">
      <c r="A27" s="20"/>
      <c r="B27" s="20"/>
      <c r="C27" s="40"/>
      <c r="D27" s="20"/>
      <c r="E27" s="20"/>
      <c r="F27" s="20"/>
      <c r="G27" s="20"/>
      <c r="H27" s="20"/>
      <c r="I27" s="20"/>
      <c r="J27" s="20"/>
      <c r="K27" s="20"/>
    </row>
    <row r="28" spans="1:11" x14ac:dyDescent="0.15">
      <c r="C28" s="99"/>
    </row>
    <row r="43" spans="4:4" x14ac:dyDescent="0.15">
      <c r="D43" t="s">
        <v>487</v>
      </c>
    </row>
    <row r="44" spans="4:4" x14ac:dyDescent="0.15">
      <c r="D44" t="s">
        <v>531</v>
      </c>
    </row>
    <row r="45" spans="4:4" x14ac:dyDescent="0.15">
      <c r="D45" t="s">
        <v>635</v>
      </c>
    </row>
  </sheetData>
  <sheetProtection sheet="1" formatCells="0" selectLockedCells="1"/>
  <mergeCells count="11">
    <mergeCell ref="B22:C22"/>
    <mergeCell ref="B24:C24"/>
    <mergeCell ref="B26:C26"/>
    <mergeCell ref="A4:C5"/>
    <mergeCell ref="A7:A18"/>
    <mergeCell ref="B7:C7"/>
    <mergeCell ref="B10:C10"/>
    <mergeCell ref="B11:C11"/>
    <mergeCell ref="B12:C12"/>
    <mergeCell ref="B13:C13"/>
    <mergeCell ref="B15:B18"/>
  </mergeCells>
  <phoneticPr fontId="5"/>
  <dataValidations count="1">
    <dataValidation type="list" allowBlank="1" showInputMessage="1" showErrorMessage="1" sqref="D6:I6" xr:uid="{C18B7E57-C0E5-40C9-90DB-FC38E966799D}">
      <formula1>$D$43:$D$45</formula1>
    </dataValidation>
  </dataValidations>
  <pageMargins left="0.98425196850393704" right="0.70866141732283472" top="0.78740157480314965" bottom="0.78740157480314965" header="0.31496062992125984" footer="0.31496062992125984"/>
  <pageSetup paperSize="9" scale="96" orientation="portrait" r:id="rId1"/>
  <rowBreaks count="1" manualBreakCount="1">
    <brk id="28"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theme="0" tint="-0.499984740745262"/>
  </sheetPr>
  <dimension ref="A2:S116"/>
  <sheetViews>
    <sheetView topLeftCell="J1" workbookViewId="0">
      <selection activeCell="J41" sqref="J41"/>
    </sheetView>
  </sheetViews>
  <sheetFormatPr defaultColWidth="8.6640625" defaultRowHeight="14.25" x14ac:dyDescent="0.15"/>
  <cols>
    <col min="1" max="19" width="10.58203125" customWidth="1"/>
  </cols>
  <sheetData>
    <row r="2" spans="1:19" ht="12.75" customHeight="1" x14ac:dyDescent="0.15">
      <c r="A2" s="19"/>
    </row>
    <row r="3" spans="1:19" ht="18" x14ac:dyDescent="0.15">
      <c r="A3" s="5" t="s">
        <v>125</v>
      </c>
      <c r="B3" s="8" t="s">
        <v>126</v>
      </c>
      <c r="C3" s="8" t="s">
        <v>132</v>
      </c>
      <c r="D3" s="8" t="s">
        <v>127</v>
      </c>
      <c r="E3" s="8" t="s">
        <v>128</v>
      </c>
      <c r="F3" s="8" t="s">
        <v>129</v>
      </c>
      <c r="G3" s="8" t="s">
        <v>130</v>
      </c>
      <c r="H3" s="8" t="s">
        <v>133</v>
      </c>
      <c r="I3" s="10" t="s">
        <v>134</v>
      </c>
      <c r="J3" s="11" t="s">
        <v>135</v>
      </c>
      <c r="K3" s="8" t="s">
        <v>136</v>
      </c>
      <c r="L3" s="8" t="s">
        <v>137</v>
      </c>
      <c r="M3" s="8" t="s">
        <v>138</v>
      </c>
      <c r="N3" s="8" t="s">
        <v>139</v>
      </c>
      <c r="O3" s="8" t="s">
        <v>140</v>
      </c>
      <c r="P3" s="8" t="s">
        <v>141</v>
      </c>
      <c r="Q3" s="8" t="s">
        <v>131</v>
      </c>
      <c r="R3" s="8" t="s">
        <v>142</v>
      </c>
      <c r="S3" s="8" t="s">
        <v>143</v>
      </c>
    </row>
    <row r="4" spans="1:19" x14ac:dyDescent="0.15">
      <c r="A4" s="5" t="s">
        <v>21</v>
      </c>
      <c r="B4" s="9" t="s">
        <v>26</v>
      </c>
      <c r="C4" s="9" t="s">
        <v>31</v>
      </c>
      <c r="D4" s="9" t="s">
        <v>34</v>
      </c>
      <c r="E4" s="5" t="s">
        <v>41</v>
      </c>
      <c r="F4" s="5" t="s">
        <v>84</v>
      </c>
      <c r="G4" s="5" t="s">
        <v>92</v>
      </c>
      <c r="H4" s="5" t="s">
        <v>101</v>
      </c>
      <c r="I4" s="6" t="s">
        <v>22</v>
      </c>
      <c r="J4" s="12" t="s">
        <v>43</v>
      </c>
      <c r="K4" s="5" t="s">
        <v>56</v>
      </c>
      <c r="L4" s="5" t="s">
        <v>63</v>
      </c>
      <c r="M4" s="5" t="s">
        <v>72</v>
      </c>
      <c r="N4" s="5" t="s">
        <v>79</v>
      </c>
      <c r="O4" s="5" t="s">
        <v>85</v>
      </c>
      <c r="P4" s="5" t="s">
        <v>90</v>
      </c>
      <c r="Q4" s="5" t="s">
        <v>96</v>
      </c>
      <c r="R4" s="5" t="s">
        <v>100</v>
      </c>
      <c r="S4" s="5" t="s">
        <v>117</v>
      </c>
    </row>
    <row r="5" spans="1:19" x14ac:dyDescent="0.15">
      <c r="A5" s="5" t="s">
        <v>23</v>
      </c>
      <c r="B5" s="9" t="s">
        <v>28</v>
      </c>
      <c r="D5" s="9" t="s">
        <v>36</v>
      </c>
      <c r="E5" s="5" t="s">
        <v>42</v>
      </c>
      <c r="F5" s="5" t="s">
        <v>86</v>
      </c>
      <c r="G5" s="5" t="s">
        <v>94</v>
      </c>
      <c r="H5" s="5" t="s">
        <v>103</v>
      </c>
      <c r="I5" s="6" t="s">
        <v>24</v>
      </c>
      <c r="J5" s="12" t="s">
        <v>45</v>
      </c>
      <c r="K5" s="5" t="s">
        <v>58</v>
      </c>
      <c r="L5" s="5" t="s">
        <v>65</v>
      </c>
      <c r="M5" s="5" t="s">
        <v>74</v>
      </c>
      <c r="N5" s="5" t="s">
        <v>81</v>
      </c>
      <c r="O5" s="5" t="s">
        <v>87</v>
      </c>
      <c r="P5" s="5" t="s">
        <v>91</v>
      </c>
      <c r="Q5" s="5" t="s">
        <v>98</v>
      </c>
      <c r="R5" s="5" t="s">
        <v>102</v>
      </c>
      <c r="S5" s="5" t="s">
        <v>118</v>
      </c>
    </row>
    <row r="6" spans="1:19" x14ac:dyDescent="0.15">
      <c r="D6" s="9" t="s">
        <v>38</v>
      </c>
      <c r="E6" s="5" t="s">
        <v>44</v>
      </c>
      <c r="F6" s="5" t="s">
        <v>88</v>
      </c>
      <c r="G6" s="5" t="s">
        <v>95</v>
      </c>
      <c r="H6" s="5" t="s">
        <v>105</v>
      </c>
      <c r="I6" s="6" t="s">
        <v>25</v>
      </c>
      <c r="J6" s="12" t="s">
        <v>47</v>
      </c>
      <c r="K6" s="5" t="s">
        <v>60</v>
      </c>
      <c r="L6" s="5" t="s">
        <v>67</v>
      </c>
      <c r="M6" s="5" t="s">
        <v>76</v>
      </c>
      <c r="N6" s="5" t="s">
        <v>83</v>
      </c>
      <c r="P6" s="5" t="s">
        <v>93</v>
      </c>
      <c r="R6" s="5" t="s">
        <v>104</v>
      </c>
    </row>
    <row r="7" spans="1:19" x14ac:dyDescent="0.15">
      <c r="E7" s="5" t="s">
        <v>46</v>
      </c>
      <c r="F7" s="5" t="s">
        <v>89</v>
      </c>
      <c r="G7" s="5" t="s">
        <v>97</v>
      </c>
      <c r="H7" s="5" t="s">
        <v>107</v>
      </c>
      <c r="I7" s="6" t="s">
        <v>27</v>
      </c>
      <c r="J7" s="12" t="s">
        <v>49</v>
      </c>
      <c r="L7" s="5" t="s">
        <v>69</v>
      </c>
      <c r="R7" s="5" t="s">
        <v>106</v>
      </c>
    </row>
    <row r="8" spans="1:19" x14ac:dyDescent="0.15">
      <c r="E8" s="5" t="s">
        <v>48</v>
      </c>
      <c r="G8" s="5" t="s">
        <v>99</v>
      </c>
      <c r="H8" s="5" t="s">
        <v>109</v>
      </c>
      <c r="I8" s="6" t="s">
        <v>29</v>
      </c>
      <c r="J8" s="12" t="s">
        <v>51</v>
      </c>
      <c r="R8" s="5" t="s">
        <v>108</v>
      </c>
    </row>
    <row r="9" spans="1:19" x14ac:dyDescent="0.15">
      <c r="E9" s="5" t="s">
        <v>50</v>
      </c>
      <c r="H9" s="5" t="s">
        <v>111</v>
      </c>
      <c r="I9" s="6" t="s">
        <v>30</v>
      </c>
      <c r="J9" s="12" t="s">
        <v>53</v>
      </c>
      <c r="R9" s="5" t="s">
        <v>110</v>
      </c>
    </row>
    <row r="10" spans="1:19" x14ac:dyDescent="0.15">
      <c r="E10" s="5" t="s">
        <v>52</v>
      </c>
      <c r="H10" s="5" t="s">
        <v>113</v>
      </c>
      <c r="I10" s="6" t="s">
        <v>32</v>
      </c>
      <c r="R10" s="5" t="s">
        <v>112</v>
      </c>
    </row>
    <row r="11" spans="1:19" x14ac:dyDescent="0.15">
      <c r="E11" s="5" t="s">
        <v>54</v>
      </c>
      <c r="H11" s="5" t="s">
        <v>115</v>
      </c>
      <c r="I11" s="6" t="s">
        <v>33</v>
      </c>
      <c r="R11" s="5" t="s">
        <v>114</v>
      </c>
    </row>
    <row r="12" spans="1:19" x14ac:dyDescent="0.15">
      <c r="E12" s="5" t="s">
        <v>55</v>
      </c>
      <c r="I12" s="6" t="s">
        <v>35</v>
      </c>
      <c r="R12" s="5" t="s">
        <v>116</v>
      </c>
    </row>
    <row r="13" spans="1:19" x14ac:dyDescent="0.15">
      <c r="E13" s="5" t="s">
        <v>57</v>
      </c>
      <c r="I13" s="6" t="s">
        <v>37</v>
      </c>
    </row>
    <row r="14" spans="1:19" x14ac:dyDescent="0.15">
      <c r="E14" s="5" t="s">
        <v>59</v>
      </c>
      <c r="I14" s="6" t="s">
        <v>39</v>
      </c>
    </row>
    <row r="15" spans="1:19" x14ac:dyDescent="0.15">
      <c r="E15" s="5" t="s">
        <v>61</v>
      </c>
      <c r="I15" s="6" t="s">
        <v>40</v>
      </c>
    </row>
    <row r="16" spans="1:19" x14ac:dyDescent="0.15">
      <c r="E16" s="5" t="s">
        <v>62</v>
      </c>
    </row>
    <row r="17" spans="5:5" x14ac:dyDescent="0.15">
      <c r="E17" s="5" t="s">
        <v>64</v>
      </c>
    </row>
    <row r="18" spans="5:5" x14ac:dyDescent="0.15">
      <c r="E18" s="5" t="s">
        <v>66</v>
      </c>
    </row>
    <row r="19" spans="5:5" x14ac:dyDescent="0.15">
      <c r="E19" s="5" t="s">
        <v>68</v>
      </c>
    </row>
    <row r="20" spans="5:5" x14ac:dyDescent="0.15">
      <c r="E20" s="5" t="s">
        <v>70</v>
      </c>
    </row>
    <row r="21" spans="5:5" x14ac:dyDescent="0.15">
      <c r="E21" s="5" t="s">
        <v>71</v>
      </c>
    </row>
    <row r="22" spans="5:5" x14ac:dyDescent="0.15">
      <c r="E22" s="5" t="s">
        <v>73</v>
      </c>
    </row>
    <row r="23" spans="5:5" x14ac:dyDescent="0.15">
      <c r="E23" s="5" t="s">
        <v>75</v>
      </c>
    </row>
    <row r="24" spans="5:5" x14ac:dyDescent="0.15">
      <c r="E24" s="5" t="s">
        <v>77</v>
      </c>
    </row>
    <row r="25" spans="5:5" x14ac:dyDescent="0.15">
      <c r="E25" s="5" t="s">
        <v>78</v>
      </c>
    </row>
    <row r="26" spans="5:5" x14ac:dyDescent="0.15">
      <c r="E26" s="5" t="s">
        <v>80</v>
      </c>
    </row>
    <row r="27" spans="5:5" x14ac:dyDescent="0.15">
      <c r="E27" s="5" t="s">
        <v>82</v>
      </c>
    </row>
    <row r="115" spans="1:1" ht="18" x14ac:dyDescent="0.15">
      <c r="A115" s="8" t="s">
        <v>119</v>
      </c>
    </row>
    <row r="116" spans="1:1" x14ac:dyDescent="0.15">
      <c r="A116" s="5" t="s">
        <v>120</v>
      </c>
    </row>
  </sheetData>
  <phoneticPr fontId="5"/>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AC2DE-0443-4518-B8BC-155A83D70D86}">
  <sheetPr codeName="Sheet24">
    <tabColor theme="8"/>
  </sheetPr>
  <dimension ref="A1:Q64"/>
  <sheetViews>
    <sheetView showGridLines="0" showZeros="0" view="pageBreakPreview" topLeftCell="A2" zoomScaleNormal="100" zoomScaleSheetLayoutView="100" workbookViewId="0">
      <selection activeCell="F11" sqref="F11"/>
    </sheetView>
  </sheetViews>
  <sheetFormatPr defaultRowHeight="22.5" customHeight="1" x14ac:dyDescent="0.15"/>
  <cols>
    <col min="1" max="1" width="2.4140625" customWidth="1"/>
    <col min="2" max="2" width="14.9140625" customWidth="1"/>
    <col min="3" max="3" width="14" customWidth="1"/>
    <col min="4" max="4" width="10.83203125" customWidth="1"/>
    <col min="5" max="5" width="6.6640625" style="367" customWidth="1"/>
    <col min="6" max="6" width="17.1640625" customWidth="1"/>
    <col min="7" max="8" width="8.33203125" customWidth="1"/>
  </cols>
  <sheetData>
    <row r="1" spans="1:9" s="20" customFormat="1" ht="14.25" x14ac:dyDescent="0.15">
      <c r="A1" s="20" t="s">
        <v>585</v>
      </c>
      <c r="E1" s="201"/>
      <c r="H1" s="347" t="s">
        <v>623</v>
      </c>
    </row>
    <row r="2" spans="1:9" s="20" customFormat="1" ht="21.75" customHeight="1" x14ac:dyDescent="0.15">
      <c r="A2" s="305"/>
      <c r="B2" s="1218" t="s">
        <v>524</v>
      </c>
      <c r="C2" s="62" t="s">
        <v>192</v>
      </c>
      <c r="D2" s="621">
        <f>'様式1号_交付(表紙)'!K12</f>
        <v>0</v>
      </c>
      <c r="E2" s="622"/>
      <c r="F2" s="623"/>
      <c r="G2" s="305"/>
      <c r="H2" s="1216" t="s">
        <v>191</v>
      </c>
      <c r="I2" s="171" t="s">
        <v>464</v>
      </c>
    </row>
    <row r="3" spans="1:9" s="63" customFormat="1" ht="6" customHeight="1" thickBot="1" x14ac:dyDescent="0.2">
      <c r="B3" s="1219"/>
      <c r="E3" s="201"/>
      <c r="H3" s="1217"/>
    </row>
    <row r="4" spans="1:9" s="35" customFormat="1" ht="21.75" thickBot="1" x14ac:dyDescent="0.2">
      <c r="A4" s="350" t="s">
        <v>370</v>
      </c>
      <c r="B4" s="204" t="s">
        <v>201</v>
      </c>
      <c r="C4" s="731" t="s">
        <v>202</v>
      </c>
      <c r="D4" s="733"/>
      <c r="E4" s="290" t="s">
        <v>371</v>
      </c>
      <c r="F4" s="290" t="s">
        <v>372</v>
      </c>
      <c r="G4" s="205" t="s">
        <v>418</v>
      </c>
      <c r="H4" s="206" t="s">
        <v>419</v>
      </c>
    </row>
    <row r="5" spans="1:9" s="159" customFormat="1" ht="21" customHeight="1" thickTop="1" x14ac:dyDescent="0.15">
      <c r="A5" s="213">
        <v>1</v>
      </c>
      <c r="B5" s="218"/>
      <c r="C5" s="1221"/>
      <c r="D5" s="1221"/>
      <c r="E5" s="220"/>
      <c r="F5" s="219"/>
      <c r="G5" s="225"/>
      <c r="H5" s="226">
        <f>ROUNDDOWN(G5/1.1,0)</f>
        <v>0</v>
      </c>
      <c r="I5" s="188" t="s">
        <v>343</v>
      </c>
    </row>
    <row r="6" spans="1:9" s="159" customFormat="1" ht="21" customHeight="1" x14ac:dyDescent="0.15">
      <c r="A6" s="214">
        <v>2</v>
      </c>
      <c r="B6" s="215"/>
      <c r="C6" s="1221"/>
      <c r="D6" s="1221"/>
      <c r="E6" s="217"/>
      <c r="F6" s="222"/>
      <c r="G6" s="227"/>
      <c r="H6" s="228">
        <f>ROUNDDOWN(G6/1.1,0)</f>
        <v>0</v>
      </c>
      <c r="I6" s="188"/>
    </row>
    <row r="7" spans="1:9" s="159" customFormat="1" ht="21" customHeight="1" x14ac:dyDescent="0.15">
      <c r="A7" s="213">
        <v>3</v>
      </c>
      <c r="B7" s="215"/>
      <c r="C7" s="632"/>
      <c r="D7" s="633"/>
      <c r="E7" s="217"/>
      <c r="F7" s="222"/>
      <c r="G7" s="227"/>
      <c r="H7" s="228">
        <f>ROUNDDOWN(G7/1.1,0)</f>
        <v>0</v>
      </c>
      <c r="I7" s="188"/>
    </row>
    <row r="8" spans="1:9" s="159" customFormat="1" ht="21" customHeight="1" x14ac:dyDescent="0.15">
      <c r="A8" s="214">
        <v>4</v>
      </c>
      <c r="B8" s="215"/>
      <c r="C8" s="632"/>
      <c r="D8" s="633"/>
      <c r="E8" s="217"/>
      <c r="F8" s="222"/>
      <c r="G8" s="227"/>
      <c r="H8" s="228">
        <f t="shared" ref="H8:H23" si="0">ROUNDDOWN(G8/1.1,0)</f>
        <v>0</v>
      </c>
      <c r="I8" s="188"/>
    </row>
    <row r="9" spans="1:9" s="159" customFormat="1" ht="21" customHeight="1" x14ac:dyDescent="0.15">
      <c r="A9" s="213">
        <v>5</v>
      </c>
      <c r="B9" s="215"/>
      <c r="C9" s="1215"/>
      <c r="D9" s="1215"/>
      <c r="E9" s="217"/>
      <c r="F9" s="222"/>
      <c r="G9" s="227"/>
      <c r="H9" s="228">
        <f t="shared" si="0"/>
        <v>0</v>
      </c>
    </row>
    <row r="10" spans="1:9" s="159" customFormat="1" ht="21" customHeight="1" x14ac:dyDescent="0.15">
      <c r="A10" s="214">
        <v>6</v>
      </c>
      <c r="B10" s="215"/>
      <c r="C10" s="1215"/>
      <c r="D10" s="1215"/>
      <c r="E10" s="217"/>
      <c r="F10" s="222"/>
      <c r="G10" s="227"/>
      <c r="H10" s="228">
        <f t="shared" si="0"/>
        <v>0</v>
      </c>
    </row>
    <row r="11" spans="1:9" s="159" customFormat="1" ht="21" customHeight="1" x14ac:dyDescent="0.15">
      <c r="A11" s="213">
        <v>7</v>
      </c>
      <c r="B11" s="215"/>
      <c r="C11" s="1215"/>
      <c r="D11" s="1215"/>
      <c r="E11" s="217"/>
      <c r="F11" s="222"/>
      <c r="G11" s="227"/>
      <c r="H11" s="228">
        <f t="shared" si="0"/>
        <v>0</v>
      </c>
    </row>
    <row r="12" spans="1:9" s="159" customFormat="1" ht="21" customHeight="1" x14ac:dyDescent="0.15">
      <c r="A12" s="214">
        <v>8</v>
      </c>
      <c r="B12" s="215"/>
      <c r="C12" s="1215"/>
      <c r="D12" s="1215"/>
      <c r="E12" s="217"/>
      <c r="F12" s="216"/>
      <c r="G12" s="227"/>
      <c r="H12" s="228">
        <f t="shared" si="0"/>
        <v>0</v>
      </c>
    </row>
    <row r="13" spans="1:9" s="159" customFormat="1" ht="21" customHeight="1" x14ac:dyDescent="0.15">
      <c r="A13" s="213">
        <v>9</v>
      </c>
      <c r="B13" s="215"/>
      <c r="C13" s="1215"/>
      <c r="D13" s="1215"/>
      <c r="E13" s="217"/>
      <c r="F13" s="216"/>
      <c r="G13" s="227"/>
      <c r="H13" s="228">
        <f t="shared" si="0"/>
        <v>0</v>
      </c>
    </row>
    <row r="14" spans="1:9" s="159" customFormat="1" ht="21" customHeight="1" x14ac:dyDescent="0.15">
      <c r="A14" s="214">
        <v>10</v>
      </c>
      <c r="B14" s="215"/>
      <c r="C14" s="1215"/>
      <c r="D14" s="1215"/>
      <c r="E14" s="217"/>
      <c r="F14" s="216"/>
      <c r="G14" s="227"/>
      <c r="H14" s="228">
        <f t="shared" si="0"/>
        <v>0</v>
      </c>
    </row>
    <row r="15" spans="1:9" s="159" customFormat="1" ht="21" customHeight="1" x14ac:dyDescent="0.15">
      <c r="A15" s="213">
        <v>11</v>
      </c>
      <c r="B15" s="215"/>
      <c r="C15" s="1215"/>
      <c r="D15" s="1215"/>
      <c r="E15" s="217"/>
      <c r="F15" s="216"/>
      <c r="G15" s="227"/>
      <c r="H15" s="228">
        <f t="shared" si="0"/>
        <v>0</v>
      </c>
    </row>
    <row r="16" spans="1:9" s="159" customFormat="1" ht="21" customHeight="1" x14ac:dyDescent="0.15">
      <c r="A16" s="214">
        <v>12</v>
      </c>
      <c r="B16" s="215"/>
      <c r="C16" s="1215"/>
      <c r="D16" s="1215"/>
      <c r="E16" s="217"/>
      <c r="F16" s="216"/>
      <c r="G16" s="227"/>
      <c r="H16" s="228">
        <f t="shared" si="0"/>
        <v>0</v>
      </c>
    </row>
    <row r="17" spans="1:17" s="159" customFormat="1" ht="21" customHeight="1" x14ac:dyDescent="0.15">
      <c r="A17" s="213">
        <v>13</v>
      </c>
      <c r="B17" s="215"/>
      <c r="C17" s="1215"/>
      <c r="D17" s="1215"/>
      <c r="E17" s="217"/>
      <c r="F17" s="216"/>
      <c r="G17" s="227"/>
      <c r="H17" s="228">
        <f t="shared" si="0"/>
        <v>0</v>
      </c>
      <c r="L17" s="223"/>
    </row>
    <row r="18" spans="1:17" s="159" customFormat="1" ht="21" customHeight="1" x14ac:dyDescent="0.15">
      <c r="A18" s="214">
        <v>14</v>
      </c>
      <c r="B18" s="215"/>
      <c r="C18" s="1215"/>
      <c r="D18" s="1215"/>
      <c r="E18" s="217"/>
      <c r="F18" s="216"/>
      <c r="G18" s="227"/>
      <c r="H18" s="228">
        <f t="shared" si="0"/>
        <v>0</v>
      </c>
      <c r="J18" s="368" t="s">
        <v>556</v>
      </c>
      <c r="K18" s="369"/>
      <c r="L18" s="369"/>
      <c r="M18" s="369"/>
      <c r="N18" s="369"/>
      <c r="O18" s="369"/>
      <c r="P18" s="370"/>
      <c r="Q18" s="370"/>
    </row>
    <row r="19" spans="1:17" s="159" customFormat="1" ht="21" customHeight="1" x14ac:dyDescent="0.15">
      <c r="A19" s="213">
        <v>15</v>
      </c>
      <c r="B19" s="215"/>
      <c r="C19" s="1215"/>
      <c r="D19" s="1215"/>
      <c r="E19" s="217"/>
      <c r="F19" s="216"/>
      <c r="G19" s="227"/>
      <c r="H19" s="228">
        <f t="shared" si="0"/>
        <v>0</v>
      </c>
      <c r="J19" s="371" t="s">
        <v>557</v>
      </c>
      <c r="K19" s="369"/>
      <c r="L19" s="369"/>
      <c r="M19" s="369"/>
      <c r="N19" s="369"/>
      <c r="O19" s="369"/>
      <c r="P19" s="370"/>
      <c r="Q19" s="370"/>
    </row>
    <row r="20" spans="1:17" s="159" customFormat="1" ht="21" customHeight="1" x14ac:dyDescent="0.15">
      <c r="A20" s="214"/>
      <c r="B20" s="215"/>
      <c r="C20" s="1215"/>
      <c r="D20" s="1215"/>
      <c r="E20" s="217"/>
      <c r="F20" s="216"/>
      <c r="G20" s="227"/>
      <c r="H20" s="228">
        <f t="shared" si="0"/>
        <v>0</v>
      </c>
      <c r="J20" s="371" t="s">
        <v>558</v>
      </c>
      <c r="K20" s="369"/>
      <c r="L20" s="369"/>
      <c r="M20" s="369"/>
      <c r="N20" s="369"/>
      <c r="O20" s="369"/>
      <c r="P20" s="370"/>
      <c r="Q20" s="372"/>
    </row>
    <row r="21" spans="1:17" s="159" customFormat="1" ht="21" customHeight="1" x14ac:dyDescent="0.15">
      <c r="A21" s="213"/>
      <c r="B21" s="215"/>
      <c r="C21" s="1215"/>
      <c r="D21" s="1215"/>
      <c r="E21" s="217"/>
      <c r="F21" s="216"/>
      <c r="G21" s="227"/>
      <c r="H21" s="228">
        <f t="shared" si="0"/>
        <v>0</v>
      </c>
      <c r="J21" s="371" t="s">
        <v>559</v>
      </c>
      <c r="K21" s="369"/>
      <c r="L21" s="369"/>
      <c r="M21" s="369"/>
      <c r="N21" s="369"/>
      <c r="O21" s="369"/>
      <c r="P21" s="369"/>
      <c r="Q21" s="369"/>
    </row>
    <row r="22" spans="1:17" s="159" customFormat="1" ht="21" customHeight="1" x14ac:dyDescent="0.15">
      <c r="A22" s="214"/>
      <c r="B22" s="215"/>
      <c r="C22" s="1215"/>
      <c r="D22" s="1215"/>
      <c r="E22" s="217"/>
      <c r="F22" s="216"/>
      <c r="G22" s="227"/>
      <c r="H22" s="228">
        <f t="shared" si="0"/>
        <v>0</v>
      </c>
      <c r="J22" s="371" t="s">
        <v>560</v>
      </c>
      <c r="K22" s="369"/>
      <c r="L22" s="369"/>
      <c r="M22" s="369"/>
      <c r="N22" s="369"/>
      <c r="O22" s="369"/>
      <c r="P22" s="369"/>
      <c r="Q22" s="369"/>
    </row>
    <row r="23" spans="1:17" s="159" customFormat="1" ht="21" customHeight="1" x14ac:dyDescent="0.15">
      <c r="A23" s="213"/>
      <c r="B23" s="215"/>
      <c r="C23" s="1215"/>
      <c r="D23" s="1215"/>
      <c r="E23" s="217"/>
      <c r="F23" s="216"/>
      <c r="G23" s="227"/>
      <c r="H23" s="228">
        <f t="shared" si="0"/>
        <v>0</v>
      </c>
      <c r="J23" s="371" t="s">
        <v>561</v>
      </c>
      <c r="K23" s="369"/>
      <c r="L23" s="369"/>
      <c r="M23" s="369"/>
      <c r="N23" s="369"/>
      <c r="O23" s="369"/>
      <c r="P23" s="369"/>
      <c r="Q23" s="369"/>
    </row>
    <row r="24" spans="1:17" s="159" customFormat="1" ht="21" customHeight="1" thickBot="1" x14ac:dyDescent="0.2">
      <c r="A24" s="214"/>
      <c r="B24" s="215"/>
      <c r="C24" s="1215"/>
      <c r="D24" s="1215"/>
      <c r="E24" s="217"/>
      <c r="F24" s="216"/>
      <c r="G24" s="227"/>
      <c r="H24" s="228"/>
      <c r="J24" s="371" t="s">
        <v>562</v>
      </c>
      <c r="K24" s="369"/>
      <c r="L24" s="369"/>
      <c r="M24" s="369"/>
      <c r="N24" s="369"/>
      <c r="O24" s="369"/>
      <c r="P24" s="369"/>
      <c r="Q24" s="369"/>
    </row>
    <row r="25" spans="1:17" s="20" customFormat="1" ht="21" hidden="1" customHeight="1" thickBot="1" x14ac:dyDescent="0.2">
      <c r="A25" s="353"/>
      <c r="B25" s="354"/>
      <c r="C25" s="355"/>
      <c r="D25" s="355"/>
      <c r="E25" s="356"/>
      <c r="F25" s="355"/>
      <c r="G25" s="357"/>
      <c r="H25" s="317"/>
      <c r="J25" s="352"/>
      <c r="K25" s="351"/>
      <c r="L25" s="351"/>
      <c r="M25" s="351"/>
      <c r="N25" s="351"/>
      <c r="O25" s="351"/>
      <c r="P25" s="351"/>
      <c r="Q25" s="351"/>
    </row>
    <row r="26" spans="1:17" s="20" customFormat="1" ht="21" customHeight="1" thickTop="1" thickBot="1" x14ac:dyDescent="0.2">
      <c r="A26" s="358"/>
      <c r="B26" s="359" t="s">
        <v>645</v>
      </c>
      <c r="C26" s="360"/>
      <c r="D26" s="360"/>
      <c r="E26" s="291"/>
      <c r="F26" s="361"/>
      <c r="G26" s="362" t="s">
        <v>208</v>
      </c>
      <c r="H26" s="363">
        <f>SUM(H5:H24)</f>
        <v>0</v>
      </c>
    </row>
    <row r="27" spans="1:17" s="20" customFormat="1" ht="14.25" x14ac:dyDescent="0.15">
      <c r="A27" s="305"/>
      <c r="B27" s="305"/>
      <c r="C27" s="87"/>
      <c r="D27" s="87"/>
      <c r="E27" s="201"/>
      <c r="F27" s="87"/>
      <c r="G27" s="364"/>
      <c r="H27" s="158"/>
    </row>
    <row r="28" spans="1:17" s="20" customFormat="1" ht="22.5" customHeight="1" x14ac:dyDescent="0.15">
      <c r="A28" s="20" t="s">
        <v>190</v>
      </c>
      <c r="E28" s="201"/>
      <c r="H28" s="365"/>
    </row>
    <row r="29" spans="1:17" s="20" customFormat="1" ht="22.5" customHeight="1" x14ac:dyDescent="0.15">
      <c r="A29" s="36" t="s">
        <v>182</v>
      </c>
      <c r="B29" s="36"/>
      <c r="C29" s="87"/>
      <c r="D29" s="87"/>
      <c r="E29" s="201"/>
      <c r="F29" s="87"/>
      <c r="G29" s="1220"/>
      <c r="H29" s="1220"/>
    </row>
    <row r="30" spans="1:17" s="20" customFormat="1" ht="22.5" customHeight="1" x14ac:dyDescent="0.15">
      <c r="A30" s="36" t="s">
        <v>183</v>
      </c>
      <c r="B30" s="36"/>
      <c r="C30" s="87"/>
      <c r="D30" s="87"/>
      <c r="E30" s="201"/>
      <c r="F30" s="87"/>
      <c r="G30" s="1220"/>
      <c r="H30" s="1220"/>
    </row>
    <row r="31" spans="1:17" s="20" customFormat="1" ht="22.5" customHeight="1" x14ac:dyDescent="0.15">
      <c r="C31" s="87"/>
      <c r="D31" s="87"/>
      <c r="E31" s="201"/>
      <c r="F31" s="87"/>
      <c r="G31" s="1220"/>
      <c r="H31" s="1220"/>
    </row>
    <row r="32" spans="1:17" s="20" customFormat="1" ht="14.25" x14ac:dyDescent="0.15">
      <c r="A32" s="366" t="s">
        <v>203</v>
      </c>
      <c r="B32" s="1"/>
      <c r="E32" s="201"/>
      <c r="G32" s="1220"/>
      <c r="H32" s="1220"/>
    </row>
    <row r="33" spans="1:5" s="20" customFormat="1" ht="14.25" x14ac:dyDescent="0.15">
      <c r="B33" s="41" t="s">
        <v>423</v>
      </c>
      <c r="E33" s="201"/>
    </row>
    <row r="34" spans="1:5" s="20" customFormat="1" ht="14.25" x14ac:dyDescent="0.15">
      <c r="B34" s="41" t="s">
        <v>400</v>
      </c>
      <c r="E34" s="201"/>
    </row>
    <row r="35" spans="1:5" s="20" customFormat="1" ht="14.25" x14ac:dyDescent="0.15">
      <c r="B35" s="41" t="s">
        <v>424</v>
      </c>
      <c r="E35" s="201"/>
    </row>
    <row r="36" spans="1:5" s="20" customFormat="1" ht="14.25" x14ac:dyDescent="0.15">
      <c r="B36" s="41" t="s">
        <v>211</v>
      </c>
      <c r="E36" s="201"/>
    </row>
    <row r="37" spans="1:5" s="20" customFormat="1" ht="14.25" x14ac:dyDescent="0.15">
      <c r="B37" s="41" t="s">
        <v>212</v>
      </c>
      <c r="E37" s="201"/>
    </row>
    <row r="38" spans="1:5" s="20" customFormat="1" ht="14.25" x14ac:dyDescent="0.15">
      <c r="B38" s="41" t="s">
        <v>213</v>
      </c>
      <c r="E38" s="201"/>
    </row>
    <row r="39" spans="1:5" s="20" customFormat="1" ht="14.25" x14ac:dyDescent="0.15">
      <c r="B39" s="41" t="s">
        <v>214</v>
      </c>
      <c r="E39" s="201"/>
    </row>
    <row r="40" spans="1:5" s="20" customFormat="1" ht="14.25" x14ac:dyDescent="0.15">
      <c r="B40" s="41" t="s">
        <v>215</v>
      </c>
      <c r="E40" s="201"/>
    </row>
    <row r="41" spans="1:5" s="20" customFormat="1" ht="14.25" x14ac:dyDescent="0.15">
      <c r="B41" s="41" t="s">
        <v>216</v>
      </c>
      <c r="E41" s="201"/>
    </row>
    <row r="42" spans="1:5" s="20" customFormat="1" ht="14.25" x14ac:dyDescent="0.15">
      <c r="B42" s="41" t="s">
        <v>217</v>
      </c>
      <c r="E42" s="201"/>
    </row>
    <row r="43" spans="1:5" ht="14.25" x14ac:dyDescent="0.15">
      <c r="A43" s="2"/>
      <c r="B43" s="41" t="s">
        <v>218</v>
      </c>
    </row>
    <row r="44" spans="1:5" ht="14.25" x14ac:dyDescent="0.15">
      <c r="B44" s="88" t="s">
        <v>219</v>
      </c>
    </row>
    <row r="45" spans="1:5" ht="14.25" x14ac:dyDescent="0.15">
      <c r="B45" s="41" t="s">
        <v>220</v>
      </c>
    </row>
    <row r="46" spans="1:5" ht="14.25" x14ac:dyDescent="0.15">
      <c r="B46" s="41" t="s">
        <v>221</v>
      </c>
    </row>
    <row r="47" spans="1:5" ht="14.25" x14ac:dyDescent="0.15">
      <c r="B47" s="41" t="s">
        <v>232</v>
      </c>
    </row>
    <row r="48" spans="1:5" ht="14.25" x14ac:dyDescent="0.15">
      <c r="B48" s="41" t="s">
        <v>222</v>
      </c>
    </row>
    <row r="49" spans="2:2" ht="14.25" x14ac:dyDescent="0.15">
      <c r="B49" s="88" t="s">
        <v>231</v>
      </c>
    </row>
    <row r="50" spans="2:2" ht="14.25" x14ac:dyDescent="0.15">
      <c r="B50" s="88" t="s">
        <v>233</v>
      </c>
    </row>
    <row r="51" spans="2:2" ht="14.25" x14ac:dyDescent="0.15">
      <c r="B51" s="41" t="s">
        <v>223</v>
      </c>
    </row>
    <row r="52" spans="2:2" ht="14.25" x14ac:dyDescent="0.15">
      <c r="B52" s="41" t="s">
        <v>422</v>
      </c>
    </row>
    <row r="53" spans="2:2" ht="14.25" x14ac:dyDescent="0.15">
      <c r="B53" s="41" t="s">
        <v>421</v>
      </c>
    </row>
    <row r="54" spans="2:2" ht="14.25" x14ac:dyDescent="0.15">
      <c r="B54" s="89" t="s">
        <v>234</v>
      </c>
    </row>
    <row r="55" spans="2:2" ht="14.25" x14ac:dyDescent="0.15">
      <c r="B55" s="89" t="s">
        <v>224</v>
      </c>
    </row>
    <row r="56" spans="2:2" ht="14.25" x14ac:dyDescent="0.15">
      <c r="B56" s="41" t="s">
        <v>401</v>
      </c>
    </row>
    <row r="57" spans="2:2" ht="14.25" x14ac:dyDescent="0.15">
      <c r="B57" s="88" t="s">
        <v>225</v>
      </c>
    </row>
    <row r="58" spans="2:2" ht="14.25" x14ac:dyDescent="0.15">
      <c r="B58" s="88" t="s">
        <v>226</v>
      </c>
    </row>
    <row r="59" spans="2:2" ht="14.25" x14ac:dyDescent="0.15">
      <c r="B59" s="88" t="s">
        <v>227</v>
      </c>
    </row>
    <row r="60" spans="2:2" ht="14.25" x14ac:dyDescent="0.15">
      <c r="B60" s="88" t="s">
        <v>228</v>
      </c>
    </row>
    <row r="61" spans="2:2" ht="14.25" x14ac:dyDescent="0.15">
      <c r="B61" s="88" t="s">
        <v>229</v>
      </c>
    </row>
    <row r="62" spans="2:2" ht="14.25" x14ac:dyDescent="0.15">
      <c r="B62" s="88" t="s">
        <v>402</v>
      </c>
    </row>
    <row r="63" spans="2:2" ht="14.25" x14ac:dyDescent="0.15">
      <c r="B63" s="90" t="s">
        <v>403</v>
      </c>
    </row>
    <row r="64" spans="2:2" ht="14.25" x14ac:dyDescent="0.15">
      <c r="B64" s="90" t="s">
        <v>669</v>
      </c>
    </row>
  </sheetData>
  <sheetProtection sheet="1" formatRows="0" insertRows="0" deleteRows="0" selectLockedCells="1"/>
  <mergeCells count="25">
    <mergeCell ref="H2:H3"/>
    <mergeCell ref="B2:B3"/>
    <mergeCell ref="D2:F2"/>
    <mergeCell ref="G29:H32"/>
    <mergeCell ref="C4:D4"/>
    <mergeCell ref="C5:D5"/>
    <mergeCell ref="C6:D6"/>
    <mergeCell ref="C9:D9"/>
    <mergeCell ref="C10:D10"/>
    <mergeCell ref="C11:D11"/>
    <mergeCell ref="C12:D12"/>
    <mergeCell ref="C13:D13"/>
    <mergeCell ref="C14:D14"/>
    <mergeCell ref="C15:D15"/>
    <mergeCell ref="C16:D16"/>
    <mergeCell ref="C23:D23"/>
    <mergeCell ref="C24:D24"/>
    <mergeCell ref="C17:D17"/>
    <mergeCell ref="C7:D7"/>
    <mergeCell ref="C18:D18"/>
    <mergeCell ref="C20:D20"/>
    <mergeCell ref="C21:D21"/>
    <mergeCell ref="C22:D22"/>
    <mergeCell ref="C19:D19"/>
    <mergeCell ref="C8:D8"/>
  </mergeCells>
  <phoneticPr fontId="5"/>
  <dataValidations count="1">
    <dataValidation type="list" allowBlank="1" showInputMessage="1" showErrorMessage="1" sqref="B5:B25" xr:uid="{CC8A4432-D7F9-440B-AEE4-AFF333ED5DA3}">
      <formula1>$B$33:$B$64</formula1>
    </dataValidation>
  </dataValidations>
  <printOptions horizontalCentered="1"/>
  <pageMargins left="0.59055118110236227" right="0.59055118110236227" top="0.78740157480314965" bottom="0.59055118110236227"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5B5D-D46A-424C-AF57-611E85845C2B}">
  <sheetPr>
    <tabColor theme="8"/>
  </sheetPr>
  <dimension ref="A1:X71"/>
  <sheetViews>
    <sheetView view="pageBreakPreview" zoomScaleNormal="100" zoomScaleSheetLayoutView="100" workbookViewId="0">
      <selection activeCell="N40" sqref="N40:P40"/>
    </sheetView>
  </sheetViews>
  <sheetFormatPr defaultColWidth="8.6640625" defaultRowHeight="14.25" x14ac:dyDescent="0.15"/>
  <cols>
    <col min="1" max="1" width="2.33203125" style="20" customWidth="1"/>
    <col min="2" max="2" width="0.58203125" style="20" customWidth="1"/>
    <col min="3" max="3" width="1.83203125" style="20" customWidth="1"/>
    <col min="4" max="4" width="3" style="20" customWidth="1"/>
    <col min="5" max="5" width="4.6640625" style="20" customWidth="1"/>
    <col min="6" max="6" width="4.5" style="20" customWidth="1"/>
    <col min="7" max="7" width="4.6640625" style="20" customWidth="1"/>
    <col min="8" max="14" width="3.08203125" style="20" customWidth="1"/>
    <col min="15" max="15" width="1.5" style="20" customWidth="1"/>
    <col min="16" max="16" width="4.1640625" style="20" customWidth="1"/>
    <col min="17" max="16384" width="8.6640625" style="20"/>
  </cols>
  <sheetData>
    <row r="1" spans="1:16" ht="15" thickBot="1" x14ac:dyDescent="0.2">
      <c r="A1" s="1267" t="s">
        <v>586</v>
      </c>
      <c r="B1" s="1267"/>
      <c r="C1" s="1267"/>
      <c r="D1" s="1267"/>
      <c r="E1" s="1267"/>
      <c r="F1" s="1267"/>
      <c r="G1" s="1267"/>
      <c r="H1" s="1267"/>
      <c r="I1" s="1267"/>
      <c r="J1" s="1267"/>
      <c r="K1" s="1267"/>
      <c r="L1" s="1267"/>
      <c r="M1" s="1267"/>
      <c r="N1" s="1267"/>
      <c r="O1" s="1267"/>
      <c r="P1" s="1267"/>
    </row>
    <row r="2" spans="1:16" ht="14.1" customHeight="1" thickBot="1" x14ac:dyDescent="0.2">
      <c r="A2" s="34" t="s">
        <v>543</v>
      </c>
      <c r="B2" s="20" t="s">
        <v>636</v>
      </c>
      <c r="F2" s="306"/>
      <c r="M2" s="307" t="s">
        <v>191</v>
      </c>
      <c r="N2" s="565" t="s">
        <v>426</v>
      </c>
      <c r="O2" s="552"/>
      <c r="P2" s="566" t="e">
        <f>VLOOKUP('様式1号_交付(表紙)'!F25,メニュー選択!A3:C10,2,FALSE)</f>
        <v>#N/A</v>
      </c>
    </row>
    <row r="3" spans="1:16" ht="14.1" customHeight="1" thickBot="1" x14ac:dyDescent="0.2">
      <c r="A3" s="309" t="s">
        <v>405</v>
      </c>
      <c r="B3" s="1272" t="s">
        <v>209</v>
      </c>
      <c r="C3" s="797"/>
      <c r="D3" s="797"/>
      <c r="E3" s="797"/>
      <c r="F3" s="797"/>
      <c r="G3" s="1273"/>
      <c r="H3" s="1272" t="s">
        <v>427</v>
      </c>
      <c r="I3" s="797"/>
      <c r="J3" s="797"/>
      <c r="K3" s="1272" t="s">
        <v>419</v>
      </c>
      <c r="L3" s="797"/>
      <c r="M3" s="1273"/>
      <c r="N3" s="1272" t="s">
        <v>428</v>
      </c>
      <c r="O3" s="797"/>
      <c r="P3" s="755"/>
    </row>
    <row r="4" spans="1:16" ht="14.1" customHeight="1" thickTop="1" x14ac:dyDescent="0.15">
      <c r="A4" s="876" t="s">
        <v>399</v>
      </c>
      <c r="B4" s="274"/>
      <c r="C4" s="499" t="s">
        <v>429</v>
      </c>
      <c r="D4" s="520"/>
      <c r="E4" s="511"/>
      <c r="F4" s="77"/>
      <c r="G4" s="394"/>
      <c r="H4" s="1274">
        <f>SUMIF(経費明細_実績!$B$5:$B$101,C4,経費明細_実績!$G$5:$G$101)</f>
        <v>0</v>
      </c>
      <c r="I4" s="1274"/>
      <c r="J4" s="1275"/>
      <c r="K4" s="1275">
        <f>SUMIF(経費明細_実績!$B$5:$B$101,C4,経費明細_実績!$H$5:$H$101)</f>
        <v>0</v>
      </c>
      <c r="L4" s="1276"/>
      <c r="M4" s="1277"/>
      <c r="N4" s="1278"/>
      <c r="O4" s="1279"/>
      <c r="P4" s="1280"/>
    </row>
    <row r="5" spans="1:16" ht="14.1" customHeight="1" x14ac:dyDescent="0.15">
      <c r="A5" s="875"/>
      <c r="B5" s="274"/>
      <c r="C5" s="495" t="s">
        <v>404</v>
      </c>
      <c r="D5" s="495"/>
      <c r="E5" s="511"/>
      <c r="F5" s="77"/>
      <c r="G5" s="77"/>
      <c r="H5" s="1222">
        <f>SUMIF(経費明細_実績!$B$5:$B$101,C5,経費明細_実績!$G$5:$G$101)</f>
        <v>0</v>
      </c>
      <c r="I5" s="1222"/>
      <c r="J5" s="1264"/>
      <c r="K5" s="1264">
        <f>SUMIF(経費明細_実績!$B$5:$B$101,C5,経費明細_実績!$H$5:$H$101)</f>
        <v>0</v>
      </c>
      <c r="L5" s="1265"/>
      <c r="M5" s="1266"/>
      <c r="N5" s="1254"/>
      <c r="O5" s="764"/>
      <c r="P5" s="765"/>
    </row>
    <row r="6" spans="1:16" ht="14.1" customHeight="1" x14ac:dyDescent="0.15">
      <c r="A6" s="875"/>
      <c r="B6" s="274"/>
      <c r="C6" s="495" t="s">
        <v>430</v>
      </c>
      <c r="D6" s="495"/>
      <c r="E6" s="511"/>
      <c r="F6" s="77"/>
      <c r="G6" s="77"/>
      <c r="H6" s="1222">
        <f>SUMIF(経費明細_実績!$B$5:$B$101,C6,経費明細_実績!$G$5:$G$101)</f>
        <v>0</v>
      </c>
      <c r="I6" s="1222"/>
      <c r="J6" s="1264"/>
      <c r="K6" s="1264">
        <f>SUMIF(経費明細_実績!$B$5:$B$101,C6,経費明細_実績!$H$5:$H$101)</f>
        <v>0</v>
      </c>
      <c r="L6" s="1265"/>
      <c r="M6" s="1266"/>
      <c r="N6" s="1254"/>
      <c r="O6" s="764"/>
      <c r="P6" s="765"/>
    </row>
    <row r="7" spans="1:16" ht="14.1" customHeight="1" x14ac:dyDescent="0.15">
      <c r="A7" s="875"/>
      <c r="B7" s="274"/>
      <c r="C7" s="495" t="s">
        <v>211</v>
      </c>
      <c r="D7" s="495"/>
      <c r="E7" s="511"/>
      <c r="F7" s="77"/>
      <c r="G7" s="77"/>
      <c r="H7" s="1222">
        <f>SUMIF(経費明細_実績!$B$5:$B$101,C7,経費明細_実績!$G$5:$G$101)</f>
        <v>0</v>
      </c>
      <c r="I7" s="1222"/>
      <c r="J7" s="1264"/>
      <c r="K7" s="1264">
        <f>SUMIF(経費明細_実績!$B$5:$B$101,C7,経費明細_実績!$H$5:$H$101)</f>
        <v>0</v>
      </c>
      <c r="L7" s="1265"/>
      <c r="M7" s="1266"/>
      <c r="N7" s="1254"/>
      <c r="O7" s="764"/>
      <c r="P7" s="765"/>
    </row>
    <row r="8" spans="1:16" ht="14.1" customHeight="1" x14ac:dyDescent="0.15">
      <c r="A8" s="875"/>
      <c r="B8" s="274"/>
      <c r="C8" s="495" t="s">
        <v>212</v>
      </c>
      <c r="D8" s="495"/>
      <c r="E8" s="511"/>
      <c r="F8" s="77"/>
      <c r="G8" s="77"/>
      <c r="H8" s="1222">
        <f>SUMIF(経費明細_実績!$B$5:$B$101,C8,経費明細_実績!$G$5:$G$101)</f>
        <v>0</v>
      </c>
      <c r="I8" s="1222"/>
      <c r="J8" s="1264"/>
      <c r="K8" s="1264">
        <f>SUMIF(経費明細_実績!$B$5:$B$101,C8,経費明細_実績!$H$5:$H$101)</f>
        <v>0</v>
      </c>
      <c r="L8" s="1265"/>
      <c r="M8" s="1266"/>
      <c r="N8" s="1254"/>
      <c r="O8" s="764"/>
      <c r="P8" s="765"/>
    </row>
    <row r="9" spans="1:16" ht="14.1" customHeight="1" x14ac:dyDescent="0.15">
      <c r="A9" s="875"/>
      <c r="B9" s="274"/>
      <c r="C9" s="495" t="s">
        <v>213</v>
      </c>
      <c r="D9" s="495"/>
      <c r="E9" s="511"/>
      <c r="F9" s="77"/>
      <c r="G9" s="77"/>
      <c r="H9" s="1222">
        <f>SUMIF(経費明細_実績!$B$5:$B$101,C9,経費明細_実績!$G$5:$G$101)</f>
        <v>0</v>
      </c>
      <c r="I9" s="1222"/>
      <c r="J9" s="1264"/>
      <c r="K9" s="1264">
        <f>SUMIF(経費明細_実績!$B$5:$B$101,C9,経費明細_実績!$H$5:$H$101)</f>
        <v>0</v>
      </c>
      <c r="L9" s="1265"/>
      <c r="M9" s="1266"/>
      <c r="N9" s="1254"/>
      <c r="O9" s="764"/>
      <c r="P9" s="765"/>
    </row>
    <row r="10" spans="1:16" ht="14.1" customHeight="1" x14ac:dyDescent="0.15">
      <c r="A10" s="875"/>
      <c r="B10" s="274"/>
      <c r="C10" s="495" t="s">
        <v>214</v>
      </c>
      <c r="D10" s="495"/>
      <c r="E10" s="511"/>
      <c r="F10" s="77"/>
      <c r="G10" s="77"/>
      <c r="H10" s="1222">
        <f>SUMIF(経費明細_実績!$B$5:$B$101,C10,経費明細_実績!$G$5:$G$101)</f>
        <v>0</v>
      </c>
      <c r="I10" s="1222"/>
      <c r="J10" s="1264"/>
      <c r="K10" s="1264">
        <f>SUMIF(経費明細_実績!$B$5:$B$101,C10,経費明細_実績!$H$5:$H$101)</f>
        <v>0</v>
      </c>
      <c r="L10" s="1265"/>
      <c r="M10" s="1266"/>
      <c r="N10" s="1254"/>
      <c r="O10" s="764"/>
      <c r="P10" s="765"/>
    </row>
    <row r="11" spans="1:16" ht="14.1" customHeight="1" x14ac:dyDescent="0.15">
      <c r="A11" s="875"/>
      <c r="B11" s="274"/>
      <c r="C11" s="495" t="s">
        <v>215</v>
      </c>
      <c r="D11" s="495"/>
      <c r="E11" s="511"/>
      <c r="F11" s="77"/>
      <c r="G11" s="77"/>
      <c r="H11" s="1222">
        <f>SUMIF(経費明細_実績!$B$5:$B$101,C11,経費明細_実績!$G$5:$G$101)</f>
        <v>0</v>
      </c>
      <c r="I11" s="1222"/>
      <c r="J11" s="1264"/>
      <c r="K11" s="1264">
        <f>SUMIF(経費明細_実績!$B$5:$B$101,C11,経費明細_実績!$H$5:$H$101)</f>
        <v>0</v>
      </c>
      <c r="L11" s="1265"/>
      <c r="M11" s="1266"/>
      <c r="N11" s="1254"/>
      <c r="O11" s="764"/>
      <c r="P11" s="765"/>
    </row>
    <row r="12" spans="1:16" ht="14.1" customHeight="1" x14ac:dyDescent="0.15">
      <c r="A12" s="875"/>
      <c r="B12" s="274"/>
      <c r="C12" s="495" t="s">
        <v>216</v>
      </c>
      <c r="D12" s="495"/>
      <c r="E12" s="511"/>
      <c r="F12" s="77"/>
      <c r="G12" s="77"/>
      <c r="H12" s="1222">
        <f>SUMIF(経費明細_実績!$B$5:$B$101,C12,経費明細_実績!$G$5:$G$101)</f>
        <v>0</v>
      </c>
      <c r="I12" s="1222"/>
      <c r="J12" s="1264"/>
      <c r="K12" s="1264">
        <f>SUMIF(経費明細_実績!$B$5:$B$101,C12,経費明細_実績!$H$5:$H$101)</f>
        <v>0</v>
      </c>
      <c r="L12" s="1265"/>
      <c r="M12" s="1266"/>
      <c r="N12" s="1254"/>
      <c r="O12" s="764"/>
      <c r="P12" s="765"/>
    </row>
    <row r="13" spans="1:16" ht="14.1" customHeight="1" x14ac:dyDescent="0.15">
      <c r="A13" s="875"/>
      <c r="B13" s="274"/>
      <c r="C13" s="495" t="s">
        <v>217</v>
      </c>
      <c r="D13" s="495"/>
      <c r="E13" s="511"/>
      <c r="F13" s="77"/>
      <c r="G13" s="77"/>
      <c r="H13" s="1222">
        <f>SUMIF(経費明細_実績!$B$5:$B$101,C13,経費明細_実績!$G$5:$G$101)</f>
        <v>0</v>
      </c>
      <c r="I13" s="1222"/>
      <c r="J13" s="1264"/>
      <c r="K13" s="1264">
        <f>SUMIF(経費明細_実績!$B$5:$B$101,C13,経費明細_実績!$H$5:$H$101)</f>
        <v>0</v>
      </c>
      <c r="L13" s="1265"/>
      <c r="M13" s="1266"/>
      <c r="N13" s="1254"/>
      <c r="O13" s="764"/>
      <c r="P13" s="765"/>
    </row>
    <row r="14" spans="1:16" ht="14.1" customHeight="1" x14ac:dyDescent="0.15">
      <c r="A14" s="875"/>
      <c r="B14" s="274"/>
      <c r="C14" s="495" t="s">
        <v>218</v>
      </c>
      <c r="D14" s="495"/>
      <c r="E14" s="511"/>
      <c r="F14" s="77"/>
      <c r="G14" s="77"/>
      <c r="H14" s="1222">
        <f>SUMIF(経費明細_実績!$B$5:$B$101,C14,経費明細_実績!$G$5:$G$101)</f>
        <v>0</v>
      </c>
      <c r="I14" s="1222"/>
      <c r="J14" s="1264"/>
      <c r="K14" s="1264">
        <f>SUMIF(経費明細_実績!$B$5:$B$101,C14,経費明細_実績!$H$5:$H$101)</f>
        <v>0</v>
      </c>
      <c r="L14" s="1265"/>
      <c r="M14" s="1266"/>
      <c r="N14" s="1254"/>
      <c r="O14" s="764"/>
      <c r="P14" s="765"/>
    </row>
    <row r="15" spans="1:16" ht="14.1" customHeight="1" x14ac:dyDescent="0.15">
      <c r="A15" s="875"/>
      <c r="B15" s="274"/>
      <c r="C15" s="495" t="s">
        <v>219</v>
      </c>
      <c r="D15" s="495"/>
      <c r="E15" s="511"/>
      <c r="F15" s="77"/>
      <c r="G15" s="77"/>
      <c r="H15" s="1222">
        <f>SUMIF(経費明細_実績!$B$5:$B$101,C15,経費明細_実績!$G$5:$G$101)</f>
        <v>0</v>
      </c>
      <c r="I15" s="1222"/>
      <c r="J15" s="1264"/>
      <c r="K15" s="1264">
        <f>SUMIF(経費明細_実績!$B$5:$B$101,C15,経費明細_実績!$H$5:$H$101)</f>
        <v>0</v>
      </c>
      <c r="L15" s="1265"/>
      <c r="M15" s="1266"/>
      <c r="N15" s="1254"/>
      <c r="O15" s="764"/>
      <c r="P15" s="765"/>
    </row>
    <row r="16" spans="1:16" ht="14.1" customHeight="1" x14ac:dyDescent="0.15">
      <c r="A16" s="875"/>
      <c r="B16" s="274"/>
      <c r="C16" s="495" t="s">
        <v>220</v>
      </c>
      <c r="D16" s="495"/>
      <c r="E16" s="511"/>
      <c r="F16" s="77"/>
      <c r="G16" s="77"/>
      <c r="H16" s="1222">
        <f>SUMIF(経費明細_実績!$B$5:$B$101,C16,経費明細_実績!$G$5:$G$101)</f>
        <v>0</v>
      </c>
      <c r="I16" s="1222"/>
      <c r="J16" s="1264"/>
      <c r="K16" s="1264">
        <f>SUMIF(経費明細_実績!$B$5:$B$101,C16,経費明細_実績!$H$5:$H$101)</f>
        <v>0</v>
      </c>
      <c r="L16" s="1265"/>
      <c r="M16" s="1266"/>
      <c r="N16" s="1254"/>
      <c r="O16" s="764"/>
      <c r="P16" s="765"/>
    </row>
    <row r="17" spans="1:16" ht="14.1" customHeight="1" x14ac:dyDescent="0.15">
      <c r="A17" s="875"/>
      <c r="B17" s="274"/>
      <c r="C17" s="495" t="s">
        <v>221</v>
      </c>
      <c r="D17" s="495"/>
      <c r="E17" s="511"/>
      <c r="F17" s="77"/>
      <c r="G17" s="77"/>
      <c r="H17" s="1222">
        <f>SUMIF(経費明細_実績!$B$5:$B$101,C17,経費明細_実績!$G$5:$G$101)</f>
        <v>0</v>
      </c>
      <c r="I17" s="1222"/>
      <c r="J17" s="1264"/>
      <c r="K17" s="1264">
        <f>SUMIF(経費明細_実績!$B$5:$B$101,C17,経費明細_実績!$H$5:$H$101)</f>
        <v>0</v>
      </c>
      <c r="L17" s="1265"/>
      <c r="M17" s="1266"/>
      <c r="N17" s="1254"/>
      <c r="O17" s="764"/>
      <c r="P17" s="765"/>
    </row>
    <row r="18" spans="1:16" ht="14.1" customHeight="1" x14ac:dyDescent="0.15">
      <c r="A18" s="875"/>
      <c r="B18" s="274"/>
      <c r="C18" s="495" t="s">
        <v>232</v>
      </c>
      <c r="D18" s="495"/>
      <c r="E18" s="511"/>
      <c r="F18" s="77"/>
      <c r="G18" s="77"/>
      <c r="H18" s="1222">
        <f>SUMIF(経費明細_実績!$B$5:$B$101,C18,経費明細_実績!$G$5:$G$101)</f>
        <v>0</v>
      </c>
      <c r="I18" s="1222"/>
      <c r="J18" s="1264"/>
      <c r="K18" s="1264">
        <f>SUMIF(経費明細_実績!$B$5:$B$101,C18,経費明細_実績!$H$5:$H$101)</f>
        <v>0</v>
      </c>
      <c r="L18" s="1265"/>
      <c r="M18" s="1266"/>
      <c r="N18" s="1254"/>
      <c r="O18" s="764"/>
      <c r="P18" s="765"/>
    </row>
    <row r="19" spans="1:16" ht="14.1" customHeight="1" x14ac:dyDescent="0.15">
      <c r="A19" s="875"/>
      <c r="B19" s="274"/>
      <c r="C19" s="495" t="s">
        <v>222</v>
      </c>
      <c r="D19" s="495"/>
      <c r="E19" s="511"/>
      <c r="F19" s="77"/>
      <c r="G19" s="77"/>
      <c r="H19" s="1222">
        <f>SUMIF(経費明細_実績!$B$5:$B$101,C19,経費明細_実績!$G$5:$G$101)</f>
        <v>0</v>
      </c>
      <c r="I19" s="1222"/>
      <c r="J19" s="1264"/>
      <c r="K19" s="1264">
        <f>SUMIF(経費明細_実績!$B$5:$B$101,C19,経費明細_実績!$H$5:$H$101)</f>
        <v>0</v>
      </c>
      <c r="L19" s="1265"/>
      <c r="M19" s="1266"/>
      <c r="N19" s="1254"/>
      <c r="O19" s="764"/>
      <c r="P19" s="765"/>
    </row>
    <row r="20" spans="1:16" ht="14.1" customHeight="1" x14ac:dyDescent="0.15">
      <c r="A20" s="875"/>
      <c r="B20" s="274"/>
      <c r="C20" s="495" t="s">
        <v>231</v>
      </c>
      <c r="D20" s="495"/>
      <c r="E20" s="511"/>
      <c r="F20" s="77"/>
      <c r="G20" s="77"/>
      <c r="H20" s="1222">
        <f>SUMIF(経費明細_実績!$B$5:$B$101,C20,経費明細_実績!$G$5:$G$101)</f>
        <v>0</v>
      </c>
      <c r="I20" s="1222"/>
      <c r="J20" s="1264"/>
      <c r="K20" s="1264">
        <f>SUMIF(経費明細_実績!$B$5:$B$101,C20,経費明細_実績!$H$5:$H$101)</f>
        <v>0</v>
      </c>
      <c r="L20" s="1265"/>
      <c r="M20" s="1266"/>
      <c r="N20" s="1254"/>
      <c r="O20" s="764"/>
      <c r="P20" s="765"/>
    </row>
    <row r="21" spans="1:16" ht="14.1" customHeight="1" x14ac:dyDescent="0.15">
      <c r="A21" s="875"/>
      <c r="B21" s="274"/>
      <c r="C21" s="495" t="s">
        <v>233</v>
      </c>
      <c r="D21" s="495"/>
      <c r="E21" s="511"/>
      <c r="F21" s="77"/>
      <c r="G21" s="77"/>
      <c r="H21" s="1256">
        <f>SUMIF(経費明細_実績!$B$5:$B$101,C21,経費明細_実績!$G$5:$G$101)</f>
        <v>0</v>
      </c>
      <c r="I21" s="1256"/>
      <c r="J21" s="1240"/>
      <c r="K21" s="1240">
        <f>SUMIF(経費明細_実績!$B$5:$B$101,C21,経費明細_実績!$H$5:$H$101)</f>
        <v>0</v>
      </c>
      <c r="L21" s="1241"/>
      <c r="M21" s="1242"/>
      <c r="N21" s="1254"/>
      <c r="O21" s="764"/>
      <c r="P21" s="765"/>
    </row>
    <row r="22" spans="1:16" ht="14.1" customHeight="1" thickBot="1" x14ac:dyDescent="0.2">
      <c r="A22" s="875"/>
      <c r="B22" s="310"/>
      <c r="C22" s="497" t="s">
        <v>223</v>
      </c>
      <c r="D22" s="497"/>
      <c r="E22" s="496"/>
      <c r="F22" s="513"/>
      <c r="G22" s="513"/>
      <c r="H22" s="1239">
        <f>SUMIF(経費明細_実績!$B$5:$B$101,C22,経費明細_実績!$G$5:$G$101)</f>
        <v>0</v>
      </c>
      <c r="I22" s="1239"/>
      <c r="J22" s="1257"/>
      <c r="K22" s="1257">
        <f>SUMIF(経費明細_実績!$B$5:$B$101,C22,経費明細_実績!$H$5:$H$101)</f>
        <v>0</v>
      </c>
      <c r="L22" s="1258"/>
      <c r="M22" s="1259"/>
      <c r="N22" s="1255"/>
      <c r="O22" s="766"/>
      <c r="P22" s="767"/>
    </row>
    <row r="23" spans="1:16" ht="14.1" customHeight="1" thickTop="1" thickBot="1" x14ac:dyDescent="0.2">
      <c r="A23" s="514"/>
      <c r="B23" s="515"/>
      <c r="C23" s="516"/>
      <c r="D23" s="516"/>
      <c r="E23" s="340"/>
      <c r="F23" s="340"/>
      <c r="G23" s="567" t="s">
        <v>505</v>
      </c>
      <c r="H23" s="1260">
        <f>SUM(H4:J22)</f>
        <v>0</v>
      </c>
      <c r="I23" s="1261"/>
      <c r="J23" s="1262"/>
      <c r="K23" s="1260">
        <f>SUM(K4:M22)</f>
        <v>0</v>
      </c>
      <c r="L23" s="1261"/>
      <c r="M23" s="1263"/>
      <c r="N23" s="1095" t="e">
        <f>ROUNDDOWN(K23*P2,-3)</f>
        <v>#N/A</v>
      </c>
      <c r="O23" s="1096"/>
      <c r="P23" s="1097"/>
    </row>
    <row r="24" spans="1:16" ht="14.1" customHeight="1" x14ac:dyDescent="0.15">
      <c r="A24" s="875" t="s">
        <v>230</v>
      </c>
      <c r="B24" s="519"/>
      <c r="C24" s="520" t="s">
        <v>431</v>
      </c>
      <c r="D24" s="520"/>
      <c r="E24" s="39"/>
      <c r="F24" s="394"/>
      <c r="G24" s="394"/>
      <c r="H24" s="1251">
        <f>SUM(W58:W59)</f>
        <v>0</v>
      </c>
      <c r="I24" s="1251"/>
      <c r="J24" s="1251"/>
      <c r="K24" s="1127">
        <f>SUM(X58:X59)</f>
        <v>0</v>
      </c>
      <c r="L24" s="1128"/>
      <c r="M24" s="1252"/>
      <c r="N24" s="1253"/>
      <c r="O24" s="762"/>
      <c r="P24" s="763"/>
    </row>
    <row r="25" spans="1:16" ht="14.1" customHeight="1" x14ac:dyDescent="0.15">
      <c r="A25" s="875"/>
      <c r="B25" s="274"/>
      <c r="C25" s="495" t="s">
        <v>234</v>
      </c>
      <c r="D25" s="495"/>
      <c r="E25" s="45"/>
      <c r="F25" s="77"/>
      <c r="G25" s="77"/>
      <c r="H25" s="1222">
        <f>SUMIF(経費明細_実績!$B$5:$B$101,C25,経費明細_実績!$G$5:$G$101)</f>
        <v>0</v>
      </c>
      <c r="I25" s="1222"/>
      <c r="J25" s="1222"/>
      <c r="K25" s="1222">
        <f>SUMIF(経費明細_実績!$B$5:$B$101,C25,経費明細_実績!$H$5:$H$101)</f>
        <v>0</v>
      </c>
      <c r="L25" s="1222"/>
      <c r="M25" s="1222"/>
      <c r="N25" s="1254"/>
      <c r="O25" s="764"/>
      <c r="P25" s="765"/>
    </row>
    <row r="26" spans="1:16" ht="14.1" customHeight="1" x14ac:dyDescent="0.15">
      <c r="A26" s="875"/>
      <c r="B26" s="274"/>
      <c r="C26" s="495" t="s">
        <v>224</v>
      </c>
      <c r="D26" s="495"/>
      <c r="E26" s="45"/>
      <c r="F26" s="77"/>
      <c r="G26" s="77"/>
      <c r="H26" s="1222">
        <f>SUMIF(経費明細_実績!$B$5:$B$101,C26,経費明細_実績!$G$5:$G$101)</f>
        <v>0</v>
      </c>
      <c r="I26" s="1222"/>
      <c r="J26" s="1222"/>
      <c r="K26" s="1222">
        <f>SUMIF(経費明細_実績!$B$5:$B$101,C26,経費明細_実績!$H$5:$H$101)</f>
        <v>0</v>
      </c>
      <c r="L26" s="1222"/>
      <c r="M26" s="1222"/>
      <c r="N26" s="1254"/>
      <c r="O26" s="764"/>
      <c r="P26" s="765"/>
    </row>
    <row r="27" spans="1:16" ht="14.1" customHeight="1" x14ac:dyDescent="0.15">
      <c r="A27" s="875"/>
      <c r="B27" s="274"/>
      <c r="C27" s="495" t="s">
        <v>401</v>
      </c>
      <c r="D27" s="495"/>
      <c r="E27" s="45"/>
      <c r="F27" s="77"/>
      <c r="G27" s="77"/>
      <c r="H27" s="1222">
        <f>SUMIF(経費明細_実績!$B$5:$B$101,C27,経費明細_実績!$G$5:$G$101)</f>
        <v>0</v>
      </c>
      <c r="I27" s="1222"/>
      <c r="J27" s="1222"/>
      <c r="K27" s="1222">
        <f>SUMIF(経費明細_実績!$B$5:$B$101,C27,経費明細_実績!$H$5:$H$101)</f>
        <v>0</v>
      </c>
      <c r="L27" s="1222"/>
      <c r="M27" s="1222"/>
      <c r="N27" s="1254"/>
      <c r="O27" s="764"/>
      <c r="P27" s="765"/>
    </row>
    <row r="28" spans="1:16" ht="14.1" customHeight="1" x14ac:dyDescent="0.15">
      <c r="A28" s="875"/>
      <c r="B28" s="274"/>
      <c r="C28" s="495" t="s">
        <v>225</v>
      </c>
      <c r="D28" s="495"/>
      <c r="E28" s="45"/>
      <c r="F28" s="77"/>
      <c r="G28" s="77"/>
      <c r="H28" s="1222">
        <f>SUMIF(経費明細_実績!$B$5:$B$101,C28,経費明細_実績!$G$5:$G$101)</f>
        <v>0</v>
      </c>
      <c r="I28" s="1222"/>
      <c r="J28" s="1222"/>
      <c r="K28" s="1222">
        <f>SUMIF(経費明細_実績!$B$5:$B$101,C28,経費明細_実績!$H$5:$H$101)</f>
        <v>0</v>
      </c>
      <c r="L28" s="1222"/>
      <c r="M28" s="1222"/>
      <c r="N28" s="1254"/>
      <c r="O28" s="764"/>
      <c r="P28" s="765"/>
    </row>
    <row r="29" spans="1:16" ht="14.1" customHeight="1" x14ac:dyDescent="0.15">
      <c r="A29" s="875"/>
      <c r="B29" s="274"/>
      <c r="C29" s="495" t="s">
        <v>226</v>
      </c>
      <c r="D29" s="495"/>
      <c r="E29" s="45"/>
      <c r="F29" s="77"/>
      <c r="G29" s="77"/>
      <c r="H29" s="1222">
        <f>SUMIF(経費明細_実績!$B$5:$B$101,C29,経費明細_実績!$G$5:$G$101)</f>
        <v>0</v>
      </c>
      <c r="I29" s="1222"/>
      <c r="J29" s="1222"/>
      <c r="K29" s="1222">
        <f>SUMIF(経費明細_実績!$B$5:$B$101,C29,経費明細_実績!$H$5:$H$101)</f>
        <v>0</v>
      </c>
      <c r="L29" s="1222"/>
      <c r="M29" s="1222"/>
      <c r="N29" s="1254"/>
      <c r="O29" s="764"/>
      <c r="P29" s="765"/>
    </row>
    <row r="30" spans="1:16" ht="14.1" customHeight="1" x14ac:dyDescent="0.15">
      <c r="A30" s="875"/>
      <c r="B30" s="274"/>
      <c r="C30" s="495" t="s">
        <v>227</v>
      </c>
      <c r="D30" s="495"/>
      <c r="E30" s="45"/>
      <c r="F30" s="77"/>
      <c r="G30" s="77"/>
      <c r="H30" s="1222">
        <f>SUMIF(経費明細_実績!$B$5:$B$101,C30,経費明細_実績!$G$5:$G$101)</f>
        <v>0</v>
      </c>
      <c r="I30" s="1222"/>
      <c r="J30" s="1222"/>
      <c r="K30" s="1222">
        <f>SUMIF(経費明細_実績!$B$5:$B$101,C30,経費明細_実績!$H$5:$H$101)</f>
        <v>0</v>
      </c>
      <c r="L30" s="1222"/>
      <c r="M30" s="1222"/>
      <c r="N30" s="1254"/>
      <c r="O30" s="764"/>
      <c r="P30" s="765"/>
    </row>
    <row r="31" spans="1:16" ht="14.1" customHeight="1" x14ac:dyDescent="0.15">
      <c r="A31" s="875"/>
      <c r="B31" s="274"/>
      <c r="C31" s="495" t="s">
        <v>228</v>
      </c>
      <c r="D31" s="495"/>
      <c r="E31" s="45"/>
      <c r="F31" s="77"/>
      <c r="G31" s="77"/>
      <c r="H31" s="1222">
        <f>SUMIF(経費明細_実績!$B$5:$B$101,C31,経費明細_実績!$G$5:$G$101)</f>
        <v>0</v>
      </c>
      <c r="I31" s="1222"/>
      <c r="J31" s="1222"/>
      <c r="K31" s="1222">
        <f>SUMIF(経費明細_実績!$B$5:$B$101,C31,経費明細_実績!$H$5:$H$101)</f>
        <v>0</v>
      </c>
      <c r="L31" s="1222"/>
      <c r="M31" s="1222"/>
      <c r="N31" s="1254"/>
      <c r="O31" s="764"/>
      <c r="P31" s="765"/>
    </row>
    <row r="32" spans="1:16" ht="14.1" customHeight="1" x14ac:dyDescent="0.15">
      <c r="A32" s="875"/>
      <c r="B32" s="274"/>
      <c r="C32" s="495" t="s">
        <v>229</v>
      </c>
      <c r="D32" s="495"/>
      <c r="E32" s="45"/>
      <c r="F32" s="77"/>
      <c r="G32" s="77"/>
      <c r="H32" s="1222">
        <f>SUMIF(経費明細_実績!$B$5:$B$101,C32,経費明細_実績!$G$5:$G$101)</f>
        <v>0</v>
      </c>
      <c r="I32" s="1222"/>
      <c r="J32" s="1222"/>
      <c r="K32" s="1222">
        <f>SUMIF(経費明細_実績!$B$5:$B$101,C32,経費明細_実績!$H$5:$H$101)</f>
        <v>0</v>
      </c>
      <c r="L32" s="1222"/>
      <c r="M32" s="1222"/>
      <c r="N32" s="1254"/>
      <c r="O32" s="764"/>
      <c r="P32" s="765"/>
    </row>
    <row r="33" spans="1:17" ht="14.1" customHeight="1" x14ac:dyDescent="0.15">
      <c r="A33" s="875"/>
      <c r="B33" s="274"/>
      <c r="C33" s="495" t="s">
        <v>402</v>
      </c>
      <c r="D33" s="495"/>
      <c r="E33" s="45"/>
      <c r="F33" s="77"/>
      <c r="G33" s="77"/>
      <c r="H33" s="1222">
        <f>SUMIF(経費明細_実績!$B$5:$B$101,C33,経費明細_実績!$G$5:$G$101)</f>
        <v>0</v>
      </c>
      <c r="I33" s="1222"/>
      <c r="J33" s="1222"/>
      <c r="K33" s="1222">
        <f>SUMIF(経費明細_実績!$B$5:$B$101,C33,経費明細_実績!$H$5:$H$101)</f>
        <v>0</v>
      </c>
      <c r="L33" s="1222"/>
      <c r="M33" s="1222"/>
      <c r="N33" s="1254"/>
      <c r="O33" s="764"/>
      <c r="P33" s="765"/>
    </row>
    <row r="34" spans="1:17" ht="14.1" customHeight="1" x14ac:dyDescent="0.15">
      <c r="A34" s="875"/>
      <c r="B34" s="274"/>
      <c r="C34" s="511" t="s">
        <v>403</v>
      </c>
      <c r="D34" s="511"/>
      <c r="E34" s="45"/>
      <c r="F34" s="77"/>
      <c r="G34" s="77"/>
      <c r="H34" s="1222">
        <f>SUMIF(経費明細_実績!$B$5:$B$101,C34,経費明細_実績!$G$5:$G$101)</f>
        <v>0</v>
      </c>
      <c r="I34" s="1222"/>
      <c r="J34" s="1222"/>
      <c r="K34" s="1222">
        <f>SUMIF(経費明細_実績!$B$5:$B$101,C34,経費明細_実績!$H$5:$H$101)</f>
        <v>0</v>
      </c>
      <c r="L34" s="1222"/>
      <c r="M34" s="1222"/>
      <c r="N34" s="1254"/>
      <c r="O34" s="764"/>
      <c r="P34" s="765"/>
    </row>
    <row r="35" spans="1:17" ht="14.1" customHeight="1" thickBot="1" x14ac:dyDescent="0.2">
      <c r="A35" s="875"/>
      <c r="B35" s="604"/>
      <c r="C35" s="605" t="s">
        <v>669</v>
      </c>
      <c r="D35" s="568"/>
      <c r="E35" s="315"/>
      <c r="F35" s="606"/>
      <c r="G35" s="606"/>
      <c r="H35" s="1239">
        <f>SUMIF(経費明細_実績!$B$5:$B$101,C35,経費明細_実績!$G$5:$G$101)</f>
        <v>0</v>
      </c>
      <c r="I35" s="1239"/>
      <c r="J35" s="1239"/>
      <c r="K35" s="1239">
        <f>SUMIF(経費明細_実績!$B$5:$B$101,C35,経費明細_実績!$H$5:$H$101)</f>
        <v>0</v>
      </c>
      <c r="L35" s="1239"/>
      <c r="M35" s="1239"/>
      <c r="N35" s="1255"/>
      <c r="O35" s="766"/>
      <c r="P35" s="767"/>
    </row>
    <row r="36" spans="1:17" ht="14.1" customHeight="1" thickTop="1" thickBot="1" x14ac:dyDescent="0.2">
      <c r="A36" s="313"/>
      <c r="B36" s="314"/>
      <c r="C36" s="315"/>
      <c r="D36" s="315"/>
      <c r="E36" s="315"/>
      <c r="F36" s="315"/>
      <c r="G36" s="569" t="s">
        <v>505</v>
      </c>
      <c r="H36" s="1240">
        <f>SUM(H24:J35)</f>
        <v>0</v>
      </c>
      <c r="I36" s="1241"/>
      <c r="J36" s="1242"/>
      <c r="K36" s="1240">
        <f>SUM(K24:M35)</f>
        <v>0</v>
      </c>
      <c r="L36" s="1241"/>
      <c r="M36" s="1243"/>
      <c r="N36" s="1095" t="e">
        <f>ROUNDDOWN(K36*P2,-3)</f>
        <v>#N/A</v>
      </c>
      <c r="O36" s="1096"/>
      <c r="P36" s="1097"/>
    </row>
    <row r="37" spans="1:17" ht="14.1" customHeight="1" thickTop="1" thickBot="1" x14ac:dyDescent="0.2">
      <c r="A37" s="338"/>
      <c r="B37" s="340"/>
      <c r="C37" s="340"/>
      <c r="D37" s="340"/>
      <c r="E37" s="340"/>
      <c r="F37" s="340"/>
      <c r="G37" s="567" t="s">
        <v>506</v>
      </c>
      <c r="H37" s="1244">
        <f>SUM(H36,H23)</f>
        <v>0</v>
      </c>
      <c r="I37" s="781"/>
      <c r="J37" s="1245"/>
      <c r="K37" s="1246">
        <f>SUM(K36,K23)</f>
        <v>0</v>
      </c>
      <c r="L37" s="1246"/>
      <c r="M37" s="1247"/>
      <c r="N37" s="1248"/>
      <c r="O37" s="1249"/>
      <c r="P37" s="1250"/>
    </row>
    <row r="38" spans="1:17" ht="14.1" customHeight="1" thickBot="1" x14ac:dyDescent="0.2">
      <c r="A38" s="316" t="s">
        <v>433</v>
      </c>
      <c r="B38" s="34"/>
      <c r="C38" s="41"/>
      <c r="D38" s="41"/>
      <c r="E38" s="34"/>
      <c r="F38" s="34"/>
      <c r="G38" s="34"/>
      <c r="H38" s="34"/>
      <c r="I38" s="34"/>
      <c r="J38" s="317"/>
      <c r="K38" s="853" t="s">
        <v>434</v>
      </c>
      <c r="L38" s="854"/>
      <c r="M38" s="855"/>
      <c r="N38" s="1238" t="e">
        <f>SUM(N23,N36)</f>
        <v>#N/A</v>
      </c>
      <c r="O38" s="1112"/>
      <c r="P38" s="1141"/>
    </row>
    <row r="39" spans="1:17" ht="14.1" customHeight="1" thickBot="1" x14ac:dyDescent="0.2">
      <c r="A39" s="170" t="s">
        <v>435</v>
      </c>
      <c r="B39" s="34"/>
      <c r="C39" s="41"/>
      <c r="D39" s="41"/>
      <c r="E39" s="34"/>
      <c r="F39" s="34"/>
      <c r="G39" s="34"/>
      <c r="H39" s="34"/>
      <c r="I39" s="34"/>
      <c r="J39" s="317"/>
      <c r="K39" s="853" t="s">
        <v>651</v>
      </c>
      <c r="L39" s="854"/>
      <c r="M39" s="855"/>
      <c r="N39" s="1101"/>
      <c r="O39" s="1102"/>
      <c r="P39" s="1103"/>
      <c r="Q39" s="171" t="s">
        <v>555</v>
      </c>
    </row>
    <row r="40" spans="1:17" ht="14.1" customHeight="1" thickBot="1" x14ac:dyDescent="0.2">
      <c r="A40" s="170"/>
      <c r="B40" s="34"/>
      <c r="C40" s="41"/>
      <c r="D40" s="41"/>
      <c r="E40" s="34"/>
      <c r="F40" s="34"/>
      <c r="G40" s="34"/>
      <c r="H40" s="34"/>
      <c r="I40" s="34"/>
      <c r="J40" s="317"/>
      <c r="K40" s="853" t="s">
        <v>654</v>
      </c>
      <c r="L40" s="854"/>
      <c r="M40" s="855"/>
      <c r="N40" s="1101"/>
      <c r="O40" s="1102"/>
      <c r="P40" s="1103"/>
      <c r="Q40" s="171" t="s">
        <v>659</v>
      </c>
    </row>
    <row r="41" spans="1:17" ht="22.5" customHeight="1" thickBot="1" x14ac:dyDescent="0.2">
      <c r="A41" s="34"/>
      <c r="B41" s="34"/>
      <c r="C41" s="41"/>
      <c r="D41" s="41"/>
      <c r="E41" s="34"/>
      <c r="F41" s="34"/>
      <c r="G41" s="34"/>
      <c r="H41" s="34"/>
      <c r="I41" s="34"/>
      <c r="J41" s="317"/>
      <c r="K41" s="850" t="s">
        <v>655</v>
      </c>
      <c r="L41" s="851"/>
      <c r="M41" s="852"/>
      <c r="N41" s="1104" t="e">
        <f>MIN(N38:N40)</f>
        <v>#N/A</v>
      </c>
      <c r="O41" s="1105"/>
      <c r="P41" s="1106"/>
      <c r="Q41" s="570" t="s">
        <v>660</v>
      </c>
    </row>
    <row r="42" spans="1:17" ht="4.5" customHeight="1" x14ac:dyDescent="0.15"/>
    <row r="43" spans="1:17" ht="15" thickBot="1" x14ac:dyDescent="0.2">
      <c r="A43" s="34" t="s">
        <v>425</v>
      </c>
      <c r="B43" s="305" t="s">
        <v>657</v>
      </c>
      <c r="C43" s="41"/>
      <c r="D43" s="41"/>
      <c r="E43" s="61"/>
      <c r="F43" s="318"/>
      <c r="G43" s="318"/>
      <c r="H43" s="318"/>
      <c r="I43" s="318"/>
      <c r="J43" s="318"/>
      <c r="K43" s="319"/>
      <c r="L43" s="319"/>
      <c r="M43" s="319"/>
      <c r="N43" s="317"/>
      <c r="O43" s="317"/>
      <c r="P43" s="317"/>
    </row>
    <row r="44" spans="1:17" ht="15.75" customHeight="1" thickBot="1" x14ac:dyDescent="0.2">
      <c r="A44" s="738"/>
      <c r="B44" s="739"/>
      <c r="C44" s="739"/>
      <c r="D44" s="739"/>
      <c r="E44" s="825" t="s">
        <v>541</v>
      </c>
      <c r="F44" s="826"/>
      <c r="G44" s="740" t="s">
        <v>542</v>
      </c>
      <c r="H44" s="741"/>
      <c r="I44" s="1268"/>
      <c r="J44" s="740" t="s">
        <v>532</v>
      </c>
      <c r="K44" s="741"/>
      <c r="L44" s="741"/>
      <c r="M44" s="742"/>
      <c r="O44" s="532"/>
      <c r="P44" s="532"/>
    </row>
    <row r="45" spans="1:17" ht="18" customHeight="1" thickTop="1" x14ac:dyDescent="0.15">
      <c r="A45" s="1234" t="s">
        <v>428</v>
      </c>
      <c r="B45" s="1235"/>
      <c r="C45" s="1235"/>
      <c r="D45" s="1235"/>
      <c r="E45" s="1124" t="e">
        <f>経費区分_交付!E44</f>
        <v>#N/A</v>
      </c>
      <c r="F45" s="1126"/>
      <c r="G45" s="1269" t="e">
        <f>N41</f>
        <v>#N/A</v>
      </c>
      <c r="H45" s="1269"/>
      <c r="I45" s="1269"/>
      <c r="J45" s="745"/>
      <c r="K45" s="746"/>
      <c r="L45" s="746"/>
      <c r="M45" s="747"/>
      <c r="O45" s="533"/>
      <c r="P45" s="533"/>
    </row>
    <row r="46" spans="1:17" ht="18" customHeight="1" thickBot="1" x14ac:dyDescent="0.2">
      <c r="A46" s="1236" t="s">
        <v>445</v>
      </c>
      <c r="B46" s="1237"/>
      <c r="C46" s="1237"/>
      <c r="D46" s="1237"/>
      <c r="E46" s="1138" t="e">
        <f>経費区分_交付!E45</f>
        <v>#N/A</v>
      </c>
      <c r="F46" s="1140"/>
      <c r="G46" s="1270" t="e">
        <f>H37-G45</f>
        <v>#N/A</v>
      </c>
      <c r="H46" s="1270"/>
      <c r="I46" s="1270"/>
      <c r="J46" s="770"/>
      <c r="K46" s="771"/>
      <c r="L46" s="771"/>
      <c r="M46" s="772"/>
      <c r="O46" s="534"/>
      <c r="P46" s="534"/>
    </row>
    <row r="47" spans="1:17" ht="18" customHeight="1" thickTop="1" thickBot="1" x14ac:dyDescent="0.2">
      <c r="A47" s="1232" t="s">
        <v>407</v>
      </c>
      <c r="B47" s="1233"/>
      <c r="C47" s="1233"/>
      <c r="D47" s="1233"/>
      <c r="E47" s="1230" t="e">
        <f>SUM(E45:F46)</f>
        <v>#N/A</v>
      </c>
      <c r="F47" s="1231"/>
      <c r="G47" s="1271" t="e">
        <f>G45+G46</f>
        <v>#N/A</v>
      </c>
      <c r="H47" s="1271"/>
      <c r="I47" s="1271"/>
      <c r="J47" s="775"/>
      <c r="K47" s="776"/>
      <c r="L47" s="776"/>
      <c r="M47" s="777"/>
      <c r="O47" s="399"/>
      <c r="P47" s="399"/>
    </row>
    <row r="48" spans="1:17" ht="4.5" customHeight="1" x14ac:dyDescent="0.15">
      <c r="A48" s="34"/>
      <c r="B48" s="34"/>
      <c r="C48" s="41"/>
      <c r="D48" s="41"/>
      <c r="E48" s="61"/>
      <c r="F48" s="318"/>
      <c r="G48" s="318"/>
      <c r="H48" s="318"/>
      <c r="I48" s="318"/>
      <c r="J48" s="318"/>
      <c r="K48" s="319"/>
      <c r="L48" s="319"/>
      <c r="M48" s="319"/>
      <c r="N48" s="317"/>
      <c r="O48" s="317"/>
      <c r="P48" s="317"/>
    </row>
    <row r="49" spans="1:24" ht="14.1" customHeight="1" x14ac:dyDescent="0.15">
      <c r="A49" s="34"/>
      <c r="B49" s="305"/>
      <c r="C49" s="41"/>
      <c r="D49" s="41"/>
      <c r="E49" s="34"/>
      <c r="F49" s="34"/>
      <c r="G49" s="34"/>
      <c r="H49" s="34"/>
      <c r="I49" s="34"/>
      <c r="J49" s="317"/>
      <c r="K49" s="317"/>
      <c r="L49" s="317"/>
      <c r="M49" s="317"/>
      <c r="N49" s="317"/>
      <c r="O49" s="317"/>
      <c r="P49" s="307"/>
    </row>
    <row r="50" spans="1:24" ht="15.75" customHeight="1" x14ac:dyDescent="0.15">
      <c r="B50"/>
      <c r="C50"/>
      <c r="D50"/>
      <c r="E50"/>
      <c r="F50" s="1229"/>
      <c r="G50" s="1229"/>
      <c r="H50" s="1229"/>
      <c r="I50" s="1229"/>
      <c r="J50" s="1229"/>
      <c r="K50" s="1229"/>
      <c r="L50" s="1229"/>
      <c r="M50" s="1229"/>
      <c r="N50" s="1229"/>
      <c r="O50" s="1229"/>
      <c r="P50" s="1229"/>
    </row>
    <row r="51" spans="1:24" ht="18" customHeight="1" x14ac:dyDescent="0.15">
      <c r="C51" s="34"/>
      <c r="D51" s="407"/>
      <c r="F51" s="1224"/>
      <c r="G51" s="1224"/>
      <c r="H51" s="1223"/>
      <c r="I51" s="1223"/>
      <c r="J51" s="1223"/>
      <c r="K51" s="1223"/>
      <c r="L51" s="1223"/>
      <c r="M51" s="1223"/>
      <c r="N51" s="1223"/>
      <c r="O51" s="1223"/>
      <c r="P51" s="1223"/>
      <c r="Q51" s="512"/>
      <c r="R51" s="512"/>
      <c r="S51" s="512"/>
    </row>
    <row r="52" spans="1:24" ht="18" customHeight="1" x14ac:dyDescent="0.15">
      <c r="C52" s="34"/>
      <c r="D52" s="407"/>
      <c r="F52" s="1224"/>
      <c r="G52" s="1224"/>
      <c r="H52" s="1223"/>
      <c r="I52" s="1223"/>
      <c r="J52" s="1223"/>
      <c r="K52" s="1223"/>
      <c r="L52" s="1223"/>
      <c r="M52" s="1223"/>
      <c r="N52" s="1223"/>
      <c r="O52" s="1223"/>
      <c r="P52" s="1223"/>
      <c r="Q52" s="512"/>
      <c r="R52" s="512"/>
      <c r="S52" s="512"/>
    </row>
    <row r="53" spans="1:24" ht="18" customHeight="1" x14ac:dyDescent="0.15">
      <c r="C53" s="34"/>
      <c r="D53" s="407"/>
      <c r="F53" s="1224"/>
      <c r="G53" s="1224"/>
      <c r="H53" s="1223"/>
      <c r="I53" s="1223"/>
      <c r="J53" s="1223"/>
      <c r="K53" s="1223"/>
      <c r="L53" s="1223"/>
      <c r="M53" s="1223"/>
      <c r="N53" s="1223"/>
      <c r="O53" s="1223"/>
      <c r="P53" s="1223"/>
      <c r="Q53" s="512"/>
      <c r="R53" s="512"/>
      <c r="S53" s="512"/>
    </row>
    <row r="54" spans="1:24" ht="18" customHeight="1" x14ac:dyDescent="0.15">
      <c r="C54" s="34"/>
      <c r="D54" s="407"/>
      <c r="F54" s="1224"/>
      <c r="G54" s="1224"/>
      <c r="H54" s="1223"/>
      <c r="I54" s="1223"/>
      <c r="J54" s="1223"/>
      <c r="K54" s="1223"/>
      <c r="L54" s="1223"/>
      <c r="M54" s="1223"/>
      <c r="N54" s="1223"/>
      <c r="O54" s="1223"/>
      <c r="P54" s="1223"/>
      <c r="Q54" s="512"/>
      <c r="R54" s="512"/>
      <c r="S54" s="512"/>
    </row>
    <row r="55" spans="1:24" ht="18" customHeight="1" x14ac:dyDescent="0.15">
      <c r="B55"/>
      <c r="F55" s="1224"/>
      <c r="G55" s="1224"/>
      <c r="H55" s="1225"/>
      <c r="I55" s="1225"/>
      <c r="J55" s="1225"/>
      <c r="K55" s="1225"/>
      <c r="L55" s="1225"/>
      <c r="M55" s="1225"/>
      <c r="N55" s="1224"/>
      <c r="O55" s="1224"/>
      <c r="P55" s="1224"/>
      <c r="Q55" s="571"/>
      <c r="R55" s="571"/>
    </row>
    <row r="57" spans="1:24" ht="15" customHeight="1" x14ac:dyDescent="0.15">
      <c r="A57" s="34"/>
      <c r="B57" s="34"/>
      <c r="C57" s="41"/>
      <c r="D57" s="41"/>
      <c r="E57" s="61"/>
      <c r="F57" s="318"/>
      <c r="G57" s="318"/>
      <c r="H57" s="318"/>
      <c r="I57" s="318"/>
      <c r="J57" s="318"/>
      <c r="K57" s="1228"/>
      <c r="L57" s="1228"/>
      <c r="M57" s="1228"/>
      <c r="N57" s="1227"/>
      <c r="O57" s="1227"/>
      <c r="P57" s="1227"/>
    </row>
    <row r="58" spans="1:24" ht="15" customHeight="1" x14ac:dyDescent="0.15">
      <c r="A58" s="34"/>
      <c r="B58" s="34"/>
      <c r="C58" s="41"/>
      <c r="D58" s="41"/>
      <c r="E58" s="35"/>
      <c r="F58" s="318"/>
      <c r="G58" s="318"/>
      <c r="H58" s="318"/>
      <c r="I58" s="318"/>
      <c r="J58" s="318"/>
      <c r="K58" s="1228"/>
      <c r="L58" s="1228"/>
      <c r="M58" s="1228"/>
      <c r="N58" s="1227"/>
      <c r="O58" s="1227"/>
      <c r="P58" s="1227"/>
      <c r="U58" s="333" t="s">
        <v>421</v>
      </c>
      <c r="V58" s="572"/>
      <c r="W58" s="174">
        <f>SUMIF(経費明細_実績!$B$5:$B$101,U58,経費明細_実績!$G$5:$G$101)</f>
        <v>0</v>
      </c>
      <c r="X58" s="174">
        <f>SUMIF(経費明細_実績!$B$5:$B$101,U58,経費明細_実績!$H$5:$H$101)</f>
        <v>0</v>
      </c>
    </row>
    <row r="59" spans="1:24" ht="15" customHeight="1" x14ac:dyDescent="0.15">
      <c r="A59" s="34"/>
      <c r="B59" s="34"/>
      <c r="C59" s="41"/>
      <c r="D59" s="41"/>
      <c r="E59" s="35"/>
      <c r="F59" s="318"/>
      <c r="G59" s="318"/>
      <c r="H59" s="318"/>
      <c r="I59" s="318"/>
      <c r="J59" s="318"/>
      <c r="K59" s="319"/>
      <c r="L59" s="319"/>
      <c r="M59" s="319"/>
      <c r="N59" s="317"/>
      <c r="O59" s="317"/>
      <c r="P59" s="317"/>
      <c r="U59" s="333" t="s">
        <v>422</v>
      </c>
      <c r="V59" s="572"/>
      <c r="W59" s="174">
        <f>SUMIF(経費明細_実績!$B$5:$B$101,U59,経費明細_実績!$G$5:$G$101)</f>
        <v>0</v>
      </c>
      <c r="X59" s="174">
        <f>SUMIF(経費明細_実績!$B$5:$B$101,U59,経費明細_実績!$H$5:$H$101)</f>
        <v>0</v>
      </c>
    </row>
    <row r="60" spans="1:24" ht="15" customHeight="1" x14ac:dyDescent="0.15">
      <c r="A60" s="34"/>
      <c r="B60" s="34"/>
      <c r="C60" s="41"/>
      <c r="D60" s="41"/>
      <c r="E60" s="35"/>
      <c r="F60" s="34"/>
      <c r="G60" s="34"/>
      <c r="H60" s="34"/>
      <c r="I60" s="34"/>
      <c r="J60" s="317"/>
      <c r="K60" s="317"/>
      <c r="L60" s="317"/>
      <c r="M60" s="317"/>
      <c r="N60" s="317"/>
      <c r="O60" s="317"/>
      <c r="P60" s="317"/>
    </row>
    <row r="61" spans="1:24" x14ac:dyDescent="0.15">
      <c r="A61" s="529"/>
      <c r="B61" s="529"/>
      <c r="C61" s="529"/>
      <c r="D61" s="529"/>
      <c r="E61" s="573"/>
      <c r="F61" s="529"/>
      <c r="G61" s="529"/>
      <c r="H61" s="529"/>
      <c r="I61" s="529"/>
    </row>
    <row r="62" spans="1:24" x14ac:dyDescent="0.15">
      <c r="A62" s="36"/>
      <c r="B62" s="36"/>
      <c r="C62" s="36"/>
      <c r="D62" s="36"/>
      <c r="E62" s="35"/>
    </row>
    <row r="63" spans="1:24" x14ac:dyDescent="0.15">
      <c r="A63" s="343"/>
      <c r="B63" s="343"/>
      <c r="C63" s="343"/>
      <c r="D63" s="343"/>
    </row>
    <row r="64" spans="1:24" x14ac:dyDescent="0.15">
      <c r="A64" s="343"/>
      <c r="B64" s="343"/>
      <c r="C64" s="343"/>
      <c r="D64" s="343"/>
      <c r="H64" s="664"/>
      <c r="I64" s="664"/>
      <c r="J64" s="1226"/>
      <c r="K64" s="1226"/>
      <c r="L64" s="574"/>
      <c r="M64" s="525"/>
      <c r="N64" s="525"/>
      <c r="O64" s="525"/>
      <c r="P64" s="574"/>
    </row>
    <row r="65" spans="1:15" x14ac:dyDescent="0.15">
      <c r="A65" s="343"/>
      <c r="B65" s="343"/>
      <c r="C65" s="343"/>
      <c r="D65" s="343"/>
      <c r="H65" s="834"/>
      <c r="I65" s="834"/>
      <c r="J65" s="835"/>
      <c r="K65" s="835"/>
      <c r="L65" s="344"/>
      <c r="M65" s="345"/>
      <c r="N65" s="345"/>
      <c r="O65" s="345"/>
    </row>
    <row r="66" spans="1:15" x14ac:dyDescent="0.15">
      <c r="A66" s="343"/>
      <c r="B66" s="343"/>
      <c r="C66" s="343"/>
      <c r="D66" s="343"/>
      <c r="H66" s="834"/>
      <c r="I66" s="834"/>
      <c r="J66" s="835"/>
      <c r="K66" s="835"/>
      <c r="L66" s="344"/>
      <c r="M66" s="345"/>
      <c r="N66" s="345"/>
      <c r="O66" s="345"/>
    </row>
    <row r="67" spans="1:15" x14ac:dyDescent="0.15">
      <c r="A67" s="343"/>
      <c r="B67" s="343"/>
      <c r="C67" s="343"/>
      <c r="D67" s="343"/>
      <c r="H67" s="849"/>
      <c r="I67" s="849"/>
      <c r="J67" s="835"/>
      <c r="K67" s="835"/>
      <c r="L67" s="344"/>
      <c r="M67" s="345"/>
      <c r="N67" s="345"/>
      <c r="O67" s="345"/>
    </row>
    <row r="68" spans="1:15" x14ac:dyDescent="0.15">
      <c r="A68" s="343"/>
      <c r="B68" s="343"/>
      <c r="C68" s="343"/>
      <c r="D68" s="343"/>
      <c r="H68" s="849"/>
      <c r="I68" s="849"/>
      <c r="J68" s="835"/>
      <c r="K68" s="835"/>
      <c r="L68" s="344"/>
      <c r="M68" s="345"/>
      <c r="N68" s="345"/>
      <c r="O68" s="345"/>
    </row>
    <row r="69" spans="1:15" x14ac:dyDescent="0.15">
      <c r="A69" s="343"/>
      <c r="B69" s="343"/>
      <c r="C69" s="343"/>
      <c r="D69" s="343"/>
      <c r="H69" s="664"/>
      <c r="I69" s="664"/>
      <c r="J69" s="833"/>
      <c r="K69" s="833"/>
      <c r="L69" s="500"/>
      <c r="M69" s="346"/>
      <c r="N69" s="346"/>
      <c r="O69" s="346"/>
    </row>
    <row r="70" spans="1:15" x14ac:dyDescent="0.15">
      <c r="A70" s="343"/>
      <c r="B70" s="343"/>
      <c r="C70" s="343"/>
      <c r="D70" s="343"/>
    </row>
    <row r="71" spans="1:15" x14ac:dyDescent="0.15">
      <c r="A71" s="343"/>
      <c r="B71" s="343"/>
      <c r="C71" s="343"/>
      <c r="D71" s="343"/>
    </row>
  </sheetData>
  <sheetProtection sheet="1" objects="1" scenarios="1" selectLockedCells="1"/>
  <mergeCells count="142">
    <mergeCell ref="A1:P1"/>
    <mergeCell ref="G44:I44"/>
    <mergeCell ref="G45:I45"/>
    <mergeCell ref="G46:I46"/>
    <mergeCell ref="G47:I47"/>
    <mergeCell ref="J44:M44"/>
    <mergeCell ref="J45:M45"/>
    <mergeCell ref="J46:M46"/>
    <mergeCell ref="J47:M47"/>
    <mergeCell ref="B3:G3"/>
    <mergeCell ref="H3:J3"/>
    <mergeCell ref="K3:M3"/>
    <mergeCell ref="N3:P3"/>
    <mergeCell ref="A4:A22"/>
    <mergeCell ref="H4:J4"/>
    <mergeCell ref="K4:M4"/>
    <mergeCell ref="N4:P22"/>
    <mergeCell ref="H5:J5"/>
    <mergeCell ref="K5:M5"/>
    <mergeCell ref="H9:J9"/>
    <mergeCell ref="K9:M9"/>
    <mergeCell ref="H10:J10"/>
    <mergeCell ref="K10:M10"/>
    <mergeCell ref="H11:J11"/>
    <mergeCell ref="K11:M11"/>
    <mergeCell ref="H6:J6"/>
    <mergeCell ref="K6:M6"/>
    <mergeCell ref="H7:J7"/>
    <mergeCell ref="K7:M7"/>
    <mergeCell ref="H8:J8"/>
    <mergeCell ref="K8:M8"/>
    <mergeCell ref="H15:J15"/>
    <mergeCell ref="K15:M15"/>
    <mergeCell ref="H16:J16"/>
    <mergeCell ref="K16:M16"/>
    <mergeCell ref="H17:J17"/>
    <mergeCell ref="K17:M17"/>
    <mergeCell ref="H12:J12"/>
    <mergeCell ref="K12:M12"/>
    <mergeCell ref="H13:J13"/>
    <mergeCell ref="K13:M13"/>
    <mergeCell ref="H14:J14"/>
    <mergeCell ref="K14:M14"/>
    <mergeCell ref="H21:J21"/>
    <mergeCell ref="K21:M21"/>
    <mergeCell ref="H22:J22"/>
    <mergeCell ref="K22:M22"/>
    <mergeCell ref="H23:J23"/>
    <mergeCell ref="K23:M23"/>
    <mergeCell ref="H18:J18"/>
    <mergeCell ref="K18:M18"/>
    <mergeCell ref="H19:J19"/>
    <mergeCell ref="K19:M19"/>
    <mergeCell ref="H20:J20"/>
    <mergeCell ref="K20:M20"/>
    <mergeCell ref="N23:P23"/>
    <mergeCell ref="A24:A35"/>
    <mergeCell ref="H24:J24"/>
    <mergeCell ref="K24:M24"/>
    <mergeCell ref="N24:P35"/>
    <mergeCell ref="H25:J25"/>
    <mergeCell ref="K25:M25"/>
    <mergeCell ref="H26:J26"/>
    <mergeCell ref="K26:M26"/>
    <mergeCell ref="H27:J27"/>
    <mergeCell ref="H31:J31"/>
    <mergeCell ref="K31:M31"/>
    <mergeCell ref="H32:J32"/>
    <mergeCell ref="K32:M32"/>
    <mergeCell ref="H33:J33"/>
    <mergeCell ref="K33:M33"/>
    <mergeCell ref="K27:M27"/>
    <mergeCell ref="H28:J28"/>
    <mergeCell ref="K28:M28"/>
    <mergeCell ref="H29:J29"/>
    <mergeCell ref="K29:M29"/>
    <mergeCell ref="H30:J30"/>
    <mergeCell ref="K30:M30"/>
    <mergeCell ref="H34:J34"/>
    <mergeCell ref="N38:P38"/>
    <mergeCell ref="K39:M39"/>
    <mergeCell ref="N39:P39"/>
    <mergeCell ref="K41:M41"/>
    <mergeCell ref="N41:P41"/>
    <mergeCell ref="H35:J35"/>
    <mergeCell ref="K35:M35"/>
    <mergeCell ref="H36:J36"/>
    <mergeCell ref="K36:M36"/>
    <mergeCell ref="N36:P36"/>
    <mergeCell ref="H37:J37"/>
    <mergeCell ref="K37:M37"/>
    <mergeCell ref="N37:P37"/>
    <mergeCell ref="K40:M40"/>
    <mergeCell ref="N40:P40"/>
    <mergeCell ref="N52:P52"/>
    <mergeCell ref="F50:G50"/>
    <mergeCell ref="H50:J50"/>
    <mergeCell ref="K50:M50"/>
    <mergeCell ref="F52:G52"/>
    <mergeCell ref="E47:F47"/>
    <mergeCell ref="A47:D47"/>
    <mergeCell ref="E44:F44"/>
    <mergeCell ref="E45:F45"/>
    <mergeCell ref="E46:F46"/>
    <mergeCell ref="A44:D44"/>
    <mergeCell ref="A45:D45"/>
    <mergeCell ref="A46:D46"/>
    <mergeCell ref="N50:P50"/>
    <mergeCell ref="F51:G51"/>
    <mergeCell ref="H51:J51"/>
    <mergeCell ref="K51:M51"/>
    <mergeCell ref="N51:P51"/>
    <mergeCell ref="F55:G55"/>
    <mergeCell ref="H55:J55"/>
    <mergeCell ref="K55:M55"/>
    <mergeCell ref="N55:P55"/>
    <mergeCell ref="H64:I64"/>
    <mergeCell ref="J64:K64"/>
    <mergeCell ref="F53:G53"/>
    <mergeCell ref="H53:J53"/>
    <mergeCell ref="K53:M53"/>
    <mergeCell ref="N53:P53"/>
    <mergeCell ref="F54:G54"/>
    <mergeCell ref="H54:J54"/>
    <mergeCell ref="K54:M54"/>
    <mergeCell ref="N54:P54"/>
    <mergeCell ref="N57:P58"/>
    <mergeCell ref="K57:M58"/>
    <mergeCell ref="K34:M34"/>
    <mergeCell ref="H68:I68"/>
    <mergeCell ref="J68:K68"/>
    <mergeCell ref="H69:I69"/>
    <mergeCell ref="J69:K69"/>
    <mergeCell ref="H65:I65"/>
    <mergeCell ref="J65:K65"/>
    <mergeCell ref="H66:I66"/>
    <mergeCell ref="J66:K66"/>
    <mergeCell ref="H67:I67"/>
    <mergeCell ref="J67:K67"/>
    <mergeCell ref="H52:J52"/>
    <mergeCell ref="K52:M52"/>
    <mergeCell ref="K38:M38"/>
  </mergeCells>
  <phoneticPr fontId="5"/>
  <pageMargins left="0.98425196850393704" right="0.78740157480314965" top="0.78740157480314965" bottom="0.78740157480314965"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theme="0" tint="-0.499984740745262"/>
  </sheetPr>
  <dimension ref="B3:F34"/>
  <sheetViews>
    <sheetView workbookViewId="0">
      <selection activeCell="S33" sqref="S33"/>
    </sheetView>
  </sheetViews>
  <sheetFormatPr defaultRowHeight="14.25" x14ac:dyDescent="0.15"/>
  <sheetData>
    <row r="3" spans="2:6" x14ac:dyDescent="0.15">
      <c r="B3" s="2" t="s">
        <v>4</v>
      </c>
      <c r="C3" s="2" t="s">
        <v>5</v>
      </c>
      <c r="D3" s="2" t="s">
        <v>6</v>
      </c>
      <c r="F3" s="2" t="s">
        <v>124</v>
      </c>
    </row>
    <row r="4" spans="2:6" x14ac:dyDescent="0.15">
      <c r="B4">
        <v>30</v>
      </c>
      <c r="C4">
        <v>1</v>
      </c>
      <c r="D4">
        <v>1</v>
      </c>
      <c r="F4" s="2" t="s">
        <v>163</v>
      </c>
    </row>
    <row r="5" spans="2:6" x14ac:dyDescent="0.15">
      <c r="B5">
        <v>31</v>
      </c>
      <c r="C5">
        <v>2</v>
      </c>
      <c r="D5">
        <v>2</v>
      </c>
      <c r="F5" s="2"/>
    </row>
    <row r="6" spans="2:6" x14ac:dyDescent="0.15">
      <c r="B6">
        <v>1</v>
      </c>
      <c r="C6">
        <v>3</v>
      </c>
      <c r="D6">
        <v>3</v>
      </c>
    </row>
    <row r="7" spans="2:6" x14ac:dyDescent="0.15">
      <c r="B7">
        <v>2</v>
      </c>
      <c r="C7">
        <v>4</v>
      </c>
      <c r="D7">
        <v>4</v>
      </c>
    </row>
    <row r="8" spans="2:6" x14ac:dyDescent="0.15">
      <c r="B8">
        <v>3</v>
      </c>
      <c r="C8">
        <v>5</v>
      </c>
      <c r="D8">
        <v>5</v>
      </c>
    </row>
    <row r="9" spans="2:6" x14ac:dyDescent="0.15">
      <c r="B9">
        <v>4</v>
      </c>
      <c r="C9">
        <v>6</v>
      </c>
      <c r="D9">
        <v>6</v>
      </c>
    </row>
    <row r="10" spans="2:6" x14ac:dyDescent="0.15">
      <c r="C10">
        <v>7</v>
      </c>
      <c r="D10">
        <v>7</v>
      </c>
    </row>
    <row r="11" spans="2:6" x14ac:dyDescent="0.15">
      <c r="C11">
        <v>8</v>
      </c>
      <c r="D11">
        <v>8</v>
      </c>
    </row>
    <row r="12" spans="2:6" x14ac:dyDescent="0.15">
      <c r="C12">
        <v>9</v>
      </c>
      <c r="D12">
        <v>9</v>
      </c>
    </row>
    <row r="13" spans="2:6" x14ac:dyDescent="0.15">
      <c r="C13">
        <v>10</v>
      </c>
      <c r="D13">
        <v>10</v>
      </c>
    </row>
    <row r="14" spans="2:6" x14ac:dyDescent="0.15">
      <c r="C14">
        <v>11</v>
      </c>
      <c r="D14">
        <v>11</v>
      </c>
    </row>
    <row r="15" spans="2:6" x14ac:dyDescent="0.15">
      <c r="C15">
        <v>12</v>
      </c>
      <c r="D15">
        <v>12</v>
      </c>
    </row>
    <row r="16" spans="2:6" x14ac:dyDescent="0.15">
      <c r="D16">
        <v>13</v>
      </c>
    </row>
    <row r="17" spans="4:4" x14ac:dyDescent="0.15">
      <c r="D17">
        <v>14</v>
      </c>
    </row>
    <row r="18" spans="4:4" x14ac:dyDescent="0.15">
      <c r="D18">
        <v>15</v>
      </c>
    </row>
    <row r="19" spans="4:4" x14ac:dyDescent="0.15">
      <c r="D19">
        <v>16</v>
      </c>
    </row>
    <row r="20" spans="4:4" x14ac:dyDescent="0.15">
      <c r="D20">
        <v>17</v>
      </c>
    </row>
    <row r="21" spans="4:4" x14ac:dyDescent="0.15">
      <c r="D21">
        <v>18</v>
      </c>
    </row>
    <row r="22" spans="4:4" x14ac:dyDescent="0.15">
      <c r="D22">
        <v>19</v>
      </c>
    </row>
    <row r="23" spans="4:4" x14ac:dyDescent="0.15">
      <c r="D23">
        <v>20</v>
      </c>
    </row>
    <row r="24" spans="4:4" x14ac:dyDescent="0.15">
      <c r="D24">
        <v>21</v>
      </c>
    </row>
    <row r="25" spans="4:4" x14ac:dyDescent="0.15">
      <c r="D25">
        <v>22</v>
      </c>
    </row>
    <row r="26" spans="4:4" x14ac:dyDescent="0.15">
      <c r="D26">
        <v>23</v>
      </c>
    </row>
    <row r="27" spans="4:4" x14ac:dyDescent="0.15">
      <c r="D27">
        <v>24</v>
      </c>
    </row>
    <row r="28" spans="4:4" x14ac:dyDescent="0.15">
      <c r="D28">
        <v>25</v>
      </c>
    </row>
    <row r="29" spans="4:4" x14ac:dyDescent="0.15">
      <c r="D29">
        <v>26</v>
      </c>
    </row>
    <row r="30" spans="4:4" x14ac:dyDescent="0.15">
      <c r="D30">
        <v>27</v>
      </c>
    </row>
    <row r="31" spans="4:4" x14ac:dyDescent="0.15">
      <c r="D31">
        <v>28</v>
      </c>
    </row>
    <row r="32" spans="4:4" x14ac:dyDescent="0.15">
      <c r="D32">
        <v>29</v>
      </c>
    </row>
    <row r="33" spans="4:4" x14ac:dyDescent="0.15">
      <c r="D33">
        <v>30</v>
      </c>
    </row>
    <row r="34" spans="4:4" x14ac:dyDescent="0.15">
      <c r="D34">
        <v>31</v>
      </c>
    </row>
  </sheetData>
  <sheetProtection algorithmName="SHA-512" hashValue="PVRC/dOX6gM70jo/oWzQZjIgOzj6i5cfLNzWhvOLIaOAPAPc1usuAjYmvtB5SQlth5TXb9zmXwYt703FIKz+/Q==" saltValue="9XRnGx2xIk588CHS3We/AQ==" spinCount="100000" sheet="1" objects="1" scenarios="1"/>
  <phoneticPr fontId="5"/>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9D641-AA27-46E8-9E64-D48BDC455CDE}">
  <sheetPr codeName="Sheet17">
    <tabColor theme="9"/>
  </sheetPr>
  <dimension ref="A2:AC35"/>
  <sheetViews>
    <sheetView showGridLines="0" view="pageBreakPreview" topLeftCell="A16" zoomScaleNormal="100" zoomScaleSheetLayoutView="100" workbookViewId="0">
      <selection activeCell="I18" sqref="I18"/>
    </sheetView>
  </sheetViews>
  <sheetFormatPr defaultRowHeight="14.25" x14ac:dyDescent="0.15"/>
  <cols>
    <col min="1" max="1" width="1.08203125" customWidth="1"/>
    <col min="2" max="2" width="1.4140625" customWidth="1"/>
    <col min="3" max="3" width="2.58203125" customWidth="1"/>
    <col min="4" max="24" width="2.33203125" customWidth="1"/>
    <col min="25" max="25" width="1.08203125" customWidth="1"/>
    <col min="26" max="26" width="2.33203125" customWidth="1"/>
  </cols>
  <sheetData>
    <row r="2" spans="2:23" ht="15" customHeight="1" thickBot="1" x14ac:dyDescent="0.2">
      <c r="B2" s="36"/>
      <c r="C2" s="36"/>
      <c r="D2" s="36"/>
      <c r="E2" s="36"/>
      <c r="F2" s="36"/>
      <c r="G2" s="20"/>
      <c r="H2" s="20"/>
      <c r="I2" s="20"/>
      <c r="J2" s="20"/>
      <c r="K2" s="20"/>
      <c r="L2" s="20"/>
      <c r="M2" s="20"/>
      <c r="O2" s="664" t="s">
        <v>3</v>
      </c>
      <c r="P2" s="664"/>
      <c r="Q2" s="35"/>
      <c r="R2" s="35" t="s">
        <v>4</v>
      </c>
      <c r="S2" s="35"/>
      <c r="T2" s="35" t="s">
        <v>5</v>
      </c>
      <c r="U2" s="35"/>
      <c r="V2" s="161" t="s">
        <v>6</v>
      </c>
      <c r="W2" s="171" t="s">
        <v>554</v>
      </c>
    </row>
    <row r="3" spans="2:23" ht="12.75" customHeight="1" x14ac:dyDescent="0.15">
      <c r="B3" s="20"/>
      <c r="C3" s="20"/>
      <c r="D3" s="20"/>
      <c r="E3" s="20"/>
      <c r="F3" s="20"/>
      <c r="G3" s="20"/>
      <c r="H3" s="20"/>
      <c r="I3" s="20"/>
      <c r="J3" s="20"/>
      <c r="K3" s="20"/>
      <c r="L3" s="20"/>
      <c r="M3" s="20"/>
      <c r="O3" s="665" t="s">
        <v>344</v>
      </c>
      <c r="P3" s="888"/>
      <c r="Q3" s="888"/>
      <c r="R3" s="888"/>
      <c r="S3" s="888"/>
      <c r="T3" s="888"/>
      <c r="U3" s="888"/>
      <c r="V3" s="889"/>
    </row>
    <row r="4" spans="2:23" ht="15" thickBot="1" x14ac:dyDescent="0.2">
      <c r="B4" s="20"/>
      <c r="C4" s="20"/>
      <c r="D4" s="20"/>
      <c r="E4" s="20"/>
      <c r="F4" s="20"/>
      <c r="G4" s="20"/>
      <c r="H4" s="20"/>
      <c r="I4" s="20"/>
      <c r="J4" s="20"/>
      <c r="K4" s="20"/>
      <c r="O4" s="884" t="str">
        <f>'様式1号_交付(表紙)'!L4</f>
        <v>Ｒ7</v>
      </c>
      <c r="P4" s="885"/>
      <c r="Q4" s="46" t="s">
        <v>210</v>
      </c>
      <c r="R4" s="537">
        <f>'様式1号_交付(表紙)'!N4</f>
        <v>0</v>
      </c>
      <c r="S4" s="46" t="s">
        <v>210</v>
      </c>
      <c r="T4" s="886">
        <f>'様式1号_交付(表紙)'!P4</f>
        <v>0</v>
      </c>
      <c r="U4" s="886"/>
      <c r="V4" s="887"/>
      <c r="W4" s="171" t="s">
        <v>470</v>
      </c>
    </row>
    <row r="5" spans="2:23" ht="15" customHeight="1" x14ac:dyDescent="0.15">
      <c r="B5" s="20"/>
      <c r="C5" s="20"/>
      <c r="D5" s="20"/>
      <c r="E5" s="20"/>
      <c r="F5" s="20"/>
      <c r="G5" s="20"/>
      <c r="H5" s="20"/>
      <c r="I5" s="20"/>
      <c r="J5" s="20"/>
      <c r="K5" s="20"/>
      <c r="L5" s="20"/>
    </row>
    <row r="6" spans="2:23" x14ac:dyDescent="0.15">
      <c r="B6" s="20" t="s">
        <v>0</v>
      </c>
      <c r="C6" s="20"/>
      <c r="D6" s="36"/>
      <c r="E6" s="36"/>
      <c r="F6" s="36"/>
      <c r="G6" s="20"/>
      <c r="H6" s="20"/>
      <c r="I6" s="20"/>
      <c r="J6" s="20"/>
      <c r="L6" s="20"/>
      <c r="M6" s="20"/>
      <c r="V6" s="20"/>
      <c r="W6" s="20"/>
    </row>
    <row r="7" spans="2:23" x14ac:dyDescent="0.15">
      <c r="C7" s="20" t="s">
        <v>247</v>
      </c>
      <c r="E7" s="200"/>
      <c r="F7" s="200"/>
      <c r="G7" s="20"/>
      <c r="H7" s="20"/>
      <c r="I7" s="20"/>
      <c r="J7" s="20"/>
      <c r="L7" s="20"/>
      <c r="M7" s="20"/>
      <c r="Q7" s="20"/>
      <c r="R7" s="20"/>
      <c r="S7" s="20"/>
      <c r="T7" s="20"/>
      <c r="U7" s="20"/>
      <c r="V7" s="20"/>
      <c r="W7" s="20"/>
    </row>
    <row r="8" spans="2:23" ht="15" customHeight="1" x14ac:dyDescent="0.15">
      <c r="B8" s="20"/>
      <c r="C8" s="20"/>
      <c r="D8" s="20"/>
      <c r="E8" s="20"/>
      <c r="F8" s="20"/>
      <c r="G8" s="20"/>
      <c r="H8" s="20"/>
      <c r="I8" s="20"/>
      <c r="J8" s="20"/>
      <c r="K8" s="20"/>
      <c r="L8" s="20"/>
      <c r="M8" s="20"/>
      <c r="N8" s="20"/>
      <c r="O8" s="20"/>
      <c r="P8" s="20"/>
      <c r="Q8" s="20"/>
      <c r="R8" s="20"/>
      <c r="S8" s="20"/>
      <c r="T8" s="20"/>
      <c r="U8" s="20"/>
      <c r="V8" s="20"/>
      <c r="W8" s="20"/>
    </row>
    <row r="9" spans="2:23" x14ac:dyDescent="0.15">
      <c r="B9" s="20"/>
      <c r="C9" s="20"/>
      <c r="D9" s="20"/>
      <c r="E9" s="20"/>
      <c r="F9" s="20"/>
      <c r="G9" s="20"/>
      <c r="H9" s="20"/>
      <c r="I9" s="37" t="s">
        <v>1</v>
      </c>
      <c r="J9" s="38"/>
      <c r="K9" s="38"/>
      <c r="L9" s="38"/>
      <c r="M9" s="38"/>
      <c r="N9" s="38"/>
      <c r="O9" s="38"/>
      <c r="P9" s="38"/>
      <c r="Q9" s="38"/>
      <c r="R9" s="38"/>
      <c r="S9" s="38"/>
      <c r="T9" s="38"/>
      <c r="U9" s="16"/>
      <c r="V9" s="18"/>
    </row>
    <row r="10" spans="2:23" ht="18" customHeight="1" x14ac:dyDescent="0.15">
      <c r="B10" s="20"/>
      <c r="C10" s="20"/>
      <c r="D10" s="20"/>
      <c r="E10" s="20"/>
      <c r="F10" s="20"/>
      <c r="G10" s="20"/>
      <c r="H10" s="20"/>
      <c r="I10" s="890" t="s">
        <v>515</v>
      </c>
      <c r="J10" s="891"/>
      <c r="K10" s="891"/>
      <c r="L10" s="891"/>
      <c r="M10" s="882">
        <f>'様式1号_交付(表紙)'!K10</f>
        <v>0</v>
      </c>
      <c r="N10" s="882"/>
      <c r="O10" s="882"/>
      <c r="P10" s="423"/>
      <c r="Q10" s="420"/>
      <c r="R10" s="420"/>
      <c r="S10" s="420"/>
      <c r="T10" s="420"/>
      <c r="U10" s="421"/>
      <c r="V10" s="404"/>
    </row>
    <row r="11" spans="2:23" ht="18" customHeight="1" x14ac:dyDescent="0.15">
      <c r="B11" s="20"/>
      <c r="C11" s="20"/>
      <c r="D11" s="20"/>
      <c r="E11" s="20"/>
      <c r="F11" s="20"/>
      <c r="G11" s="20"/>
      <c r="H11" s="20"/>
      <c r="I11" s="668" t="s">
        <v>178</v>
      </c>
      <c r="J11" s="669"/>
      <c r="K11" s="669"/>
      <c r="L11" s="669"/>
      <c r="M11" s="882">
        <f>'様式1号_交付(表紙)'!K11</f>
        <v>0</v>
      </c>
      <c r="N11" s="882"/>
      <c r="O11" s="882"/>
      <c r="P11" s="882"/>
      <c r="Q11" s="882"/>
      <c r="R11" s="882"/>
      <c r="S11" s="882"/>
      <c r="T11" s="882"/>
      <c r="U11" s="882"/>
      <c r="V11" s="7"/>
    </row>
    <row r="12" spans="2:23" ht="18" customHeight="1" x14ac:dyDescent="0.15">
      <c r="B12" s="20"/>
      <c r="C12" s="20"/>
      <c r="D12" s="20"/>
      <c r="E12" s="20"/>
      <c r="F12" s="20"/>
      <c r="G12" s="20"/>
      <c r="H12" s="20"/>
      <c r="I12" s="895" t="s">
        <v>459</v>
      </c>
      <c r="J12" s="896"/>
      <c r="K12" s="896"/>
      <c r="L12" s="896"/>
      <c r="M12" s="893">
        <f>'様式1号_交付(表紙)'!K12</f>
        <v>0</v>
      </c>
      <c r="N12" s="893"/>
      <c r="O12" s="893"/>
      <c r="P12" s="893"/>
      <c r="Q12" s="893"/>
      <c r="R12" s="893"/>
      <c r="S12" s="893"/>
      <c r="T12" s="893"/>
      <c r="U12" s="893"/>
      <c r="V12" s="7"/>
      <c r="W12" s="171" t="s">
        <v>470</v>
      </c>
    </row>
    <row r="13" spans="2:23" ht="18" customHeight="1" x14ac:dyDescent="0.15">
      <c r="B13" s="20"/>
      <c r="C13" s="20"/>
      <c r="D13" s="20"/>
      <c r="E13" s="20"/>
      <c r="F13" s="20"/>
      <c r="G13" s="20"/>
      <c r="H13" s="20"/>
      <c r="I13" s="668" t="s">
        <v>460</v>
      </c>
      <c r="J13" s="669"/>
      <c r="K13" s="669"/>
      <c r="L13" s="669"/>
      <c r="M13" s="882">
        <f>'様式1号_交付(表紙)'!K13</f>
        <v>0</v>
      </c>
      <c r="N13" s="882"/>
      <c r="O13" s="882"/>
      <c r="P13" s="882"/>
      <c r="Q13" s="405" t="s">
        <v>146</v>
      </c>
      <c r="R13" s="893">
        <f>'様式1号_交付(表紙)'!O13</f>
        <v>0</v>
      </c>
      <c r="S13" s="893"/>
      <c r="T13" s="893"/>
      <c r="U13" s="893"/>
      <c r="V13" s="178" t="s">
        <v>199</v>
      </c>
    </row>
    <row r="14" spans="2:23" ht="18" customHeight="1" x14ac:dyDescent="0.15">
      <c r="B14" s="20"/>
      <c r="C14" s="20"/>
      <c r="D14" s="20"/>
      <c r="E14" s="20"/>
      <c r="F14" s="20"/>
      <c r="G14" s="20"/>
      <c r="H14" s="20"/>
      <c r="I14" s="668" t="s">
        <v>479</v>
      </c>
      <c r="J14" s="669"/>
      <c r="K14" s="669"/>
      <c r="L14" s="669"/>
      <c r="M14" s="882">
        <f>'様式1号_交付(表紙)'!K14</f>
        <v>0</v>
      </c>
      <c r="N14" s="882"/>
      <c r="O14" s="882"/>
      <c r="P14" s="882"/>
      <c r="Q14" s="405" t="s">
        <v>146</v>
      </c>
      <c r="R14" s="1283">
        <f>'様式1号_交付(表紙)'!O14</f>
        <v>0</v>
      </c>
      <c r="S14" s="1283"/>
      <c r="T14" s="1283"/>
      <c r="U14" s="1283"/>
      <c r="V14" s="7"/>
    </row>
    <row r="15" spans="2:23" ht="18" customHeight="1" x14ac:dyDescent="0.15">
      <c r="B15" s="20"/>
      <c r="C15" s="20"/>
      <c r="D15" s="20"/>
      <c r="E15" s="20"/>
      <c r="F15" s="20"/>
      <c r="G15" s="20"/>
      <c r="H15" s="20"/>
      <c r="I15" s="177" t="s">
        <v>514</v>
      </c>
      <c r="J15" s="40"/>
      <c r="K15" s="40"/>
      <c r="L15" s="40"/>
      <c r="M15" s="882">
        <f>'様式1号_交付(表紙)'!K15</f>
        <v>0</v>
      </c>
      <c r="N15" s="882"/>
      <c r="O15" s="882"/>
      <c r="P15" s="882"/>
      <c r="Q15" s="882"/>
      <c r="R15" s="440"/>
      <c r="S15" s="440"/>
      <c r="T15" s="440"/>
      <c r="U15" s="440"/>
      <c r="V15" s="7"/>
    </row>
    <row r="16" spans="2:23" ht="6" customHeight="1" x14ac:dyDescent="0.15">
      <c r="B16" s="20"/>
      <c r="C16" s="20"/>
      <c r="D16" s="20"/>
      <c r="E16" s="20"/>
      <c r="F16" s="20"/>
      <c r="G16" s="20"/>
      <c r="H16" s="20"/>
      <c r="I16" s="441"/>
      <c r="J16" s="394"/>
      <c r="K16" s="394"/>
      <c r="L16" s="394"/>
      <c r="M16" s="39"/>
      <c r="N16" s="39"/>
      <c r="O16" s="39"/>
      <c r="P16" s="39"/>
      <c r="Q16" s="39"/>
      <c r="R16" s="39"/>
      <c r="S16" s="39"/>
      <c r="T16" s="39"/>
      <c r="U16" s="168"/>
      <c r="V16" s="169"/>
    </row>
    <row r="17" spans="1:29" ht="29.25" customHeight="1" x14ac:dyDescent="0.15">
      <c r="B17" s="20"/>
      <c r="C17" s="20"/>
      <c r="D17" s="20"/>
      <c r="E17" s="20"/>
      <c r="F17" s="20"/>
      <c r="G17" s="20"/>
      <c r="H17" s="20"/>
      <c r="I17" s="20"/>
      <c r="J17" s="20"/>
      <c r="K17" s="20"/>
      <c r="L17" s="20"/>
      <c r="M17" s="20"/>
      <c r="N17" s="20"/>
      <c r="O17" s="20"/>
      <c r="P17" s="20"/>
      <c r="Q17" s="20"/>
      <c r="R17" s="20"/>
      <c r="S17" s="20"/>
      <c r="T17" s="20"/>
      <c r="U17" s="20"/>
      <c r="V17" s="20"/>
      <c r="W17" s="20"/>
    </row>
    <row r="18" spans="1:29" x14ac:dyDescent="0.15">
      <c r="A18" s="20"/>
      <c r="B18" s="20"/>
      <c r="C18" s="20"/>
      <c r="D18" s="20"/>
      <c r="E18" s="413"/>
      <c r="G18" s="103"/>
      <c r="H18" s="424" t="s">
        <v>488</v>
      </c>
      <c r="I18" s="184"/>
      <c r="J18" s="413" t="s">
        <v>533</v>
      </c>
      <c r="K18" s="20"/>
      <c r="L18" s="20"/>
      <c r="M18" s="20"/>
      <c r="N18" s="20"/>
      <c r="O18" s="20"/>
      <c r="P18" s="20"/>
      <c r="Q18" s="20"/>
      <c r="S18" s="20"/>
      <c r="T18" s="20"/>
      <c r="U18" s="20"/>
      <c r="V18" s="172"/>
      <c r="W18" s="172"/>
      <c r="X18" s="172"/>
      <c r="Y18" s="172"/>
      <c r="Z18" s="172"/>
      <c r="AA18" s="172"/>
      <c r="AB18" s="172"/>
      <c r="AC18" s="172"/>
    </row>
    <row r="19" spans="1:29" s="3" customFormat="1" ht="30" customHeight="1" x14ac:dyDescent="0.15">
      <c r="A19" s="1322" t="s">
        <v>527</v>
      </c>
      <c r="B19" s="1322"/>
      <c r="C19" s="1322"/>
      <c r="D19" s="1322"/>
      <c r="E19" s="1322"/>
      <c r="F19" s="1322"/>
      <c r="G19" s="1322"/>
      <c r="H19" s="1322"/>
      <c r="I19" s="1322"/>
      <c r="J19" s="1322"/>
      <c r="K19" s="1322"/>
      <c r="L19" s="1322"/>
      <c r="M19" s="1322"/>
      <c r="N19" s="1322"/>
      <c r="O19" s="1322"/>
      <c r="P19" s="1322"/>
      <c r="Q19" s="1322"/>
      <c r="R19" s="1322"/>
      <c r="S19" s="1322"/>
      <c r="T19" s="1322"/>
      <c r="U19" s="1322"/>
      <c r="V19" s="1322"/>
      <c r="W19" s="442"/>
      <c r="X19" s="442"/>
    </row>
    <row r="20" spans="1:29" s="3" customFormat="1" ht="29.25" customHeight="1" x14ac:dyDescent="0.15">
      <c r="A20" s="96"/>
      <c r="B20" s="160"/>
      <c r="C20" s="160"/>
      <c r="D20" s="160"/>
      <c r="E20" s="160"/>
      <c r="F20" s="160"/>
      <c r="G20" s="160"/>
      <c r="H20" s="160"/>
      <c r="I20" s="160"/>
      <c r="J20" s="160"/>
      <c r="K20" s="160"/>
      <c r="L20" s="160"/>
      <c r="M20" s="160"/>
      <c r="N20" s="160"/>
      <c r="O20" s="160"/>
      <c r="P20" s="160"/>
      <c r="Q20" s="160"/>
      <c r="R20" s="160"/>
      <c r="S20" s="160"/>
      <c r="T20" s="160"/>
      <c r="U20" s="160"/>
      <c r="V20" s="160"/>
      <c r="W20" s="160"/>
    </row>
    <row r="21" spans="1:29" ht="17.25" customHeight="1" x14ac:dyDescent="0.15">
      <c r="B21" s="407"/>
      <c r="C21" s="34" t="s">
        <v>345</v>
      </c>
      <c r="D21" s="156"/>
      <c r="E21" s="35" t="s">
        <v>4</v>
      </c>
      <c r="F21" s="175"/>
      <c r="G21" s="35" t="s">
        <v>5</v>
      </c>
      <c r="H21" s="175"/>
      <c r="I21" s="305" t="s">
        <v>349</v>
      </c>
      <c r="K21" s="35"/>
      <c r="L21" s="20"/>
      <c r="M21" s="881"/>
      <c r="N21" s="881"/>
      <c r="O21" s="1267" t="s">
        <v>526</v>
      </c>
      <c r="P21" s="1267"/>
      <c r="Q21" s="1267"/>
      <c r="R21" s="1267"/>
      <c r="S21" s="1267"/>
      <c r="T21" s="1267"/>
      <c r="U21" s="1267"/>
      <c r="V21" s="1267"/>
      <c r="W21" s="171"/>
    </row>
    <row r="22" spans="1:29" s="3" customFormat="1" ht="45" customHeight="1" x14ac:dyDescent="0.15">
      <c r="A22" s="892" t="s">
        <v>539</v>
      </c>
      <c r="B22" s="892"/>
      <c r="C22" s="892"/>
      <c r="D22" s="892"/>
      <c r="E22" s="892"/>
      <c r="F22" s="892"/>
      <c r="G22" s="892"/>
      <c r="H22" s="892"/>
      <c r="I22" s="892"/>
      <c r="J22" s="892"/>
      <c r="K22" s="892"/>
      <c r="L22" s="892"/>
      <c r="M22" s="892"/>
      <c r="N22" s="892"/>
      <c r="O22" s="892"/>
      <c r="P22" s="892"/>
      <c r="Q22" s="892"/>
      <c r="R22" s="892"/>
      <c r="S22" s="892"/>
      <c r="T22" s="892"/>
      <c r="U22" s="892"/>
      <c r="V22" s="892"/>
      <c r="W22" s="410"/>
      <c r="X22" s="410"/>
      <c r="Y22" s="410"/>
      <c r="Z22" s="162"/>
    </row>
    <row r="23" spans="1:29" s="3" customFormat="1" ht="27" customHeight="1" x14ac:dyDescent="0.15">
      <c r="A23" s="261"/>
      <c r="B23" s="261"/>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row>
    <row r="24" spans="1:29" x14ac:dyDescent="0.15">
      <c r="A24" s="1282" t="s">
        <v>347</v>
      </c>
      <c r="B24" s="1282"/>
      <c r="C24" s="1282"/>
      <c r="D24" s="1282"/>
      <c r="E24" s="1282"/>
      <c r="F24" s="1282"/>
      <c r="G24" s="1282"/>
      <c r="H24" s="1282"/>
      <c r="I24" s="1282"/>
      <c r="J24" s="1282"/>
      <c r="K24" s="1282"/>
      <c r="L24" s="1282"/>
      <c r="M24" s="1282"/>
      <c r="N24" s="1282"/>
      <c r="O24" s="1282"/>
      <c r="P24" s="1282"/>
      <c r="Q24" s="1282"/>
      <c r="R24" s="1282"/>
      <c r="S24" s="1282"/>
      <c r="T24" s="1282"/>
      <c r="U24" s="1282"/>
      <c r="V24" s="1282"/>
      <c r="W24" s="426"/>
    </row>
    <row r="25" spans="1:29" ht="27" customHeight="1" x14ac:dyDescent="0.15"/>
    <row r="26" spans="1:29" ht="21" customHeight="1" x14ac:dyDescent="0.15">
      <c r="C26" s="443" t="s">
        <v>512</v>
      </c>
      <c r="D26" s="20"/>
      <c r="E26" s="20"/>
      <c r="J26" s="1281"/>
      <c r="K26" s="1281"/>
      <c r="L26" s="1281"/>
      <c r="M26" s="1281"/>
      <c r="N26" s="1281"/>
      <c r="O26" s="1281"/>
      <c r="P26" s="1281"/>
      <c r="Q26" s="444" t="s">
        <v>511</v>
      </c>
      <c r="W26" s="171" t="s">
        <v>552</v>
      </c>
    </row>
    <row r="27" spans="1:29" ht="24" customHeight="1" x14ac:dyDescent="0.15">
      <c r="C27" s="35"/>
      <c r="D27" s="20"/>
      <c r="E27" s="20"/>
      <c r="F27" s="20"/>
      <c r="G27" s="20"/>
      <c r="H27" s="20"/>
      <c r="I27" s="20"/>
    </row>
    <row r="28" spans="1:29" ht="15" thickBot="1" x14ac:dyDescent="0.2">
      <c r="C28" s="20" t="s">
        <v>510</v>
      </c>
      <c r="D28" s="20"/>
      <c r="E28" s="20"/>
      <c r="F28" s="20"/>
      <c r="G28" s="20"/>
      <c r="H28" s="20"/>
      <c r="I28" s="20"/>
      <c r="J28" s="20"/>
      <c r="K28" s="20"/>
      <c r="L28" s="20"/>
      <c r="M28" s="20"/>
    </row>
    <row r="29" spans="1:29" ht="33.75" customHeight="1" thickBot="1" x14ac:dyDescent="0.2">
      <c r="C29" s="20"/>
      <c r="D29" s="1313" t="s">
        <v>513</v>
      </c>
      <c r="E29" s="1304" t="s">
        <v>391</v>
      </c>
      <c r="F29" s="1305"/>
      <c r="G29" s="1306"/>
      <c r="H29" s="1307"/>
      <c r="I29" s="1308"/>
      <c r="J29" s="1308"/>
      <c r="K29" s="1309"/>
      <c r="L29" s="1310"/>
      <c r="M29" s="1311"/>
      <c r="N29" s="1311"/>
      <c r="O29" s="1311"/>
      <c r="P29" s="1311"/>
      <c r="Q29" s="1312"/>
      <c r="R29" s="1294" t="s">
        <v>392</v>
      </c>
      <c r="S29" s="1295"/>
      <c r="T29" s="1296"/>
    </row>
    <row r="30" spans="1:29" ht="33.75" customHeight="1" thickBot="1" x14ac:dyDescent="0.2">
      <c r="C30" s="20"/>
      <c r="D30" s="1314"/>
      <c r="E30" s="1304" t="s">
        <v>393</v>
      </c>
      <c r="F30" s="1305"/>
      <c r="G30" s="1306"/>
      <c r="H30" s="1307"/>
      <c r="I30" s="1308"/>
      <c r="J30" s="1308"/>
      <c r="K30" s="1309"/>
      <c r="L30" s="1310"/>
      <c r="M30" s="1311"/>
      <c r="N30" s="1311"/>
      <c r="O30" s="1311"/>
      <c r="P30" s="1311"/>
      <c r="Q30" s="1312"/>
      <c r="R30" s="1291" t="s">
        <v>394</v>
      </c>
      <c r="S30" s="1292"/>
      <c r="T30" s="1293"/>
    </row>
    <row r="31" spans="1:29" ht="33.75" customHeight="1" thickBot="1" x14ac:dyDescent="0.2">
      <c r="C31" s="20"/>
      <c r="D31" s="1314"/>
      <c r="E31" s="1320" t="s">
        <v>395</v>
      </c>
      <c r="F31" s="1321"/>
      <c r="G31" s="1321"/>
      <c r="H31" s="1297"/>
      <c r="I31" s="1298"/>
      <c r="J31" s="1299"/>
      <c r="K31" s="1300" t="s">
        <v>396</v>
      </c>
      <c r="L31" s="1300"/>
      <c r="M31" s="1300"/>
      <c r="N31" s="1301"/>
      <c r="O31" s="1302"/>
      <c r="P31" s="1302"/>
      <c r="Q31" s="1302"/>
      <c r="R31" s="1302"/>
      <c r="S31" s="1302"/>
      <c r="T31" s="1303"/>
    </row>
    <row r="32" spans="1:29" ht="33.75" customHeight="1" x14ac:dyDescent="0.15">
      <c r="C32" s="20"/>
      <c r="D32" s="1314"/>
      <c r="E32" s="1318" t="s">
        <v>397</v>
      </c>
      <c r="F32" s="1319"/>
      <c r="G32" s="1319"/>
      <c r="H32" s="1285"/>
      <c r="I32" s="1286"/>
      <c r="J32" s="1286"/>
      <c r="K32" s="1286"/>
      <c r="L32" s="1286"/>
      <c r="M32" s="1286"/>
      <c r="N32" s="1286"/>
      <c r="O32" s="1286"/>
      <c r="P32" s="1286"/>
      <c r="Q32" s="1286"/>
      <c r="R32" s="1286"/>
      <c r="S32" s="1286"/>
      <c r="T32" s="1287"/>
    </row>
    <row r="33" spans="3:23" ht="44.25" customHeight="1" thickBot="1" x14ac:dyDescent="0.2">
      <c r="C33" s="20"/>
      <c r="D33" s="1315"/>
      <c r="E33" s="1316" t="s">
        <v>398</v>
      </c>
      <c r="F33" s="1317"/>
      <c r="G33" s="1317"/>
      <c r="H33" s="1288"/>
      <c r="I33" s="1289"/>
      <c r="J33" s="1289"/>
      <c r="K33" s="1289"/>
      <c r="L33" s="1289"/>
      <c r="M33" s="1289"/>
      <c r="N33" s="1289"/>
      <c r="O33" s="1289"/>
      <c r="P33" s="1289"/>
      <c r="Q33" s="1289"/>
      <c r="R33" s="1289"/>
      <c r="S33" s="1289"/>
      <c r="T33" s="1290"/>
    </row>
    <row r="34" spans="3:23" ht="9" customHeight="1" x14ac:dyDescent="0.15"/>
    <row r="35" spans="3:23" ht="41.25" customHeight="1" x14ac:dyDescent="0.15">
      <c r="E35" s="1284" t="s">
        <v>658</v>
      </c>
      <c r="F35" s="1284"/>
      <c r="G35" s="1284"/>
      <c r="H35" s="1284"/>
      <c r="I35" s="1284"/>
      <c r="J35" s="1284"/>
      <c r="K35" s="1284"/>
      <c r="L35" s="1284"/>
      <c r="M35" s="1284"/>
      <c r="N35" s="1284"/>
      <c r="O35" s="1284"/>
      <c r="P35" s="1284"/>
      <c r="Q35" s="1284"/>
      <c r="R35" s="1284"/>
      <c r="S35" s="1284"/>
      <c r="T35" s="1284"/>
      <c r="W35" s="171" t="s">
        <v>553</v>
      </c>
    </row>
  </sheetData>
  <sheetProtection sheet="1" selectLockedCells="1"/>
  <mergeCells count="41">
    <mergeCell ref="I10:L10"/>
    <mergeCell ref="I11:L11"/>
    <mergeCell ref="I14:L14"/>
    <mergeCell ref="A22:V22"/>
    <mergeCell ref="O21:V21"/>
    <mergeCell ref="M21:N21"/>
    <mergeCell ref="M14:P14"/>
    <mergeCell ref="A19:V19"/>
    <mergeCell ref="O2:P2"/>
    <mergeCell ref="O4:P4"/>
    <mergeCell ref="T4:V4"/>
    <mergeCell ref="O3:V3"/>
    <mergeCell ref="M10:O10"/>
    <mergeCell ref="D29:D33"/>
    <mergeCell ref="E33:G33"/>
    <mergeCell ref="E32:G32"/>
    <mergeCell ref="E31:G31"/>
    <mergeCell ref="E30:G30"/>
    <mergeCell ref="E35:T35"/>
    <mergeCell ref="H32:T32"/>
    <mergeCell ref="H33:T33"/>
    <mergeCell ref="R30:T30"/>
    <mergeCell ref="R29:T29"/>
    <mergeCell ref="H31:J31"/>
    <mergeCell ref="K31:M31"/>
    <mergeCell ref="N31:T31"/>
    <mergeCell ref="E29:G29"/>
    <mergeCell ref="H30:K30"/>
    <mergeCell ref="H29:K29"/>
    <mergeCell ref="L30:Q30"/>
    <mergeCell ref="L29:Q29"/>
    <mergeCell ref="J26:P26"/>
    <mergeCell ref="A24:V24"/>
    <mergeCell ref="M11:U11"/>
    <mergeCell ref="M12:U12"/>
    <mergeCell ref="R13:U13"/>
    <mergeCell ref="R14:U14"/>
    <mergeCell ref="M15:Q15"/>
    <mergeCell ref="I12:L12"/>
    <mergeCell ref="I13:L13"/>
    <mergeCell ref="M13:P13"/>
  </mergeCells>
  <phoneticPr fontId="5"/>
  <dataValidations count="11">
    <dataValidation type="whole" allowBlank="1" showInputMessage="1" showErrorMessage="1" prompt="交付決定通知右上に記載あり" sqref="B21:C21" xr:uid="{E8B86EEC-2926-4851-9151-0BDFC103344B}">
      <formula1>5</formula1>
      <formula2>5</formula2>
    </dataValidation>
    <dataValidation allowBlank="1" showErrorMessage="1" sqref="L29:L30" xr:uid="{5CD1D938-C6DE-447E-A0CE-453967C1C49F}"/>
    <dataValidation type="list" allowBlank="1" showInputMessage="1" showErrorMessage="1" sqref="H31" xr:uid="{D25D081F-38FC-41F8-8378-42609AD6901D}">
      <formula1>"普通,当座"</formula1>
    </dataValidation>
    <dataValidation imeMode="fullKatakana" allowBlank="1" showInputMessage="1" showErrorMessage="1" sqref="H32" xr:uid="{22A78400-9DC7-4C81-8168-F63FA20117E4}"/>
    <dataValidation type="whole" operator="greaterThanOrEqual" allowBlank="1" showInputMessage="1" showErrorMessage="1" prompt="額の確定通知右上に記載あり" sqref="M21:N21" xr:uid="{9A530979-A008-411A-AEBA-A3CD646EB9EE}">
      <formula1>1</formula1>
    </dataValidation>
    <dataValidation type="whole" operator="greaterThanOrEqual" allowBlank="1" showInputMessage="1" showErrorMessage="1" prompt="実績報告書と同時に提出された場合、検査において減額となった際は、精算払請求書の修正版を再提出してください" sqref="J26:P26" xr:uid="{4E99415A-FF20-4319-8FBB-E54CE39169F8}">
      <formula1>1000</formula1>
    </dataValidation>
    <dataValidation type="whole" allowBlank="1" showInputMessage="1" showErrorMessage="1" sqref="U2 S2 Q2 I18" xr:uid="{470C94EF-34D4-4295-BF3E-B0AA345B5A1F}">
      <formula1>1</formula1>
      <formula2>31</formula2>
    </dataValidation>
    <dataValidation type="whole" allowBlank="1" showInputMessage="1" showErrorMessage="1" prompt="額の確定通知右上に記載あり" sqref="H21 F21 D21" xr:uid="{6E61BFFC-EA9E-47F6-900D-B2B9A4B5456A}">
      <formula1>1</formula1>
      <formula2>31</formula2>
    </dataValidation>
    <dataValidation allowBlank="1" showInputMessage="1" showErrorMessage="1" prompt="通帳コピーを添付すること" sqref="H33:T33" xr:uid="{0699A423-DFEA-4BD2-BA0D-6BF0633EC493}"/>
    <dataValidation type="textLength" allowBlank="1" showInputMessage="1" showErrorMessage="1" prompt="通帳に記載あり_x000a__x000a_法人の場合：当該法人名義であること_x000a_個人事業主：事業で使用している当該個人事業主名義又は屋号_x000a_に限る" sqref="H29:K29" xr:uid="{EB825E27-F8CA-4BF0-9D93-58198D0F20F8}">
      <formula1>3</formula1>
      <formula2>4</formula2>
    </dataValidation>
    <dataValidation type="textLength" allowBlank="1" showInputMessage="1" showErrorMessage="1" prompt="通帳に記載あり" sqref="H30:K30" xr:uid="{085B06C7-5A7D-46F6-B9B8-7273BA488E90}">
      <formula1>1</formula1>
      <formula2>4</formula2>
    </dataValidation>
  </dataValidations>
  <pageMargins left="0.98425196850393704" right="0.98425196850393704" top="0.78740157480314965" bottom="0.78740157480314965"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A9609-EC1F-49C7-A275-3C87A7DB9F93}">
  <sheetPr>
    <tabColor rgb="FFFF9999"/>
  </sheetPr>
  <dimension ref="A1:N16"/>
  <sheetViews>
    <sheetView view="pageBreakPreview" zoomScale="115" zoomScaleNormal="115" zoomScaleSheetLayoutView="115" workbookViewId="0">
      <selection activeCell="L7" sqref="L7"/>
    </sheetView>
  </sheetViews>
  <sheetFormatPr defaultRowHeight="18.75" x14ac:dyDescent="0.4"/>
  <cols>
    <col min="1" max="1" width="1.9140625" style="445" customWidth="1"/>
    <col min="2" max="2" width="2.4140625" style="445" customWidth="1"/>
    <col min="3" max="3" width="12.83203125" style="447" customWidth="1"/>
    <col min="4" max="4" width="9.75" style="448" customWidth="1"/>
    <col min="5" max="5" width="2.83203125" style="449" customWidth="1"/>
    <col min="6" max="6" width="7" style="450" customWidth="1"/>
    <col min="7" max="7" width="7" style="451" customWidth="1"/>
    <col min="8" max="8" width="7.6640625" style="445" customWidth="1"/>
    <col min="9" max="9" width="3.83203125" style="445" customWidth="1"/>
    <col min="10" max="10" width="10.25" style="452" customWidth="1"/>
    <col min="11" max="11" width="4.58203125" style="449" customWidth="1"/>
    <col min="12" max="12" width="4.1640625" style="449" customWidth="1"/>
    <col min="13" max="13" width="7.4140625" style="453" customWidth="1"/>
    <col min="14" max="14" width="2.9140625" style="453" customWidth="1"/>
    <col min="15" max="16" width="8.6640625" style="453"/>
    <col min="17" max="17" width="11.5" style="453" customWidth="1"/>
    <col min="18" max="18" width="12.4140625" style="453" customWidth="1"/>
    <col min="19" max="19" width="10.75" style="453" customWidth="1"/>
    <col min="20" max="22" width="8.6640625" style="453"/>
    <col min="23" max="23" width="10.58203125" style="453" customWidth="1"/>
    <col min="24" max="24" width="11.25" style="453" customWidth="1"/>
    <col min="25" max="25" width="6" style="453" customWidth="1"/>
    <col min="26" max="26" width="8.6640625" style="453"/>
    <col min="27" max="27" width="2" style="453" customWidth="1"/>
    <col min="28" max="28" width="10.4140625" style="453" customWidth="1"/>
    <col min="29" max="29" width="9.08203125" style="453" customWidth="1"/>
    <col min="30" max="30" width="10.25" style="453" customWidth="1"/>
    <col min="31" max="31" width="9.25" style="453" customWidth="1"/>
    <col min="32" max="32" width="11.58203125" style="453" customWidth="1"/>
    <col min="33" max="33" width="10.83203125" style="453" customWidth="1"/>
    <col min="34" max="16384" width="8.6640625" style="453"/>
  </cols>
  <sheetData>
    <row r="1" spans="1:14" x14ac:dyDescent="0.4">
      <c r="B1" s="446"/>
    </row>
    <row r="2" spans="1:14" s="20" customFormat="1" ht="21.75" customHeight="1" x14ac:dyDescent="0.15">
      <c r="A2" s="305"/>
      <c r="B2" s="446"/>
      <c r="C2" s="181"/>
      <c r="D2" s="1323" t="s">
        <v>192</v>
      </c>
      <c r="E2" s="1323"/>
      <c r="F2" s="1323"/>
      <c r="G2" s="1324">
        <f>'様式1号_交付(表紙)'!K12</f>
        <v>0</v>
      </c>
      <c r="H2" s="1324"/>
      <c r="I2" s="1324"/>
      <c r="J2" s="1324"/>
      <c r="N2" s="171" t="s">
        <v>464</v>
      </c>
    </row>
    <row r="3" spans="1:14" ht="18.75" customHeight="1" x14ac:dyDescent="0.4">
      <c r="A3" s="454"/>
      <c r="B3" s="454"/>
      <c r="C3" s="454"/>
      <c r="D3" s="454"/>
      <c r="E3" s="454"/>
      <c r="F3" s="454"/>
      <c r="G3" s="454"/>
      <c r="H3" s="454"/>
      <c r="I3" s="454"/>
      <c r="J3" s="454"/>
      <c r="K3" s="454"/>
      <c r="L3" s="454"/>
      <c r="M3" s="454"/>
    </row>
    <row r="4" spans="1:14" ht="21.75" customHeight="1" x14ac:dyDescent="0.4">
      <c r="A4" s="1325" t="s">
        <v>577</v>
      </c>
      <c r="B4" s="1325"/>
      <c r="C4" s="1325"/>
      <c r="D4" s="1325"/>
      <c r="E4" s="1325"/>
      <c r="F4" s="1325"/>
      <c r="G4" s="1325"/>
      <c r="H4" s="1325"/>
      <c r="I4" s="1325"/>
      <c r="J4" s="1325"/>
      <c r="K4" s="1325"/>
      <c r="L4" s="1325"/>
      <c r="M4" s="1325"/>
    </row>
    <row r="5" spans="1:14" ht="21.75" customHeight="1" thickBot="1" x14ac:dyDescent="0.45">
      <c r="A5" s="455"/>
      <c r="B5" s="456"/>
      <c r="C5" s="455"/>
      <c r="D5" s="455"/>
      <c r="E5" s="455"/>
      <c r="F5" s="455"/>
      <c r="G5" s="455"/>
      <c r="H5" s="455"/>
      <c r="I5" s="455"/>
      <c r="J5" s="455"/>
      <c r="K5" s="455"/>
      <c r="L5" s="1326" t="s">
        <v>496</v>
      </c>
      <c r="M5" s="1326"/>
    </row>
    <row r="6" spans="1:14" ht="33" customHeight="1" x14ac:dyDescent="0.4">
      <c r="A6" s="457" t="s">
        <v>563</v>
      </c>
      <c r="B6" s="458" t="s">
        <v>564</v>
      </c>
      <c r="C6" s="459" t="s">
        <v>565</v>
      </c>
      <c r="D6" s="460" t="s">
        <v>566</v>
      </c>
      <c r="E6" s="460" t="s">
        <v>567</v>
      </c>
      <c r="F6" s="460" t="s">
        <v>568</v>
      </c>
      <c r="G6" s="460" t="s">
        <v>569</v>
      </c>
      <c r="H6" s="460" t="s">
        <v>570</v>
      </c>
      <c r="I6" s="460" t="s">
        <v>571</v>
      </c>
      <c r="J6" s="460" t="s">
        <v>572</v>
      </c>
      <c r="K6" s="461" t="s">
        <v>573</v>
      </c>
      <c r="L6" s="462" t="s">
        <v>574</v>
      </c>
      <c r="M6" s="463" t="s">
        <v>575</v>
      </c>
    </row>
    <row r="7" spans="1:14" s="477" customFormat="1" ht="33.75" customHeight="1" x14ac:dyDescent="0.4">
      <c r="A7" s="471"/>
      <c r="B7" s="483"/>
      <c r="C7" s="484"/>
      <c r="D7" s="485"/>
      <c r="E7" s="472"/>
      <c r="F7" s="489"/>
      <c r="G7" s="489"/>
      <c r="H7" s="217"/>
      <c r="I7" s="473"/>
      <c r="J7" s="474"/>
      <c r="K7" s="475"/>
      <c r="L7" s="607"/>
      <c r="M7" s="476"/>
    </row>
    <row r="8" spans="1:14" s="477" customFormat="1" ht="35.1" customHeight="1" x14ac:dyDescent="0.4">
      <c r="A8" s="471"/>
      <c r="B8" s="483"/>
      <c r="C8" s="484"/>
      <c r="D8" s="485"/>
      <c r="E8" s="472"/>
      <c r="F8" s="489"/>
      <c r="G8" s="489"/>
      <c r="H8" s="217"/>
      <c r="I8" s="473"/>
      <c r="J8" s="474"/>
      <c r="K8" s="475"/>
      <c r="L8" s="607"/>
      <c r="M8" s="476"/>
    </row>
    <row r="9" spans="1:14" s="477" customFormat="1" ht="35.1" customHeight="1" x14ac:dyDescent="0.4">
      <c r="A9" s="471"/>
      <c r="B9" s="483"/>
      <c r="C9" s="484"/>
      <c r="D9" s="485"/>
      <c r="E9" s="472"/>
      <c r="F9" s="489"/>
      <c r="G9" s="489"/>
      <c r="H9" s="217"/>
      <c r="I9" s="473"/>
      <c r="J9" s="474"/>
      <c r="K9" s="475"/>
      <c r="L9" s="607"/>
      <c r="M9" s="476"/>
    </row>
    <row r="10" spans="1:14" s="477" customFormat="1" ht="35.1" customHeight="1" x14ac:dyDescent="0.4">
      <c r="A10" s="471"/>
      <c r="B10" s="483"/>
      <c r="C10" s="484"/>
      <c r="D10" s="485"/>
      <c r="E10" s="472"/>
      <c r="F10" s="489"/>
      <c r="G10" s="489"/>
      <c r="H10" s="217"/>
      <c r="I10" s="473"/>
      <c r="J10" s="474"/>
      <c r="K10" s="475"/>
      <c r="L10" s="607"/>
      <c r="M10" s="476"/>
    </row>
    <row r="11" spans="1:14" s="477" customFormat="1" ht="35.1" customHeight="1" thickBot="1" x14ac:dyDescent="0.45">
      <c r="A11" s="471"/>
      <c r="B11" s="486"/>
      <c r="C11" s="487"/>
      <c r="D11" s="488"/>
      <c r="E11" s="478"/>
      <c r="F11" s="490"/>
      <c r="G11" s="490"/>
      <c r="H11" s="243"/>
      <c r="I11" s="479"/>
      <c r="J11" s="480"/>
      <c r="K11" s="481"/>
      <c r="L11" s="608"/>
      <c r="M11" s="482"/>
    </row>
    <row r="12" spans="1:14" x14ac:dyDescent="0.4">
      <c r="A12" s="464"/>
      <c r="B12" s="464"/>
      <c r="C12" s="465"/>
      <c r="D12" s="466"/>
      <c r="E12" s="467"/>
      <c r="F12" s="468"/>
      <c r="G12" s="469"/>
      <c r="H12" s="464"/>
      <c r="I12" s="464"/>
      <c r="J12" s="470"/>
      <c r="K12" s="467"/>
      <c r="L12" s="467"/>
      <c r="M12" s="467"/>
    </row>
    <row r="13" spans="1:14" ht="18.75" customHeight="1" x14ac:dyDescent="0.4">
      <c r="A13" s="464"/>
      <c r="B13" s="464"/>
      <c r="C13" s="1327" t="s">
        <v>576</v>
      </c>
      <c r="D13" s="1327"/>
      <c r="E13" s="1327"/>
      <c r="F13" s="1327"/>
      <c r="G13" s="1327"/>
      <c r="H13" s="1327"/>
      <c r="I13" s="1327"/>
      <c r="J13" s="1327"/>
      <c r="K13" s="1327"/>
      <c r="L13" s="1327"/>
      <c r="M13" s="1327"/>
    </row>
    <row r="14" spans="1:14" x14ac:dyDescent="0.4">
      <c r="A14" s="464"/>
      <c r="B14" s="464"/>
      <c r="C14" s="1327"/>
      <c r="D14" s="1327"/>
      <c r="E14" s="1327"/>
      <c r="F14" s="1327"/>
      <c r="G14" s="1327"/>
      <c r="H14" s="1327"/>
      <c r="I14" s="1327"/>
      <c r="J14" s="1327"/>
      <c r="K14" s="1327"/>
      <c r="L14" s="1327"/>
      <c r="M14" s="1327"/>
    </row>
    <row r="15" spans="1:14" x14ac:dyDescent="0.4">
      <c r="A15" s="464"/>
      <c r="B15" s="464"/>
      <c r="C15" s="1327"/>
      <c r="D15" s="1327"/>
      <c r="E15" s="1327"/>
      <c r="F15" s="1327"/>
      <c r="G15" s="1327"/>
      <c r="H15" s="1327"/>
      <c r="I15" s="1327"/>
      <c r="J15" s="1327"/>
      <c r="K15" s="1327"/>
      <c r="L15" s="1327"/>
      <c r="M15" s="1327"/>
    </row>
    <row r="16" spans="1:14" x14ac:dyDescent="0.4">
      <c r="A16" s="464"/>
      <c r="B16" s="464"/>
      <c r="C16" s="1327"/>
      <c r="D16" s="1327"/>
      <c r="E16" s="1327"/>
      <c r="F16" s="1327"/>
      <c r="G16" s="1327"/>
      <c r="H16" s="1327"/>
      <c r="I16" s="1327"/>
      <c r="J16" s="1327"/>
      <c r="K16" s="1327"/>
      <c r="L16" s="1327"/>
      <c r="M16" s="1327"/>
    </row>
  </sheetData>
  <sheetProtection sheet="1" insertRows="0" deleteRows="0" selectLockedCells="1"/>
  <mergeCells count="5">
    <mergeCell ref="D2:F2"/>
    <mergeCell ref="G2:J2"/>
    <mergeCell ref="A4:M4"/>
    <mergeCell ref="L5:M5"/>
    <mergeCell ref="C13:M16"/>
  </mergeCells>
  <phoneticPr fontId="5"/>
  <printOptions horizontalCentered="1"/>
  <pageMargins left="0.70866141732283472" right="0.70866141732283472" top="0.98425196850393704" bottom="0.55118110236220474" header="0.31496062992125984" footer="0.31496062992125984"/>
  <pageSetup paperSize="9"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CA87E-3CCD-45EC-A09E-B96A83568DA0}">
  <sheetPr>
    <tabColor rgb="FF00B0F0"/>
  </sheetPr>
  <dimension ref="A1:Y38"/>
  <sheetViews>
    <sheetView showGridLines="0" view="pageBreakPreview" zoomScaleNormal="100" zoomScaleSheetLayoutView="100" workbookViewId="0">
      <selection activeCell="E31" sqref="E31:U31"/>
    </sheetView>
  </sheetViews>
  <sheetFormatPr defaultRowHeight="14.25" x14ac:dyDescent="0.15"/>
  <cols>
    <col min="1" max="1" width="1.08203125" customWidth="1"/>
    <col min="2" max="2" width="1.4140625" customWidth="1"/>
    <col min="3" max="3" width="2.58203125" customWidth="1"/>
    <col min="4" max="25" width="2.33203125" customWidth="1"/>
  </cols>
  <sheetData>
    <row r="1" spans="2:23" x14ac:dyDescent="0.15">
      <c r="B1" s="20"/>
      <c r="C1" s="20"/>
      <c r="D1" s="20"/>
      <c r="E1" s="20"/>
      <c r="F1" s="20"/>
      <c r="G1" s="20"/>
      <c r="H1" s="20"/>
      <c r="I1" s="20"/>
      <c r="J1" s="20"/>
      <c r="K1" s="20"/>
      <c r="L1" s="20"/>
      <c r="M1" s="20"/>
      <c r="N1" s="20"/>
      <c r="O1" s="20"/>
      <c r="P1" s="20"/>
      <c r="Q1" s="663"/>
      <c r="R1" s="663"/>
      <c r="S1" s="664"/>
      <c r="T1" s="35"/>
      <c r="U1" s="35"/>
      <c r="V1" s="35"/>
      <c r="W1" s="35"/>
    </row>
    <row r="2" spans="2:23" ht="19.5" customHeight="1" thickBot="1" x14ac:dyDescent="0.2">
      <c r="B2" s="20"/>
      <c r="C2" s="20"/>
      <c r="D2" s="20"/>
      <c r="E2" s="20"/>
      <c r="F2" s="20"/>
      <c r="G2" s="20"/>
      <c r="H2" s="20"/>
      <c r="I2" s="20"/>
      <c r="J2" s="20"/>
      <c r="K2" s="20"/>
      <c r="O2" s="664" t="s">
        <v>3</v>
      </c>
      <c r="P2" s="664"/>
      <c r="Q2" s="175"/>
      <c r="R2" s="35" t="s">
        <v>4</v>
      </c>
      <c r="S2" s="175"/>
      <c r="T2" s="35" t="s">
        <v>5</v>
      </c>
      <c r="U2" s="175"/>
      <c r="V2" s="161" t="s">
        <v>6</v>
      </c>
    </row>
    <row r="3" spans="2:23" ht="12" customHeight="1" x14ac:dyDescent="0.15">
      <c r="B3" s="20"/>
      <c r="C3" s="20"/>
      <c r="D3" s="20"/>
      <c r="E3" s="20"/>
      <c r="F3" s="20"/>
      <c r="G3" s="20"/>
      <c r="H3" s="20"/>
      <c r="I3" s="20"/>
      <c r="J3" s="20"/>
      <c r="K3" s="20"/>
      <c r="L3" s="20"/>
      <c r="M3" s="20"/>
      <c r="N3" s="20"/>
      <c r="O3" s="665" t="s">
        <v>344</v>
      </c>
      <c r="P3" s="888"/>
      <c r="Q3" s="888"/>
      <c r="R3" s="888"/>
      <c r="S3" s="888"/>
      <c r="T3" s="888"/>
      <c r="U3" s="888"/>
      <c r="V3" s="889"/>
    </row>
    <row r="4" spans="2:23" ht="15" thickBot="1" x14ac:dyDescent="0.2">
      <c r="B4" s="20"/>
      <c r="C4" s="20"/>
      <c r="D4" s="20"/>
      <c r="E4" s="20"/>
      <c r="F4" s="20"/>
      <c r="G4" s="20"/>
      <c r="H4" s="20"/>
      <c r="I4" s="20"/>
      <c r="J4" s="20"/>
      <c r="K4" s="20"/>
      <c r="O4" s="884" t="str">
        <f>'様式1号_交付(表紙)'!L4</f>
        <v>Ｒ7</v>
      </c>
      <c r="P4" s="885"/>
      <c r="Q4" s="46" t="s">
        <v>210</v>
      </c>
      <c r="R4" s="537">
        <f>'様式1号_交付(表紙)'!N4</f>
        <v>0</v>
      </c>
      <c r="S4" s="46" t="s">
        <v>210</v>
      </c>
      <c r="T4" s="886">
        <f>'様式1号_交付(表紙)'!P4</f>
        <v>0</v>
      </c>
      <c r="U4" s="886"/>
      <c r="V4" s="887"/>
      <c r="W4" s="171" t="s">
        <v>470</v>
      </c>
    </row>
    <row r="5" spans="2:23" ht="16.5" customHeight="1" x14ac:dyDescent="0.15">
      <c r="B5" s="20"/>
      <c r="C5" s="20"/>
      <c r="D5" s="20"/>
      <c r="E5" s="20"/>
      <c r="F5" s="20"/>
      <c r="G5" s="20"/>
      <c r="H5" s="20"/>
      <c r="I5" s="20"/>
      <c r="J5" s="20"/>
      <c r="K5" s="20"/>
      <c r="L5" s="20"/>
    </row>
    <row r="6" spans="2:23" ht="12" customHeight="1" x14ac:dyDescent="0.15">
      <c r="B6" s="20"/>
      <c r="C6" s="20"/>
      <c r="D6" s="20"/>
      <c r="E6" s="20"/>
      <c r="F6" s="20"/>
      <c r="G6" s="20"/>
      <c r="H6" s="20"/>
      <c r="I6" s="20"/>
      <c r="J6" s="20"/>
      <c r="K6" s="20"/>
      <c r="L6" s="20"/>
      <c r="M6" s="20"/>
      <c r="N6" s="20"/>
      <c r="O6" s="20"/>
      <c r="P6" s="20"/>
      <c r="S6" s="20"/>
      <c r="T6" s="20"/>
      <c r="U6" s="20"/>
      <c r="V6" s="20"/>
      <c r="W6" s="20"/>
    </row>
    <row r="7" spans="2:23" x14ac:dyDescent="0.15">
      <c r="B7" s="20" t="s">
        <v>0</v>
      </c>
      <c r="C7" s="20"/>
      <c r="D7" s="36"/>
      <c r="E7" s="36"/>
      <c r="F7" s="36"/>
      <c r="G7" s="20"/>
      <c r="H7" s="20"/>
      <c r="I7" s="20"/>
      <c r="J7" s="20"/>
      <c r="K7" s="20"/>
      <c r="L7" s="20"/>
      <c r="M7" s="20"/>
      <c r="N7" s="20"/>
      <c r="O7" s="20"/>
      <c r="P7" s="20"/>
      <c r="Q7" s="20"/>
      <c r="R7" s="20"/>
      <c r="S7" s="20"/>
      <c r="T7" s="20"/>
      <c r="U7" s="20"/>
      <c r="V7" s="20"/>
      <c r="W7" s="20"/>
    </row>
    <row r="8" spans="2:23" x14ac:dyDescent="0.15">
      <c r="C8" s="20" t="s">
        <v>622</v>
      </c>
      <c r="E8" s="200"/>
      <c r="F8" s="200"/>
      <c r="G8" s="20"/>
      <c r="H8" s="20"/>
      <c r="I8" s="20"/>
      <c r="J8" s="20"/>
      <c r="K8" s="20"/>
      <c r="L8" s="20"/>
      <c r="M8" s="20"/>
      <c r="N8" s="20"/>
      <c r="O8" s="20"/>
      <c r="P8" s="20"/>
      <c r="Q8" s="20"/>
      <c r="R8" s="20"/>
      <c r="S8" s="20"/>
      <c r="T8" s="40"/>
      <c r="U8" s="20"/>
      <c r="V8" s="20"/>
      <c r="W8" s="20"/>
    </row>
    <row r="9" spans="2:23" ht="14.25" customHeight="1" x14ac:dyDescent="0.15">
      <c r="B9" s="20"/>
      <c r="C9" s="20"/>
      <c r="D9" s="20"/>
      <c r="E9" s="20"/>
      <c r="F9" s="20"/>
      <c r="G9" s="20"/>
      <c r="H9" s="20"/>
      <c r="I9" s="20"/>
      <c r="J9" s="20"/>
      <c r="K9" s="20"/>
      <c r="L9" s="20"/>
      <c r="M9" s="20"/>
      <c r="N9" s="20"/>
      <c r="O9" s="20"/>
      <c r="P9" s="20"/>
      <c r="Q9" s="20"/>
      <c r="R9" s="20"/>
      <c r="S9" s="20"/>
      <c r="T9" s="20"/>
      <c r="U9" s="20"/>
      <c r="V9" s="20"/>
      <c r="W9" s="20"/>
    </row>
    <row r="10" spans="2:23" x14ac:dyDescent="0.15">
      <c r="B10" s="20"/>
      <c r="C10" s="20"/>
      <c r="D10" s="20"/>
      <c r="E10" s="20"/>
      <c r="F10" s="20"/>
      <c r="G10" s="20"/>
      <c r="H10" s="20"/>
      <c r="I10" s="37" t="s">
        <v>1</v>
      </c>
      <c r="J10" s="38"/>
      <c r="K10" s="38"/>
      <c r="L10" s="38"/>
      <c r="M10" s="38"/>
      <c r="N10" s="38"/>
      <c r="O10" s="38"/>
      <c r="P10" s="38"/>
      <c r="Q10" s="38"/>
      <c r="R10" s="38"/>
      <c r="S10" s="38"/>
      <c r="T10" s="38"/>
      <c r="U10" s="16"/>
      <c r="V10" s="18"/>
    </row>
    <row r="11" spans="2:23" ht="18" customHeight="1" x14ac:dyDescent="0.15">
      <c r="B11" s="20"/>
      <c r="C11" s="20"/>
      <c r="D11" s="20"/>
      <c r="E11" s="20"/>
      <c r="F11" s="20"/>
      <c r="G11" s="20"/>
      <c r="H11" s="20"/>
      <c r="I11" s="890" t="s">
        <v>515</v>
      </c>
      <c r="J11" s="891"/>
      <c r="K11" s="891"/>
      <c r="L11" s="891"/>
      <c r="M11" s="882">
        <f>'様式1号_交付(表紙)'!K10</f>
        <v>0</v>
      </c>
      <c r="N11" s="882"/>
      <c r="O11" s="882"/>
      <c r="P11" s="882"/>
      <c r="Q11" s="420"/>
      <c r="R11" s="420"/>
      <c r="S11" s="420"/>
      <c r="T11" s="420"/>
      <c r="U11" s="421"/>
      <c r="V11" s="404"/>
    </row>
    <row r="12" spans="2:23" ht="18" customHeight="1" x14ac:dyDescent="0.15">
      <c r="B12" s="20"/>
      <c r="C12" s="20"/>
      <c r="D12" s="20"/>
      <c r="E12" s="20"/>
      <c r="F12" s="20"/>
      <c r="G12" s="20"/>
      <c r="H12" s="20"/>
      <c r="I12" s="668" t="s">
        <v>178</v>
      </c>
      <c r="J12" s="669"/>
      <c r="K12" s="669"/>
      <c r="L12" s="669"/>
      <c r="M12" s="882">
        <f>'様式1号_交付(表紙)'!K11</f>
        <v>0</v>
      </c>
      <c r="N12" s="882"/>
      <c r="O12" s="882"/>
      <c r="P12" s="882"/>
      <c r="Q12" s="882"/>
      <c r="R12" s="882"/>
      <c r="S12" s="882"/>
      <c r="T12" s="882"/>
      <c r="U12" s="882"/>
      <c r="V12" s="7"/>
    </row>
    <row r="13" spans="2:23" ht="18" customHeight="1" x14ac:dyDescent="0.15">
      <c r="B13" s="20"/>
      <c r="C13" s="20"/>
      <c r="D13" s="20"/>
      <c r="E13" s="20"/>
      <c r="F13" s="20"/>
      <c r="G13" s="20"/>
      <c r="H13" s="20"/>
      <c r="I13" s="895" t="s">
        <v>459</v>
      </c>
      <c r="J13" s="896"/>
      <c r="K13" s="896"/>
      <c r="L13" s="896"/>
      <c r="M13" s="882">
        <f>'様式1号_交付(表紙)'!K12</f>
        <v>0</v>
      </c>
      <c r="N13" s="882"/>
      <c r="O13" s="882"/>
      <c r="P13" s="882"/>
      <c r="Q13" s="882"/>
      <c r="R13" s="882"/>
      <c r="S13" s="882"/>
      <c r="T13" s="882"/>
      <c r="U13" s="882"/>
      <c r="V13" s="7"/>
      <c r="W13" s="171" t="s">
        <v>470</v>
      </c>
    </row>
    <row r="14" spans="2:23" ht="18" customHeight="1" x14ac:dyDescent="0.15">
      <c r="B14" s="20"/>
      <c r="C14" s="20"/>
      <c r="D14" s="20"/>
      <c r="E14" s="20"/>
      <c r="F14" s="20"/>
      <c r="G14" s="20"/>
      <c r="H14" s="20"/>
      <c r="I14" s="668" t="s">
        <v>460</v>
      </c>
      <c r="J14" s="669"/>
      <c r="K14" s="669"/>
      <c r="L14" s="669"/>
      <c r="M14" s="882">
        <f>'様式1号_交付(表紙)'!K13</f>
        <v>0</v>
      </c>
      <c r="N14" s="882"/>
      <c r="O14" s="882"/>
      <c r="P14" s="882"/>
      <c r="Q14" s="405" t="s">
        <v>146</v>
      </c>
      <c r="R14" s="882">
        <f>'様式1号_交付(表紙)'!O13</f>
        <v>0</v>
      </c>
      <c r="S14" s="882"/>
      <c r="T14" s="882"/>
      <c r="U14" s="882"/>
      <c r="V14" s="422"/>
    </row>
    <row r="15" spans="2:23" ht="18" customHeight="1" x14ac:dyDescent="0.15">
      <c r="B15" s="20"/>
      <c r="C15" s="20"/>
      <c r="D15" s="20"/>
      <c r="E15" s="20"/>
      <c r="F15" s="20"/>
      <c r="G15" s="20"/>
      <c r="H15" s="20"/>
      <c r="I15" s="668" t="s">
        <v>479</v>
      </c>
      <c r="J15" s="669"/>
      <c r="K15" s="669"/>
      <c r="L15" s="669"/>
      <c r="M15" s="893">
        <f>'様式1号_交付(表紙)'!K14</f>
        <v>0</v>
      </c>
      <c r="N15" s="893"/>
      <c r="O15" s="893"/>
      <c r="P15" s="893"/>
      <c r="Q15" s="405" t="s">
        <v>146</v>
      </c>
      <c r="R15" s="882">
        <f>'様式1号_交付(表紙)'!O14</f>
        <v>0</v>
      </c>
      <c r="S15" s="882"/>
      <c r="T15" s="882"/>
      <c r="U15" s="882"/>
      <c r="V15" s="7"/>
    </row>
    <row r="16" spans="2:23" ht="18" customHeight="1" x14ac:dyDescent="0.15">
      <c r="B16" s="20"/>
      <c r="C16" s="20"/>
      <c r="D16" s="20"/>
      <c r="E16" s="20"/>
      <c r="F16" s="20"/>
      <c r="G16" s="20"/>
      <c r="H16" s="20"/>
      <c r="I16" s="177" t="s">
        <v>591</v>
      </c>
      <c r="J16" s="40"/>
      <c r="K16" s="40"/>
      <c r="L16" s="40"/>
      <c r="M16" s="673"/>
      <c r="N16" s="673"/>
      <c r="O16" s="673"/>
      <c r="P16" s="673"/>
      <c r="Q16" s="673"/>
      <c r="R16" s="491"/>
      <c r="S16" s="491"/>
      <c r="T16" s="491"/>
      <c r="U16" s="491"/>
      <c r="V16" s="7"/>
    </row>
    <row r="17" spans="1:25" ht="18" customHeight="1" x14ac:dyDescent="0.15">
      <c r="B17" s="20"/>
      <c r="C17" s="20"/>
      <c r="D17" s="20"/>
      <c r="E17" s="20"/>
      <c r="F17" s="20"/>
      <c r="G17" s="20"/>
      <c r="H17" s="20"/>
      <c r="I17" s="177" t="s">
        <v>19</v>
      </c>
      <c r="J17" s="40"/>
      <c r="K17" s="40"/>
      <c r="L17" s="40"/>
      <c r="M17" s="1330"/>
      <c r="N17" s="1331"/>
      <c r="O17" s="1331"/>
      <c r="P17" s="1331"/>
      <c r="Q17" s="1331"/>
      <c r="R17" s="1332"/>
      <c r="S17" s="1332"/>
      <c r="T17" s="1332"/>
      <c r="U17" s="1332"/>
      <c r="V17" s="7"/>
    </row>
    <row r="18" spans="1:25" ht="6.75" customHeight="1" x14ac:dyDescent="0.15">
      <c r="B18" s="20"/>
      <c r="C18" s="20"/>
      <c r="D18" s="20"/>
      <c r="E18" s="20"/>
      <c r="F18" s="20"/>
      <c r="G18" s="20"/>
      <c r="H18" s="20"/>
      <c r="I18" s="173"/>
      <c r="J18" s="39"/>
      <c r="K18" s="39"/>
      <c r="L18" s="39"/>
      <c r="M18" s="39"/>
      <c r="N18" s="39"/>
      <c r="O18" s="39"/>
      <c r="P18" s="39"/>
      <c r="Q18" s="39"/>
      <c r="R18" s="39"/>
      <c r="S18" s="39"/>
      <c r="T18" s="39"/>
      <c r="U18" s="168"/>
      <c r="V18" s="169"/>
    </row>
    <row r="19" spans="1:25" ht="8.25" customHeight="1" x14ac:dyDescent="0.15">
      <c r="B19" s="20"/>
      <c r="C19" s="20"/>
      <c r="D19" s="20"/>
      <c r="E19" s="20"/>
      <c r="F19" s="20"/>
      <c r="G19" s="20"/>
      <c r="H19" s="20"/>
      <c r="I19" s="20"/>
      <c r="J19" s="20"/>
      <c r="K19" s="20"/>
      <c r="L19" s="20"/>
      <c r="M19" s="20"/>
      <c r="N19" s="20"/>
      <c r="O19" s="20"/>
      <c r="P19" s="20"/>
      <c r="Q19" s="20"/>
      <c r="R19" s="20"/>
      <c r="S19" s="20"/>
      <c r="T19" s="20"/>
      <c r="U19" s="20"/>
      <c r="V19" s="20"/>
      <c r="W19" s="20"/>
    </row>
    <row r="20" spans="1:25" ht="30" customHeight="1" x14ac:dyDescent="0.15">
      <c r="B20" s="20"/>
      <c r="C20" s="20"/>
      <c r="D20" s="20"/>
      <c r="E20" s="20"/>
      <c r="F20" s="20"/>
      <c r="G20" s="20"/>
      <c r="H20" s="20"/>
      <c r="I20" s="20"/>
      <c r="J20" s="20"/>
      <c r="K20" s="20"/>
      <c r="L20" s="20"/>
      <c r="M20" s="20"/>
      <c r="N20" s="20"/>
      <c r="O20" s="20"/>
      <c r="P20" s="20"/>
      <c r="Q20" s="20"/>
      <c r="R20" s="20"/>
      <c r="S20" s="20"/>
      <c r="T20" s="20"/>
      <c r="U20" s="20"/>
      <c r="V20" s="20"/>
      <c r="W20" s="20"/>
    </row>
    <row r="21" spans="1:25" x14ac:dyDescent="0.15">
      <c r="A21" s="20"/>
      <c r="B21" s="20"/>
      <c r="C21" s="20"/>
      <c r="D21" s="20"/>
      <c r="E21" s="413"/>
      <c r="G21" s="103"/>
      <c r="H21" s="424" t="s">
        <v>488</v>
      </c>
      <c r="I21" s="184"/>
      <c r="J21" s="413" t="s">
        <v>533</v>
      </c>
      <c r="K21" s="20"/>
      <c r="L21" s="20"/>
      <c r="M21" s="20"/>
      <c r="N21" s="20"/>
      <c r="O21" s="20"/>
      <c r="P21" s="20"/>
      <c r="Q21" s="20"/>
      <c r="S21" s="20"/>
      <c r="T21" s="20"/>
      <c r="U21" s="20"/>
      <c r="V21" s="172"/>
      <c r="W21" s="172"/>
      <c r="X21" s="172"/>
    </row>
    <row r="22" spans="1:25" s="3" customFormat="1" ht="29.25" customHeight="1" x14ac:dyDescent="0.15">
      <c r="A22" s="658" t="s">
        <v>592</v>
      </c>
      <c r="B22" s="658"/>
      <c r="C22" s="658"/>
      <c r="D22" s="658"/>
      <c r="E22" s="658"/>
      <c r="F22" s="658"/>
      <c r="G22" s="658"/>
      <c r="H22" s="658"/>
      <c r="I22" s="658"/>
      <c r="J22" s="658"/>
      <c r="K22" s="658"/>
      <c r="L22" s="658"/>
      <c r="M22" s="658"/>
      <c r="N22" s="658"/>
      <c r="O22" s="658"/>
      <c r="P22" s="658"/>
      <c r="Q22" s="658"/>
      <c r="R22" s="658"/>
      <c r="S22" s="658"/>
      <c r="T22" s="658"/>
      <c r="U22" s="658"/>
      <c r="V22" s="658"/>
      <c r="W22" s="410"/>
      <c r="X22" s="410"/>
    </row>
    <row r="23" spans="1:25" s="3" customFormat="1" ht="25.5" customHeight="1" x14ac:dyDescent="0.15">
      <c r="A23" s="96"/>
      <c r="B23" s="160"/>
      <c r="C23" s="160"/>
      <c r="D23" s="160"/>
      <c r="E23" s="160"/>
      <c r="F23" s="160"/>
      <c r="G23" s="160"/>
      <c r="H23" s="160"/>
      <c r="I23" s="160"/>
      <c r="J23" s="160"/>
      <c r="K23" s="160"/>
      <c r="L23" s="160"/>
      <c r="M23" s="160"/>
      <c r="N23" s="160"/>
      <c r="O23" s="160"/>
      <c r="P23" s="160"/>
      <c r="Q23" s="160"/>
      <c r="R23" s="160"/>
      <c r="S23" s="160"/>
      <c r="T23" s="160"/>
      <c r="U23" s="160"/>
      <c r="V23" s="160"/>
      <c r="W23" s="160"/>
    </row>
    <row r="24" spans="1:25" s="3" customFormat="1" ht="45.75" customHeight="1" x14ac:dyDescent="0.15">
      <c r="A24" s="892" t="s">
        <v>637</v>
      </c>
      <c r="B24" s="892"/>
      <c r="C24" s="892"/>
      <c r="D24" s="892"/>
      <c r="E24" s="892"/>
      <c r="F24" s="892"/>
      <c r="G24" s="892"/>
      <c r="H24" s="892"/>
      <c r="I24" s="892"/>
      <c r="J24" s="892"/>
      <c r="K24" s="892"/>
      <c r="L24" s="892"/>
      <c r="M24" s="892"/>
      <c r="N24" s="892"/>
      <c r="O24" s="892"/>
      <c r="P24" s="892"/>
      <c r="Q24" s="892"/>
      <c r="R24" s="892"/>
      <c r="S24" s="892"/>
      <c r="T24" s="892"/>
      <c r="U24" s="892"/>
      <c r="V24" s="892"/>
      <c r="W24" s="406"/>
      <c r="X24" s="406"/>
      <c r="Y24" s="162"/>
    </row>
    <row r="25" spans="1:25" s="3" customFormat="1" ht="18.75" x14ac:dyDescent="0.15">
      <c r="A25" s="96"/>
      <c r="B25" s="160"/>
      <c r="C25" s="160"/>
      <c r="D25" s="160"/>
      <c r="E25" s="160"/>
      <c r="F25" s="160"/>
      <c r="G25" s="160"/>
      <c r="H25" s="160"/>
      <c r="I25" s="160"/>
      <c r="J25" s="160"/>
      <c r="K25" s="160"/>
      <c r="L25" s="160"/>
      <c r="M25" s="160"/>
      <c r="N25" s="160"/>
      <c r="O25" s="160"/>
      <c r="P25" s="160"/>
      <c r="Q25" s="160"/>
      <c r="R25" s="160"/>
      <c r="S25" s="160"/>
      <c r="T25" s="160"/>
      <c r="U25" s="160"/>
      <c r="V25" s="160"/>
      <c r="W25" s="160"/>
    </row>
    <row r="26" spans="1:25" ht="24" customHeight="1" x14ac:dyDescent="0.15">
      <c r="B26" s="20"/>
      <c r="C26" s="20"/>
      <c r="D26" s="425"/>
      <c r="E26" s="20"/>
      <c r="F26" s="20"/>
      <c r="G26" s="426"/>
      <c r="H26" s="426"/>
      <c r="I26" s="426"/>
      <c r="J26" s="426"/>
      <c r="K26" s="426"/>
      <c r="L26" s="427" t="s">
        <v>347</v>
      </c>
      <c r="M26" s="426"/>
      <c r="N26" s="426"/>
      <c r="O26" s="426"/>
      <c r="P26" s="426"/>
      <c r="Q26" s="426"/>
      <c r="R26" s="426"/>
      <c r="S26" s="426"/>
      <c r="T26" s="426"/>
      <c r="U26" s="426"/>
      <c r="V26" s="426"/>
      <c r="W26" s="426"/>
    </row>
    <row r="28" spans="1:25" x14ac:dyDescent="0.15">
      <c r="D28" s="492" t="s">
        <v>593</v>
      </c>
      <c r="E28" s="305"/>
      <c r="F28" s="305"/>
      <c r="G28" s="305"/>
      <c r="H28" s="35"/>
      <c r="I28" s="34" t="s">
        <v>3</v>
      </c>
      <c r="J28" s="1328"/>
      <c r="K28" s="883"/>
      <c r="L28" s="305" t="s">
        <v>594</v>
      </c>
    </row>
    <row r="30" spans="1:25" x14ac:dyDescent="0.15">
      <c r="D30" s="20" t="s">
        <v>595</v>
      </c>
      <c r="I30" s="96"/>
    </row>
    <row r="31" spans="1:25" ht="56.25" customHeight="1" x14ac:dyDescent="0.15">
      <c r="B31" s="20"/>
      <c r="C31" s="20"/>
      <c r="E31" s="1329">
        <f>概要版!B4</f>
        <v>0</v>
      </c>
      <c r="F31" s="1329"/>
      <c r="G31" s="1329"/>
      <c r="H31" s="1329"/>
      <c r="I31" s="1329"/>
      <c r="J31" s="1329"/>
      <c r="K31" s="1329"/>
      <c r="L31" s="1329"/>
      <c r="M31" s="1329"/>
      <c r="N31" s="1329"/>
      <c r="O31" s="1329"/>
      <c r="P31" s="1329"/>
      <c r="Q31" s="1329"/>
      <c r="R31" s="1329"/>
      <c r="S31" s="1329"/>
      <c r="T31" s="1329"/>
      <c r="U31" s="1329"/>
      <c r="W31" s="171" t="s">
        <v>579</v>
      </c>
    </row>
    <row r="32" spans="1:25" x14ac:dyDescent="0.15">
      <c r="B32" s="20"/>
      <c r="C32" s="20"/>
    </row>
    <row r="33" spans="2:5" x14ac:dyDescent="0.15">
      <c r="B33" s="20"/>
      <c r="C33" s="20"/>
      <c r="D33" s="20" t="s">
        <v>596</v>
      </c>
    </row>
    <row r="34" spans="2:5" ht="7.5" customHeight="1" x14ac:dyDescent="0.15">
      <c r="B34" s="20"/>
      <c r="C34" s="20"/>
      <c r="D34" s="20"/>
    </row>
    <row r="35" spans="2:5" x14ac:dyDescent="0.15">
      <c r="E35" s="493"/>
    </row>
    <row r="36" spans="2:5" x14ac:dyDescent="0.15">
      <c r="E36" s="96"/>
    </row>
    <row r="37" spans="2:5" x14ac:dyDescent="0.15">
      <c r="E37" s="96"/>
    </row>
    <row r="38" spans="2:5" x14ac:dyDescent="0.15">
      <c r="E38" s="96"/>
    </row>
  </sheetData>
  <sheetProtection sheet="1" selectLockedCells="1"/>
  <mergeCells count="23">
    <mergeCell ref="A24:V24"/>
    <mergeCell ref="J28:K28"/>
    <mergeCell ref="E31:U31"/>
    <mergeCell ref="I15:L15"/>
    <mergeCell ref="M15:P15"/>
    <mergeCell ref="R15:U15"/>
    <mergeCell ref="M16:Q16"/>
    <mergeCell ref="M17:U17"/>
    <mergeCell ref="A22:V22"/>
    <mergeCell ref="I12:L12"/>
    <mergeCell ref="M12:U12"/>
    <mergeCell ref="I13:L13"/>
    <mergeCell ref="M13:U13"/>
    <mergeCell ref="I14:L14"/>
    <mergeCell ref="M14:P14"/>
    <mergeCell ref="R14:U14"/>
    <mergeCell ref="I11:L11"/>
    <mergeCell ref="M11:P11"/>
    <mergeCell ref="Q1:S1"/>
    <mergeCell ref="O2:P2"/>
    <mergeCell ref="O3:V3"/>
    <mergeCell ref="O4:P4"/>
    <mergeCell ref="T4:V4"/>
  </mergeCells>
  <phoneticPr fontId="5"/>
  <dataValidations count="1">
    <dataValidation type="whole" allowBlank="1" showInputMessage="1" showErrorMessage="1" sqref="I21 J28 Q2" xr:uid="{D006802F-BFCA-4482-9ED3-A553C659243D}">
      <formula1>1</formula1>
      <formula2>31</formula2>
    </dataValidation>
  </dataValidations>
  <pageMargins left="0.98425196850393704" right="0.98425196850393704" top="0.98425196850393704" bottom="0.98425196850393704"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F933-EE41-4737-9215-EBF49C22A049}">
  <sheetPr>
    <tabColor rgb="FF00B0F0"/>
  </sheetPr>
  <dimension ref="A1:AE58"/>
  <sheetViews>
    <sheetView view="pageBreakPreview" topLeftCell="A10" zoomScaleNormal="100" zoomScaleSheetLayoutView="100" workbookViewId="0">
      <selection activeCell="B7" sqref="B7:I7"/>
    </sheetView>
  </sheetViews>
  <sheetFormatPr defaultRowHeight="14.25" x14ac:dyDescent="0.15"/>
  <cols>
    <col min="1" max="6" width="2.25" style="305" customWidth="1"/>
    <col min="7" max="22" width="2.25" style="20" customWidth="1"/>
    <col min="23" max="23" width="0.33203125" style="20" customWidth="1"/>
    <col min="24" max="24" width="4.5" style="20" customWidth="1"/>
    <col min="25" max="16384" width="8.6640625" style="20"/>
  </cols>
  <sheetData>
    <row r="1" spans="1:24" ht="22.5" customHeight="1" x14ac:dyDescent="0.15">
      <c r="A1" s="1333" t="s">
        <v>597</v>
      </c>
      <c r="B1" s="1333"/>
      <c r="C1" s="1333"/>
      <c r="D1" s="1333"/>
      <c r="E1" s="1333"/>
      <c r="F1" s="1333"/>
      <c r="G1" s="1333"/>
      <c r="H1" s="1333"/>
      <c r="I1" s="1333"/>
      <c r="J1" s="1333"/>
      <c r="K1" s="1333"/>
      <c r="L1" s="1333"/>
      <c r="M1" s="1333"/>
      <c r="N1" s="1333"/>
      <c r="O1" s="1333"/>
      <c r="P1" s="1333"/>
      <c r="Q1" s="1333"/>
      <c r="R1" s="1333"/>
      <c r="S1" s="1333"/>
      <c r="T1" s="1333"/>
      <c r="U1" s="1333"/>
      <c r="V1" s="1333"/>
      <c r="W1" s="35"/>
    </row>
    <row r="2" spans="1:24" ht="21" customHeight="1" x14ac:dyDescent="0.15">
      <c r="A2" s="20"/>
      <c r="B2" s="20"/>
      <c r="C2" s="20"/>
      <c r="D2" s="20"/>
      <c r="E2" s="20"/>
      <c r="F2" s="20"/>
    </row>
    <row r="3" spans="1:24" ht="22.5" customHeight="1" x14ac:dyDescent="0.15">
      <c r="A3" s="305" t="s">
        <v>598</v>
      </c>
    </row>
    <row r="4" spans="1:24" ht="30" customHeight="1" x14ac:dyDescent="0.15">
      <c r="A4" s="20"/>
      <c r="B4" s="961"/>
      <c r="C4" s="953"/>
      <c r="D4" s="953"/>
      <c r="E4" s="953"/>
      <c r="F4" s="962"/>
      <c r="G4" s="98"/>
      <c r="H4" s="305" t="s">
        <v>599</v>
      </c>
      <c r="M4" s="35"/>
      <c r="N4" s="35"/>
      <c r="O4" s="35"/>
      <c r="P4"/>
      <c r="Q4"/>
      <c r="R4"/>
      <c r="S4"/>
      <c r="T4"/>
      <c r="U4"/>
      <c r="X4" s="185" t="s">
        <v>471</v>
      </c>
    </row>
    <row r="5" spans="1:24" ht="7.5" customHeight="1" x14ac:dyDescent="0.15">
      <c r="A5" s="348"/>
      <c r="B5" s="348"/>
      <c r="C5" s="348"/>
      <c r="D5" s="348"/>
      <c r="E5" s="348"/>
      <c r="F5" s="348"/>
      <c r="I5" s="35"/>
      <c r="J5"/>
      <c r="K5"/>
      <c r="L5"/>
      <c r="M5"/>
      <c r="N5"/>
      <c r="O5"/>
    </row>
    <row r="6" spans="1:24" x14ac:dyDescent="0.15">
      <c r="A6" s="348"/>
      <c r="B6" s="20" t="s">
        <v>600</v>
      </c>
      <c r="C6" s="20"/>
      <c r="D6" s="20"/>
      <c r="E6" s="20"/>
      <c r="F6" s="20"/>
      <c r="G6" s="35"/>
      <c r="H6" s="35"/>
      <c r="I6" s="35"/>
    </row>
    <row r="7" spans="1:24" ht="30" customHeight="1" x14ac:dyDescent="0.15">
      <c r="A7" s="348"/>
      <c r="B7" s="961"/>
      <c r="C7" s="1334"/>
      <c r="D7" s="1334"/>
      <c r="E7" s="1334"/>
      <c r="F7" s="1334"/>
      <c r="G7" s="1334"/>
      <c r="H7" s="1334"/>
      <c r="I7" s="1335"/>
    </row>
    <row r="8" spans="1:24" ht="7.5" customHeight="1" x14ac:dyDescent="0.15">
      <c r="A8" s="348"/>
      <c r="B8" s="35"/>
      <c r="C8"/>
      <c r="D8"/>
      <c r="E8"/>
      <c r="F8"/>
      <c r="G8"/>
      <c r="H8"/>
      <c r="I8"/>
    </row>
    <row r="9" spans="1:24" x14ac:dyDescent="0.15">
      <c r="A9" s="348"/>
      <c r="B9" s="20" t="s">
        <v>601</v>
      </c>
      <c r="C9"/>
      <c r="D9"/>
      <c r="E9"/>
      <c r="F9"/>
      <c r="G9"/>
      <c r="H9"/>
      <c r="I9"/>
    </row>
    <row r="10" spans="1:24" ht="94.5" customHeight="1" x14ac:dyDescent="0.15">
      <c r="A10" s="348"/>
      <c r="B10" s="1336"/>
      <c r="C10" s="1337"/>
      <c r="D10" s="1337"/>
      <c r="E10" s="1337"/>
      <c r="F10" s="1337"/>
      <c r="G10" s="1337"/>
      <c r="H10" s="1337"/>
      <c r="I10" s="1337"/>
      <c r="J10" s="1337"/>
      <c r="K10" s="1337"/>
      <c r="L10" s="1337"/>
      <c r="M10" s="1337"/>
      <c r="N10" s="1337"/>
      <c r="O10" s="1337"/>
      <c r="P10" s="1337"/>
      <c r="Q10" s="1337"/>
      <c r="R10" s="1337"/>
      <c r="S10" s="1337"/>
      <c r="T10" s="1337"/>
      <c r="U10" s="1337"/>
      <c r="V10" s="1338"/>
    </row>
    <row r="11" spans="1:24" x14ac:dyDescent="0.15">
      <c r="A11" s="348"/>
      <c r="B11" s="40" t="s">
        <v>602</v>
      </c>
      <c r="C11"/>
      <c r="D11"/>
      <c r="E11"/>
      <c r="F11"/>
      <c r="G11"/>
      <c r="H11"/>
      <c r="I11"/>
    </row>
    <row r="12" spans="1:24" ht="7.5" customHeight="1" x14ac:dyDescent="0.15">
      <c r="A12" s="348"/>
      <c r="B12" s="35"/>
      <c r="C12"/>
      <c r="D12"/>
      <c r="E12"/>
      <c r="F12"/>
      <c r="G12"/>
      <c r="H12"/>
      <c r="I12"/>
    </row>
    <row r="13" spans="1:24" ht="22.5" customHeight="1" x14ac:dyDescent="0.15">
      <c r="A13" s="305" t="s">
        <v>603</v>
      </c>
    </row>
    <row r="14" spans="1:24" s="159" customFormat="1" ht="75" customHeight="1" x14ac:dyDescent="0.15">
      <c r="A14" s="1339"/>
      <c r="B14" s="1340"/>
      <c r="C14" s="1340"/>
      <c r="D14" s="1340"/>
      <c r="E14" s="1340"/>
      <c r="F14" s="1340"/>
      <c r="G14" s="1340"/>
      <c r="H14" s="1340"/>
      <c r="I14" s="1340"/>
      <c r="J14" s="1340"/>
      <c r="K14" s="1340"/>
      <c r="L14" s="1340"/>
      <c r="M14" s="1340"/>
      <c r="N14" s="1340"/>
      <c r="O14" s="1340"/>
      <c r="P14" s="1340"/>
      <c r="Q14" s="1340"/>
      <c r="R14" s="1340"/>
      <c r="S14" s="1340"/>
      <c r="T14" s="1340"/>
      <c r="U14" s="1340"/>
      <c r="V14" s="1341"/>
      <c r="W14" s="242"/>
    </row>
    <row r="15" spans="1:24" s="159" customFormat="1" ht="75" customHeight="1" x14ac:dyDescent="0.15">
      <c r="A15" s="1342"/>
      <c r="B15" s="1343"/>
      <c r="C15" s="1343"/>
      <c r="D15" s="1343"/>
      <c r="E15" s="1343"/>
      <c r="F15" s="1343"/>
      <c r="G15" s="1343"/>
      <c r="H15" s="1343"/>
      <c r="I15" s="1343"/>
      <c r="J15" s="1343"/>
      <c r="K15" s="1343"/>
      <c r="L15" s="1343"/>
      <c r="M15" s="1343"/>
      <c r="N15" s="1343"/>
      <c r="O15" s="1343"/>
      <c r="P15" s="1343"/>
      <c r="Q15" s="1343"/>
      <c r="R15" s="1343"/>
      <c r="S15" s="1343"/>
      <c r="T15" s="1343"/>
      <c r="U15" s="1343"/>
      <c r="V15" s="1344"/>
      <c r="W15" s="242"/>
    </row>
    <row r="16" spans="1:24" s="159" customFormat="1" ht="75" customHeight="1" x14ac:dyDescent="0.15">
      <c r="A16" s="1342"/>
      <c r="B16" s="1343"/>
      <c r="C16" s="1343"/>
      <c r="D16" s="1343"/>
      <c r="E16" s="1343"/>
      <c r="F16" s="1343"/>
      <c r="G16" s="1343"/>
      <c r="H16" s="1343"/>
      <c r="I16" s="1343"/>
      <c r="J16" s="1343"/>
      <c r="K16" s="1343"/>
      <c r="L16" s="1343"/>
      <c r="M16" s="1343"/>
      <c r="N16" s="1343"/>
      <c r="O16" s="1343"/>
      <c r="P16" s="1343"/>
      <c r="Q16" s="1343"/>
      <c r="R16" s="1343"/>
      <c r="S16" s="1343"/>
      <c r="T16" s="1343"/>
      <c r="U16" s="1343"/>
      <c r="V16" s="1344"/>
      <c r="W16" s="242"/>
    </row>
    <row r="17" spans="1:23" s="159" customFormat="1" ht="75" customHeight="1" x14ac:dyDescent="0.15">
      <c r="A17" s="1342"/>
      <c r="B17" s="1343"/>
      <c r="C17" s="1343"/>
      <c r="D17" s="1343"/>
      <c r="E17" s="1343"/>
      <c r="F17" s="1343"/>
      <c r="G17" s="1343"/>
      <c r="H17" s="1343"/>
      <c r="I17" s="1343"/>
      <c r="J17" s="1343"/>
      <c r="K17" s="1343"/>
      <c r="L17" s="1343"/>
      <c r="M17" s="1343"/>
      <c r="N17" s="1343"/>
      <c r="O17" s="1343"/>
      <c r="P17" s="1343"/>
      <c r="Q17" s="1343"/>
      <c r="R17" s="1343"/>
      <c r="S17" s="1343"/>
      <c r="T17" s="1343"/>
      <c r="U17" s="1343"/>
      <c r="V17" s="1344"/>
      <c r="W17" s="242"/>
    </row>
    <row r="18" spans="1:23" s="159" customFormat="1" ht="75" customHeight="1" x14ac:dyDescent="0.15">
      <c r="A18" s="1345"/>
      <c r="B18" s="1346"/>
      <c r="C18" s="1346"/>
      <c r="D18" s="1346"/>
      <c r="E18" s="1346"/>
      <c r="F18" s="1346"/>
      <c r="G18" s="1346"/>
      <c r="H18" s="1346"/>
      <c r="I18" s="1346"/>
      <c r="J18" s="1346"/>
      <c r="K18" s="1346"/>
      <c r="L18" s="1346"/>
      <c r="M18" s="1346"/>
      <c r="N18" s="1346"/>
      <c r="O18" s="1346"/>
      <c r="P18" s="1346"/>
      <c r="Q18" s="1346"/>
      <c r="R18" s="1346"/>
      <c r="S18" s="1346"/>
      <c r="T18" s="1346"/>
      <c r="U18" s="1346"/>
      <c r="V18" s="1347"/>
      <c r="W18" s="242"/>
    </row>
    <row r="19" spans="1:23" ht="12" customHeight="1" x14ac:dyDescent="0.15">
      <c r="A19" s="20"/>
      <c r="B19" s="20"/>
      <c r="C19" s="20"/>
      <c r="D19" s="20"/>
      <c r="E19" s="20"/>
      <c r="F19" s="20"/>
    </row>
    <row r="22" spans="1:23" x14ac:dyDescent="0.15">
      <c r="D22" s="20"/>
    </row>
    <row r="40" spans="1:27" x14ac:dyDescent="0.15">
      <c r="A40" s="20"/>
      <c r="Y40" s="305" t="s">
        <v>364</v>
      </c>
      <c r="Z40" s="305"/>
      <c r="AA40" s="20" t="s">
        <v>604</v>
      </c>
    </row>
    <row r="41" spans="1:27" x14ac:dyDescent="0.15">
      <c r="A41" s="20"/>
      <c r="Y41" s="305" t="s">
        <v>605</v>
      </c>
      <c r="Z41" s="305"/>
      <c r="AA41" s="305" t="s">
        <v>606</v>
      </c>
    </row>
    <row r="42" spans="1:27" x14ac:dyDescent="0.15">
      <c r="A42" s="20"/>
      <c r="Y42" s="305" t="s">
        <v>607</v>
      </c>
      <c r="Z42" s="305"/>
      <c r="AA42" s="305" t="s">
        <v>608</v>
      </c>
    </row>
    <row r="43" spans="1:27" x14ac:dyDescent="0.15">
      <c r="A43" s="20"/>
      <c r="Y43" s="305" t="s">
        <v>609</v>
      </c>
      <c r="Z43" s="305"/>
      <c r="AA43" s="305" t="s">
        <v>610</v>
      </c>
    </row>
    <row r="44" spans="1:27" x14ac:dyDescent="0.15">
      <c r="AA44" s="305" t="s">
        <v>611</v>
      </c>
    </row>
    <row r="51" spans="25:31" x14ac:dyDescent="0.15">
      <c r="Y51" s="20" t="s">
        <v>207</v>
      </c>
      <c r="AD51"/>
      <c r="AE51"/>
    </row>
    <row r="52" spans="25:31" x14ac:dyDescent="0.15">
      <c r="Y52" s="35">
        <v>1</v>
      </c>
      <c r="Z52" s="42">
        <v>0.66666666666666663</v>
      </c>
      <c r="AA52" s="33">
        <v>3000000</v>
      </c>
      <c r="AB52" s="20" t="s">
        <v>612</v>
      </c>
      <c r="AD52"/>
      <c r="AE52"/>
    </row>
    <row r="53" spans="25:31" x14ac:dyDescent="0.15">
      <c r="Y53" s="35">
        <v>2</v>
      </c>
      <c r="Z53" s="42">
        <v>0.75</v>
      </c>
      <c r="AA53" s="33">
        <v>1500000</v>
      </c>
      <c r="AB53" s="20" t="s">
        <v>613</v>
      </c>
      <c r="AD53"/>
      <c r="AE53"/>
    </row>
    <row r="54" spans="25:31" x14ac:dyDescent="0.15">
      <c r="Y54" s="35">
        <v>3</v>
      </c>
      <c r="Z54" s="42">
        <v>1</v>
      </c>
      <c r="AA54" s="33">
        <v>500000</v>
      </c>
      <c r="AB54" s="20" t="s">
        <v>614</v>
      </c>
      <c r="AD54"/>
      <c r="AE54"/>
    </row>
    <row r="55" spans="25:31" x14ac:dyDescent="0.15">
      <c r="Y55" s="35">
        <v>4</v>
      </c>
      <c r="Z55" s="42">
        <v>1</v>
      </c>
      <c r="AA55" s="33">
        <v>1000000</v>
      </c>
      <c r="AB55" s="20" t="s">
        <v>615</v>
      </c>
      <c r="AD55"/>
      <c r="AE55"/>
    </row>
    <row r="56" spans="25:31" x14ac:dyDescent="0.15">
      <c r="Y56" s="35">
        <v>5</v>
      </c>
      <c r="Z56" s="42">
        <v>0.66666666666666663</v>
      </c>
      <c r="AA56" s="33">
        <v>5000000</v>
      </c>
      <c r="AB56" s="20" t="s">
        <v>616</v>
      </c>
      <c r="AD56"/>
      <c r="AE56"/>
    </row>
    <row r="57" spans="25:31" x14ac:dyDescent="0.15">
      <c r="Y57" s="35">
        <v>6</v>
      </c>
      <c r="Z57" s="42">
        <v>0.66666666666666663</v>
      </c>
      <c r="AA57" s="33">
        <v>3000000</v>
      </c>
      <c r="AB57" s="20" t="s">
        <v>617</v>
      </c>
      <c r="AD57"/>
      <c r="AE57"/>
    </row>
    <row r="58" spans="25:31" x14ac:dyDescent="0.15">
      <c r="Y58" s="35">
        <v>7</v>
      </c>
      <c r="Z58" s="42">
        <v>0.75</v>
      </c>
      <c r="AA58" s="33">
        <v>1500000</v>
      </c>
      <c r="AB58" s="20" t="s">
        <v>618</v>
      </c>
      <c r="AD58"/>
      <c r="AE58"/>
    </row>
  </sheetData>
  <sheetProtection sheet="1" formatRows="0" insertRows="0" deleteRows="0" selectLockedCells="1"/>
  <mergeCells count="5">
    <mergeCell ref="A1:V1"/>
    <mergeCell ref="B4:F4"/>
    <mergeCell ref="B7:I7"/>
    <mergeCell ref="B10:V10"/>
    <mergeCell ref="A14:V18"/>
  </mergeCells>
  <phoneticPr fontId="5"/>
  <dataValidations count="4">
    <dataValidation type="list" allowBlank="1" showInputMessage="1" showErrorMessage="1" prompt="記載内容は、第三者にも理解しやすい様写真や数字を用いてわかりやすく詳細に記載_x000a_※事業を実施できる準備が出来ただけでは不十分_x000a_※専門用語を使用する際は、補足説明を入れること" sqref="A19:F19" xr:uid="{11A290DD-7A06-4B5B-A145-FD3F03E9E963}">
      <formula1>#REF!</formula1>
    </dataValidation>
    <dataValidation allowBlank="1" showInputMessage="1" showErrorMessage="1" prompt="記載内容は、第三者にも理解しやすい様写真や数字を用いてわかりやすく詳細に記載_x000a_※事業を実施できる準備が出来ただけでは不十分_x000a_※専門用語を使用する際は、補足説明を入れること" sqref="A19:F19" xr:uid="{F67DEFB5-9F23-4A41-8FE0-AB9D37A5B97A}"/>
    <dataValidation type="list" allowBlank="1" showInputMessage="1" showErrorMessage="1" sqref="B7" xr:uid="{F94D2C2C-F05E-44C6-B4E0-7FA3A62E04B6}">
      <formula1>$AA$41:$AA$44</formula1>
    </dataValidation>
    <dataValidation type="list" allowBlank="1" showInputMessage="1" showErrorMessage="1" sqref="B4:F4" xr:uid="{83DB809E-5845-4713-87F4-5F8842D83287}">
      <formula1>$Y$41:$Y$43</formula1>
    </dataValidation>
  </dataValidations>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CB5CC-0C26-405D-889E-14DF8FD0CE04}">
  <sheetPr>
    <tabColor rgb="FF00B0F0"/>
  </sheetPr>
  <dimension ref="A1:O45"/>
  <sheetViews>
    <sheetView showGridLines="0" view="pageBreakPreview" topLeftCell="A19" zoomScaleNormal="100" zoomScaleSheetLayoutView="100" workbookViewId="0">
      <selection activeCell="A30" sqref="A30:I32"/>
    </sheetView>
  </sheetViews>
  <sheetFormatPr defaultRowHeight="14.25" x14ac:dyDescent="0.15"/>
  <cols>
    <col min="1" max="1" width="2" customWidth="1"/>
    <col min="2" max="2" width="0.83203125" customWidth="1"/>
    <col min="3" max="3" width="10.83203125" customWidth="1"/>
    <col min="4" max="9" width="6.6640625" customWidth="1"/>
    <col min="10" max="10" width="0.75" customWidth="1"/>
  </cols>
  <sheetData>
    <row r="1" spans="1:15" ht="7.5" customHeight="1" x14ac:dyDescent="0.15">
      <c r="A1" s="20"/>
      <c r="B1" s="20"/>
      <c r="C1" s="20"/>
      <c r="D1" s="20"/>
      <c r="E1" s="20"/>
      <c r="F1" s="20"/>
      <c r="G1" s="20"/>
      <c r="H1" s="20"/>
      <c r="I1" s="20"/>
      <c r="J1" s="20"/>
      <c r="K1" s="20"/>
    </row>
    <row r="2" spans="1:15" ht="15" thickBot="1" x14ac:dyDescent="0.2">
      <c r="A2" s="151" t="s">
        <v>619</v>
      </c>
      <c r="B2" s="20"/>
      <c r="C2" s="20"/>
      <c r="D2" s="20"/>
      <c r="E2" s="20"/>
      <c r="F2" s="20"/>
      <c r="G2" s="20"/>
      <c r="H2" s="151"/>
      <c r="I2" s="164"/>
      <c r="J2" s="20"/>
      <c r="K2" s="20"/>
    </row>
    <row r="3" spans="1:15" ht="18.75" customHeight="1" thickBot="1" x14ac:dyDescent="0.2">
      <c r="A3" s="170"/>
      <c r="B3" s="170"/>
      <c r="C3" s="170"/>
      <c r="D3" s="575" t="s">
        <v>662</v>
      </c>
      <c r="E3" s="494"/>
      <c r="F3" s="576"/>
      <c r="G3" s="20"/>
      <c r="H3" s="20"/>
      <c r="I3" s="577" t="s">
        <v>255</v>
      </c>
      <c r="J3" s="20"/>
      <c r="K3" s="185" t="s">
        <v>650</v>
      </c>
    </row>
    <row r="4" spans="1:15" ht="24.75" customHeight="1" x14ac:dyDescent="0.15">
      <c r="A4" s="996"/>
      <c r="B4" s="996"/>
      <c r="C4" s="997"/>
      <c r="D4" s="150">
        <f>E3</f>
        <v>0</v>
      </c>
      <c r="E4" s="150">
        <f>D4+1</f>
        <v>1</v>
      </c>
      <c r="F4" s="150">
        <f t="shared" ref="F4:I5" si="0">E4+1</f>
        <v>2</v>
      </c>
      <c r="G4" s="150">
        <f t="shared" si="0"/>
        <v>3</v>
      </c>
      <c r="H4" s="150">
        <f t="shared" si="0"/>
        <v>4</v>
      </c>
      <c r="I4" s="150">
        <f t="shared" si="0"/>
        <v>5</v>
      </c>
      <c r="J4" s="20"/>
      <c r="K4" s="185" t="s">
        <v>653</v>
      </c>
    </row>
    <row r="5" spans="1:15" ht="27" customHeight="1" thickBot="1" x14ac:dyDescent="0.2">
      <c r="A5" s="996"/>
      <c r="B5" s="996"/>
      <c r="C5" s="997"/>
      <c r="D5" s="578">
        <f>E3+1</f>
        <v>1</v>
      </c>
      <c r="E5" s="578">
        <f>D5+1</f>
        <v>2</v>
      </c>
      <c r="F5" s="578">
        <f t="shared" si="0"/>
        <v>3</v>
      </c>
      <c r="G5" s="578">
        <f t="shared" si="0"/>
        <v>4</v>
      </c>
      <c r="H5" s="578">
        <f t="shared" si="0"/>
        <v>5</v>
      </c>
      <c r="I5" s="578">
        <f t="shared" si="0"/>
        <v>6</v>
      </c>
      <c r="J5" s="20"/>
      <c r="K5" s="579"/>
    </row>
    <row r="6" spans="1:15" ht="30" customHeight="1" thickBot="1" x14ac:dyDescent="0.2">
      <c r="A6" s="182"/>
      <c r="B6" s="182"/>
      <c r="C6" s="183"/>
      <c r="D6" s="580" t="s">
        <v>487</v>
      </c>
      <c r="E6" s="535"/>
      <c r="F6" s="535"/>
      <c r="G6" s="535"/>
      <c r="H6" s="535"/>
      <c r="I6" s="535"/>
      <c r="J6" s="20"/>
      <c r="K6" s="185" t="s">
        <v>650</v>
      </c>
      <c r="O6" s="603">
        <v>7</v>
      </c>
    </row>
    <row r="7" spans="1:15" ht="27" customHeight="1" x14ac:dyDescent="0.15">
      <c r="A7" s="1000" t="s">
        <v>256</v>
      </c>
      <c r="B7" s="1003" t="s">
        <v>257</v>
      </c>
      <c r="C7" s="1004"/>
      <c r="D7" s="587">
        <f>D8+D9</f>
        <v>0</v>
      </c>
      <c r="E7" s="587">
        <f t="shared" ref="E7:I7" si="1">E8+E9</f>
        <v>0</v>
      </c>
      <c r="F7" s="587">
        <f t="shared" si="1"/>
        <v>0</v>
      </c>
      <c r="G7" s="587">
        <f t="shared" si="1"/>
        <v>0</v>
      </c>
      <c r="H7" s="587">
        <f t="shared" si="1"/>
        <v>0</v>
      </c>
      <c r="I7" s="587">
        <f t="shared" si="1"/>
        <v>0</v>
      </c>
      <c r="J7" s="20"/>
      <c r="K7" s="579"/>
      <c r="M7" s="171"/>
      <c r="O7" s="603">
        <v>8</v>
      </c>
    </row>
    <row r="8" spans="1:15" ht="27" customHeight="1" x14ac:dyDescent="0.15">
      <c r="A8" s="1001"/>
      <c r="B8" s="105"/>
      <c r="C8" s="122" t="s">
        <v>258</v>
      </c>
      <c r="D8" s="126"/>
      <c r="E8" s="126"/>
      <c r="F8" s="126"/>
      <c r="G8" s="126"/>
      <c r="H8" s="126"/>
      <c r="I8" s="126"/>
      <c r="J8" s="20"/>
      <c r="K8" s="20"/>
      <c r="O8" s="603">
        <v>9</v>
      </c>
    </row>
    <row r="9" spans="1:15" ht="27" customHeight="1" thickBot="1" x14ac:dyDescent="0.2">
      <c r="A9" s="1001"/>
      <c r="B9" s="106"/>
      <c r="C9" s="124" t="s">
        <v>259</v>
      </c>
      <c r="D9" s="588">
        <f t="shared" ref="D9:F9" si="2">D15</f>
        <v>0</v>
      </c>
      <c r="E9" s="588">
        <f t="shared" si="2"/>
        <v>0</v>
      </c>
      <c r="F9" s="588">
        <f t="shared" si="2"/>
        <v>0</v>
      </c>
      <c r="G9" s="588">
        <f>G15</f>
        <v>0</v>
      </c>
      <c r="H9" s="588">
        <f>H15</f>
        <v>0</v>
      </c>
      <c r="I9" s="588">
        <f>I15</f>
        <v>0</v>
      </c>
      <c r="J9" s="43"/>
      <c r="K9" s="20"/>
      <c r="O9" s="603">
        <v>10</v>
      </c>
    </row>
    <row r="10" spans="1:15" ht="27" customHeight="1" thickBot="1" x14ac:dyDescent="0.2">
      <c r="A10" s="1001"/>
      <c r="B10" s="1354" t="s">
        <v>260</v>
      </c>
      <c r="C10" s="1355"/>
      <c r="D10" s="536"/>
      <c r="E10" s="536"/>
      <c r="F10" s="536"/>
      <c r="G10" s="536"/>
      <c r="H10" s="536"/>
      <c r="I10" s="536"/>
      <c r="J10" s="43"/>
      <c r="K10" s="20"/>
      <c r="O10" s="603">
        <v>11</v>
      </c>
    </row>
    <row r="11" spans="1:15" ht="27" customHeight="1" thickBot="1" x14ac:dyDescent="0.2">
      <c r="A11" s="1001"/>
      <c r="B11" s="1356" t="s">
        <v>390</v>
      </c>
      <c r="C11" s="1357"/>
      <c r="D11" s="589">
        <f>D7-D10</f>
        <v>0</v>
      </c>
      <c r="E11" s="589">
        <f t="shared" ref="E11:I11" si="3">E7-E10</f>
        <v>0</v>
      </c>
      <c r="F11" s="589">
        <f t="shared" si="3"/>
        <v>0</v>
      </c>
      <c r="G11" s="589">
        <f t="shared" si="3"/>
        <v>0</v>
      </c>
      <c r="H11" s="589">
        <f t="shared" si="3"/>
        <v>0</v>
      </c>
      <c r="I11" s="589">
        <f t="shared" si="3"/>
        <v>0</v>
      </c>
      <c r="J11" s="43"/>
      <c r="K11" s="20"/>
      <c r="O11" s="602"/>
    </row>
    <row r="12" spans="1:15" ht="27" customHeight="1" thickBot="1" x14ac:dyDescent="0.2">
      <c r="A12" s="1001"/>
      <c r="B12" s="1354" t="s">
        <v>261</v>
      </c>
      <c r="C12" s="1355"/>
      <c r="D12" s="536"/>
      <c r="E12" s="536"/>
      <c r="F12" s="536"/>
      <c r="G12" s="536"/>
      <c r="H12" s="536"/>
      <c r="I12" s="536"/>
      <c r="J12" s="43"/>
      <c r="K12" s="20"/>
    </row>
    <row r="13" spans="1:15" ht="27" customHeight="1" thickBot="1" x14ac:dyDescent="0.2">
      <c r="A13" s="1001"/>
      <c r="B13" s="1356" t="s">
        <v>294</v>
      </c>
      <c r="C13" s="1357"/>
      <c r="D13" s="589">
        <f t="shared" ref="D13:I13" si="4">D11-D12</f>
        <v>0</v>
      </c>
      <c r="E13" s="589">
        <f t="shared" si="4"/>
        <v>0</v>
      </c>
      <c r="F13" s="589">
        <f t="shared" si="4"/>
        <v>0</v>
      </c>
      <c r="G13" s="589">
        <f t="shared" si="4"/>
        <v>0</v>
      </c>
      <c r="H13" s="589">
        <f t="shared" si="4"/>
        <v>0</v>
      </c>
      <c r="I13" s="589">
        <f t="shared" si="4"/>
        <v>0</v>
      </c>
      <c r="J13" s="43"/>
      <c r="K13" s="20"/>
    </row>
    <row r="14" spans="1:15" ht="18" customHeight="1" x14ac:dyDescent="0.15">
      <c r="A14" s="1001"/>
      <c r="B14" s="582" t="s">
        <v>280</v>
      </c>
      <c r="C14" s="583"/>
      <c r="D14" s="107"/>
      <c r="E14" s="107"/>
      <c r="F14" s="107"/>
      <c r="G14" s="107"/>
      <c r="H14" s="107"/>
      <c r="I14" s="108"/>
      <c r="J14" s="43"/>
      <c r="K14" s="20"/>
    </row>
    <row r="15" spans="1:15" ht="27" customHeight="1" x14ac:dyDescent="0.15">
      <c r="A15" s="1001"/>
      <c r="B15" s="1358"/>
      <c r="C15" s="186" t="s">
        <v>463</v>
      </c>
      <c r="D15" s="590">
        <f t="shared" ref="D15:F15" si="5">D17*D18/1000</f>
        <v>0</v>
      </c>
      <c r="E15" s="590">
        <f t="shared" si="5"/>
        <v>0</v>
      </c>
      <c r="F15" s="590">
        <f t="shared" si="5"/>
        <v>0</v>
      </c>
      <c r="G15" s="590">
        <f>G17*G18/1000</f>
        <v>0</v>
      </c>
      <c r="H15" s="590">
        <f>H17*H18/1000</f>
        <v>0</v>
      </c>
      <c r="I15" s="590">
        <f>I17*I18/1000</f>
        <v>0</v>
      </c>
      <c r="J15" s="34"/>
      <c r="K15" s="185"/>
    </row>
    <row r="16" spans="1:15" ht="27" customHeight="1" x14ac:dyDescent="0.15">
      <c r="A16" s="1001"/>
      <c r="B16" s="1358"/>
      <c r="C16" s="186" t="s">
        <v>293</v>
      </c>
      <c r="D16" s="591" t="e">
        <f t="shared" ref="D16:I16" si="6">D15/D7</f>
        <v>#DIV/0!</v>
      </c>
      <c r="E16" s="591" t="e">
        <f t="shared" si="6"/>
        <v>#DIV/0!</v>
      </c>
      <c r="F16" s="591" t="e">
        <f t="shared" si="6"/>
        <v>#DIV/0!</v>
      </c>
      <c r="G16" s="591" t="e">
        <f t="shared" si="6"/>
        <v>#DIV/0!</v>
      </c>
      <c r="H16" s="591" t="e">
        <f t="shared" si="6"/>
        <v>#DIV/0!</v>
      </c>
      <c r="I16" s="591" t="e">
        <f t="shared" si="6"/>
        <v>#DIV/0!</v>
      </c>
      <c r="J16" s="20"/>
      <c r="K16" s="20"/>
    </row>
    <row r="17" spans="1:11" ht="27" customHeight="1" x14ac:dyDescent="0.15">
      <c r="A17" s="1001"/>
      <c r="B17" s="1358"/>
      <c r="C17" s="584" t="s">
        <v>620</v>
      </c>
      <c r="D17" s="250"/>
      <c r="E17" s="250"/>
      <c r="F17" s="250"/>
      <c r="G17" s="250"/>
      <c r="H17" s="250"/>
      <c r="I17" s="250"/>
      <c r="J17" s="20"/>
      <c r="K17" s="185"/>
    </row>
    <row r="18" spans="1:11" ht="27" customHeight="1" thickBot="1" x14ac:dyDescent="0.2">
      <c r="A18" s="1002"/>
      <c r="B18" s="1359"/>
      <c r="C18" s="585" t="s">
        <v>262</v>
      </c>
      <c r="D18" s="136">
        <v>10</v>
      </c>
      <c r="E18" s="136"/>
      <c r="F18" s="136"/>
      <c r="G18" s="136"/>
      <c r="H18" s="136"/>
      <c r="I18" s="136"/>
      <c r="J18" s="20"/>
      <c r="K18" s="20"/>
    </row>
    <row r="19" spans="1:11" ht="17.25" customHeight="1" x14ac:dyDescent="0.15">
      <c r="A19" s="20"/>
      <c r="B19" s="40"/>
      <c r="C19" s="40" t="s">
        <v>263</v>
      </c>
      <c r="D19" s="110"/>
      <c r="E19" s="110"/>
      <c r="F19" s="110"/>
      <c r="G19" s="110"/>
      <c r="H19" s="110"/>
      <c r="I19" s="110"/>
      <c r="J19" s="20"/>
      <c r="K19" s="20"/>
    </row>
    <row r="20" spans="1:11" ht="17.25" customHeight="1" x14ac:dyDescent="0.15">
      <c r="A20" s="20"/>
      <c r="B20" s="40"/>
      <c r="C20" s="40"/>
      <c r="D20" s="110"/>
      <c r="E20" s="110"/>
      <c r="F20" s="110"/>
      <c r="G20" s="110"/>
      <c r="H20" s="110"/>
      <c r="I20" s="110"/>
      <c r="J20" s="20"/>
      <c r="K20" s="20"/>
    </row>
    <row r="21" spans="1:11" ht="15" thickBot="1" x14ac:dyDescent="0.2">
      <c r="A21" s="20"/>
      <c r="B21" s="20" t="s">
        <v>295</v>
      </c>
      <c r="C21" s="20"/>
      <c r="D21" s="110"/>
      <c r="E21" s="110"/>
      <c r="F21" s="110"/>
      <c r="G21" s="110"/>
      <c r="H21" s="110"/>
      <c r="I21" s="110"/>
      <c r="J21" s="20"/>
      <c r="K21" s="20"/>
    </row>
    <row r="22" spans="1:11" ht="27" customHeight="1" thickBot="1" x14ac:dyDescent="0.2">
      <c r="A22" s="20"/>
      <c r="B22" s="992" t="s">
        <v>264</v>
      </c>
      <c r="C22" s="993"/>
      <c r="D22" s="592"/>
      <c r="E22" s="593" t="e">
        <f>(E7-D7)/D7</f>
        <v>#DIV/0!</v>
      </c>
      <c r="F22" s="593" t="e">
        <f>(F7-E7)/E7</f>
        <v>#DIV/0!</v>
      </c>
      <c r="G22" s="593" t="e">
        <f>(G7-F7)/F7</f>
        <v>#DIV/0!</v>
      </c>
      <c r="H22" s="593" t="e">
        <f>(H7-G7)/G7</f>
        <v>#DIV/0!</v>
      </c>
      <c r="I22" s="593" t="e">
        <f>(I7-H7)/H7</f>
        <v>#DIV/0!</v>
      </c>
      <c r="J22" s="20"/>
      <c r="K22" s="20"/>
    </row>
    <row r="23" spans="1:11" ht="9.75" customHeight="1" thickBot="1" x14ac:dyDescent="0.2">
      <c r="A23" s="20"/>
      <c r="B23" s="120"/>
      <c r="C23" s="41"/>
      <c r="D23" s="110"/>
      <c r="E23" s="110"/>
      <c r="F23" s="110"/>
      <c r="G23" s="110"/>
      <c r="H23" s="110"/>
      <c r="I23" s="110"/>
      <c r="J23" s="20"/>
      <c r="K23" s="20"/>
    </row>
    <row r="24" spans="1:11" ht="27" customHeight="1" thickBot="1" x14ac:dyDescent="0.2">
      <c r="A24" s="20"/>
      <c r="B24" s="994" t="s">
        <v>265</v>
      </c>
      <c r="C24" s="995"/>
      <c r="D24" s="593" t="e">
        <f t="shared" ref="D24:I24" si="7">D11/D7</f>
        <v>#DIV/0!</v>
      </c>
      <c r="E24" s="593" t="e">
        <f t="shared" si="7"/>
        <v>#DIV/0!</v>
      </c>
      <c r="F24" s="593" t="e">
        <f t="shared" si="7"/>
        <v>#DIV/0!</v>
      </c>
      <c r="G24" s="593" t="e">
        <f t="shared" si="7"/>
        <v>#DIV/0!</v>
      </c>
      <c r="H24" s="593" t="e">
        <f t="shared" si="7"/>
        <v>#DIV/0!</v>
      </c>
      <c r="I24" s="593" t="e">
        <f t="shared" si="7"/>
        <v>#DIV/0!</v>
      </c>
      <c r="J24" s="20"/>
      <c r="K24" s="20"/>
    </row>
    <row r="25" spans="1:11" ht="9.75" customHeight="1" thickBot="1" x14ac:dyDescent="0.2">
      <c r="A25" s="20"/>
      <c r="B25" s="41"/>
      <c r="C25" s="41"/>
      <c r="D25" s="110"/>
      <c r="E25" s="110"/>
      <c r="F25" s="110"/>
      <c r="G25" s="110"/>
      <c r="H25" s="110"/>
      <c r="I25" s="110"/>
      <c r="J25" s="20"/>
      <c r="K25" s="20"/>
    </row>
    <row r="26" spans="1:11" ht="27" customHeight="1" thickBot="1" x14ac:dyDescent="0.2">
      <c r="A26" s="20"/>
      <c r="B26" s="994" t="s">
        <v>266</v>
      </c>
      <c r="C26" s="995"/>
      <c r="D26" s="593" t="e">
        <f t="shared" ref="D26:I26" si="8">D13/D7</f>
        <v>#DIV/0!</v>
      </c>
      <c r="E26" s="593" t="e">
        <f t="shared" si="8"/>
        <v>#DIV/0!</v>
      </c>
      <c r="F26" s="593" t="e">
        <f t="shared" si="8"/>
        <v>#DIV/0!</v>
      </c>
      <c r="G26" s="593" t="e">
        <f t="shared" si="8"/>
        <v>#DIV/0!</v>
      </c>
      <c r="H26" s="593" t="e">
        <f t="shared" si="8"/>
        <v>#DIV/0!</v>
      </c>
      <c r="I26" s="593" t="e">
        <f t="shared" si="8"/>
        <v>#DIV/0!</v>
      </c>
      <c r="J26" s="20"/>
      <c r="K26" s="20"/>
    </row>
    <row r="27" spans="1:11" ht="11.25" customHeight="1" x14ac:dyDescent="0.15">
      <c r="A27" s="20"/>
      <c r="B27" s="20"/>
      <c r="C27" s="40"/>
      <c r="D27" s="20"/>
      <c r="E27" s="20"/>
      <c r="F27" s="20"/>
      <c r="G27" s="20"/>
      <c r="H27" s="20"/>
      <c r="I27" s="20"/>
      <c r="J27" s="20"/>
      <c r="K27" s="20"/>
    </row>
    <row r="28" spans="1:11" ht="6" customHeight="1" x14ac:dyDescent="0.15">
      <c r="C28" s="99"/>
    </row>
    <row r="29" spans="1:11" x14ac:dyDescent="0.15">
      <c r="A29" s="348" t="s">
        <v>621</v>
      </c>
    </row>
    <row r="30" spans="1:11" ht="60" customHeight="1" x14ac:dyDescent="0.15">
      <c r="A30" s="1339"/>
      <c r="B30" s="1340"/>
      <c r="C30" s="1340"/>
      <c r="D30" s="1340"/>
      <c r="E30" s="1340"/>
      <c r="F30" s="1340"/>
      <c r="G30" s="1340"/>
      <c r="H30" s="1340"/>
      <c r="I30" s="1341"/>
    </row>
    <row r="31" spans="1:11" ht="60" customHeight="1" x14ac:dyDescent="0.15">
      <c r="A31" s="1348"/>
      <c r="B31" s="1349"/>
      <c r="C31" s="1349"/>
      <c r="D31" s="1349"/>
      <c r="E31" s="1349"/>
      <c r="F31" s="1349"/>
      <c r="G31" s="1349"/>
      <c r="H31" s="1349"/>
      <c r="I31" s="1350"/>
    </row>
    <row r="32" spans="1:11" ht="60" customHeight="1" x14ac:dyDescent="0.15">
      <c r="A32" s="1351"/>
      <c r="B32" s="1352"/>
      <c r="C32" s="1352"/>
      <c r="D32" s="1352"/>
      <c r="E32" s="1352"/>
      <c r="F32" s="1352"/>
      <c r="G32" s="1352"/>
      <c r="H32" s="1352"/>
      <c r="I32" s="1353"/>
    </row>
    <row r="41" spans="3:4" x14ac:dyDescent="0.15">
      <c r="C41" s="581"/>
      <c r="D41" s="581"/>
    </row>
    <row r="42" spans="3:4" x14ac:dyDescent="0.15">
      <c r="C42" s="581"/>
      <c r="D42" s="581"/>
    </row>
    <row r="43" spans="3:4" x14ac:dyDescent="0.15">
      <c r="C43" s="581"/>
      <c r="D43" s="581" t="s">
        <v>487</v>
      </c>
    </row>
    <row r="44" spans="3:4" x14ac:dyDescent="0.15">
      <c r="C44" s="586"/>
      <c r="D44" s="586" t="s">
        <v>531</v>
      </c>
    </row>
    <row r="45" spans="3:4" x14ac:dyDescent="0.15">
      <c r="C45" s="586"/>
      <c r="D45" s="586"/>
    </row>
  </sheetData>
  <sheetProtection sheet="1" formatRows="0" selectLockedCells="1"/>
  <mergeCells count="12">
    <mergeCell ref="B22:C22"/>
    <mergeCell ref="B24:C24"/>
    <mergeCell ref="B26:C26"/>
    <mergeCell ref="A30:I32"/>
    <mergeCell ref="A4:C5"/>
    <mergeCell ref="A7:A18"/>
    <mergeCell ref="B7:C7"/>
    <mergeCell ref="B10:C10"/>
    <mergeCell ref="B11:C11"/>
    <mergeCell ref="B12:C12"/>
    <mergeCell ref="B13:C13"/>
    <mergeCell ref="B15:B18"/>
  </mergeCells>
  <phoneticPr fontId="5"/>
  <dataValidations count="2">
    <dataValidation type="list" allowBlank="1" showInputMessage="1" showErrorMessage="1" sqref="E6:I6" xr:uid="{8D122D21-4791-4CE3-8CF1-8F6604667F34}">
      <formula1>$D$43:$D$44</formula1>
    </dataValidation>
    <dataValidation type="list" allowBlank="1" showInputMessage="1" showErrorMessage="1" sqref="E3" xr:uid="{2513092A-7035-4B90-96E9-655DCC6A4808}">
      <formula1>$O$6:$O$10</formula1>
    </dataValidation>
  </dataValidations>
  <pageMargins left="0.98425196850393704" right="0.70866141732283472" top="0.78740157480314965" bottom="0.78740157480314965" header="0.31496062992125984" footer="0.31496062992125984"/>
  <pageSetup paperSize="9" scale="96" orientation="portrait" r:id="rId1"/>
  <rowBreaks count="1" manualBreakCount="1">
    <brk id="33" max="8"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theme="0" tint="-0.499984740745262"/>
    <pageSetUpPr fitToPage="1"/>
  </sheetPr>
  <dimension ref="A2:AA13"/>
  <sheetViews>
    <sheetView view="pageBreakPreview" zoomScaleNormal="100" zoomScaleSheetLayoutView="100" workbookViewId="0">
      <selection activeCell="S33" sqref="S33"/>
    </sheetView>
  </sheetViews>
  <sheetFormatPr defaultColWidth="6.6640625" defaultRowHeight="20.100000000000001" customHeight="1" x14ac:dyDescent="0.15"/>
  <cols>
    <col min="1" max="1" width="6.6640625" customWidth="1"/>
    <col min="5" max="5" width="6.6640625" customWidth="1"/>
    <col min="17" max="17" width="6.6640625" customWidth="1"/>
  </cols>
  <sheetData>
    <row r="2" spans="1:27" ht="20.100000000000001" customHeight="1" x14ac:dyDescent="0.15">
      <c r="A2" s="1362" t="s">
        <v>151</v>
      </c>
      <c r="B2" s="1362"/>
      <c r="C2" s="1362"/>
      <c r="D2" s="1362"/>
      <c r="E2" s="1362"/>
      <c r="F2" s="1363"/>
      <c r="G2" s="1361" t="s">
        <v>152</v>
      </c>
      <c r="H2" s="1362"/>
      <c r="I2" s="1362"/>
      <c r="J2" s="1362"/>
      <c r="K2" s="1362"/>
      <c r="L2" s="1362"/>
      <c r="M2" s="1363"/>
      <c r="N2" s="1360" t="s">
        <v>158</v>
      </c>
      <c r="O2" s="1360"/>
      <c r="P2" s="1360"/>
      <c r="Q2" s="1360"/>
      <c r="R2" s="1360"/>
      <c r="S2" s="1360"/>
      <c r="T2" s="1361" t="s">
        <v>168</v>
      </c>
      <c r="U2" s="1362"/>
      <c r="V2" s="1362"/>
      <c r="W2" s="1362"/>
      <c r="X2" s="1362"/>
      <c r="Y2" s="1362"/>
      <c r="Z2" s="1362"/>
      <c r="AA2" s="1362"/>
    </row>
    <row r="3" spans="1:27" s="2" customFormat="1" ht="20.100000000000001" customHeight="1" x14ac:dyDescent="0.15">
      <c r="A3" s="23" t="s">
        <v>165</v>
      </c>
      <c r="B3" s="23" t="s">
        <v>149</v>
      </c>
      <c r="C3" s="22" t="s">
        <v>144</v>
      </c>
      <c r="D3" s="23" t="s">
        <v>145</v>
      </c>
      <c r="E3" s="23" t="s">
        <v>147</v>
      </c>
      <c r="F3" s="23" t="s">
        <v>148</v>
      </c>
      <c r="G3" s="23" t="s">
        <v>169</v>
      </c>
      <c r="H3" s="23" t="s">
        <v>150</v>
      </c>
      <c r="I3" s="23" t="s">
        <v>147</v>
      </c>
      <c r="J3" s="23" t="s">
        <v>154</v>
      </c>
      <c r="K3" s="23" t="s">
        <v>153</v>
      </c>
      <c r="L3" s="23" t="s">
        <v>155</v>
      </c>
      <c r="M3" s="23" t="s">
        <v>156</v>
      </c>
      <c r="N3" s="23" t="s">
        <v>157</v>
      </c>
      <c r="O3" s="23" t="s">
        <v>8</v>
      </c>
      <c r="P3" s="23" t="s">
        <v>159</v>
      </c>
      <c r="Q3" s="23" t="s">
        <v>160</v>
      </c>
      <c r="R3" s="23" t="s">
        <v>161</v>
      </c>
      <c r="S3" s="23" t="s">
        <v>19</v>
      </c>
      <c r="T3" s="23" t="s">
        <v>162</v>
      </c>
      <c r="U3" s="23" t="s">
        <v>170</v>
      </c>
      <c r="V3" s="23" t="s">
        <v>204</v>
      </c>
      <c r="W3" s="23" t="s">
        <v>205</v>
      </c>
      <c r="X3" s="23" t="s">
        <v>176</v>
      </c>
      <c r="Y3" s="23" t="s">
        <v>164</v>
      </c>
      <c r="Z3" s="23" t="s">
        <v>166</v>
      </c>
      <c r="AA3" s="23" t="s">
        <v>167</v>
      </c>
    </row>
    <row r="4" spans="1:27" ht="20.100000000000001" customHeight="1" x14ac:dyDescent="0.15">
      <c r="A4" s="5" t="e">
        <f>#REF!&amp;"月"&amp;#REF!&amp;"日"</f>
        <v>#REF!</v>
      </c>
      <c r="B4" s="5" t="e">
        <f>#REF!</f>
        <v>#REF!</v>
      </c>
      <c r="C4" s="24" t="e">
        <f>#REF!</f>
        <v>#REF!</v>
      </c>
      <c r="D4" s="24" t="e">
        <f>#REF!</f>
        <v>#REF!</v>
      </c>
      <c r="E4" s="5" t="e">
        <f>#REF!</f>
        <v>#REF!</v>
      </c>
      <c r="F4" s="5" t="e">
        <f>#REF!</f>
        <v>#REF!</v>
      </c>
      <c r="G4" s="5" t="e">
        <f>#REF!</f>
        <v>#REF!</v>
      </c>
      <c r="H4" s="5" t="e">
        <f>#REF!</f>
        <v>#REF!</v>
      </c>
      <c r="I4" s="5" t="e">
        <f>#REF!</f>
        <v>#REF!</v>
      </c>
      <c r="J4" s="5" t="e">
        <f>#REF!</f>
        <v>#REF!</v>
      </c>
      <c r="K4" s="5" t="e">
        <f>#REF!</f>
        <v>#REF!</v>
      </c>
      <c r="L4" s="5" t="e">
        <f>#REF!</f>
        <v>#REF!</v>
      </c>
      <c r="M4" s="5" t="e">
        <f>#REF!</f>
        <v>#REF!</v>
      </c>
      <c r="N4" s="5" t="e">
        <f>#REF!</f>
        <v>#REF!</v>
      </c>
      <c r="O4" s="5" t="e">
        <f>#REF!</f>
        <v>#REF!</v>
      </c>
      <c r="P4" s="5" t="e">
        <f>#REF!</f>
        <v>#REF!</v>
      </c>
      <c r="Q4" s="5" t="e">
        <f>#REF!</f>
        <v>#REF!</v>
      </c>
      <c r="R4" s="5" t="e">
        <f>#REF!</f>
        <v>#REF!</v>
      </c>
      <c r="S4" s="5" t="e">
        <f>#REF!</f>
        <v>#REF!</v>
      </c>
      <c r="T4" s="5" t="e">
        <f>#REF!</f>
        <v>#REF!</v>
      </c>
      <c r="U4" s="5" t="e">
        <f>#REF!</f>
        <v>#REF!</v>
      </c>
      <c r="V4" s="5" t="e">
        <f>#REF!&amp;"年"&amp;#REF!&amp;"月"&amp;#REF!&amp;"日"</f>
        <v>#REF!</v>
      </c>
      <c r="W4" s="5" t="e">
        <f>#REF!&amp;"年"&amp;#REF!&amp;"月"&amp;#REF!&amp;"日"</f>
        <v>#REF!</v>
      </c>
      <c r="X4" s="5"/>
      <c r="Y4" s="5" t="e">
        <f>IF(#REF!="○","○",)</f>
        <v>#REF!</v>
      </c>
      <c r="Z4" s="25" t="e">
        <f>#REF!</f>
        <v>#REF!</v>
      </c>
      <c r="AA4" s="25" t="e">
        <f>#REF!</f>
        <v>#REF!</v>
      </c>
    </row>
    <row r="6" spans="1:27" s="2" customFormat="1" ht="20.100000000000001" customHeight="1" x14ac:dyDescent="0.15">
      <c r="A6" s="23" t="s">
        <v>169</v>
      </c>
      <c r="B6" s="23" t="s">
        <v>171</v>
      </c>
      <c r="C6" s="23" t="s">
        <v>175</v>
      </c>
      <c r="D6" s="23" t="s">
        <v>173</v>
      </c>
      <c r="E6" s="23" t="s">
        <v>174</v>
      </c>
      <c r="F6" s="1364" t="s">
        <v>172</v>
      </c>
      <c r="G6" s="1365"/>
      <c r="H6" s="1365"/>
      <c r="I6" s="1366"/>
      <c r="J6" s="23" t="s">
        <v>185</v>
      </c>
      <c r="K6" s="28"/>
    </row>
    <row r="7" spans="1:27" ht="20.100000000000001" customHeight="1" x14ac:dyDescent="0.15">
      <c r="A7" s="26" t="e">
        <f>#REF!</f>
        <v>#REF!</v>
      </c>
      <c r="B7" s="5" t="e">
        <f>#REF!</f>
        <v>#REF!</v>
      </c>
      <c r="C7" s="5" t="e">
        <f>#REF!</f>
        <v>#REF!</v>
      </c>
      <c r="D7" s="5" t="e">
        <f>#REF!</f>
        <v>#REF!</v>
      </c>
      <c r="E7" s="5" t="e">
        <f>#REF!</f>
        <v>#REF!</v>
      </c>
      <c r="F7" s="27" t="e">
        <f>#REF!</f>
        <v>#REF!</v>
      </c>
      <c r="G7" s="5" t="e">
        <f>#REF!</f>
        <v>#REF!</v>
      </c>
      <c r="H7" s="5" t="e">
        <f>#REF!</f>
        <v>#REF!</v>
      </c>
      <c r="I7" s="5"/>
      <c r="J7" s="5" t="e">
        <f>#REF!</f>
        <v>#REF!</v>
      </c>
    </row>
    <row r="8" spans="1:27" ht="20.100000000000001" customHeight="1" x14ac:dyDescent="0.15">
      <c r="A8" s="26" t="e">
        <f>#REF!</f>
        <v>#REF!</v>
      </c>
      <c r="B8" s="5" t="e">
        <f>#REF!</f>
        <v>#REF!</v>
      </c>
      <c r="C8" s="5" t="e">
        <f>#REF!</f>
        <v>#REF!</v>
      </c>
      <c r="D8" s="5" t="e">
        <f>#REF!</f>
        <v>#REF!</v>
      </c>
      <c r="E8" s="5" t="e">
        <f>#REF!</f>
        <v>#REF!</v>
      </c>
      <c r="F8" s="27" t="e">
        <f>#REF!</f>
        <v>#REF!</v>
      </c>
      <c r="G8" s="5" t="e">
        <f>#REF!</f>
        <v>#REF!</v>
      </c>
      <c r="H8" s="5" t="e">
        <f>#REF!</f>
        <v>#REF!</v>
      </c>
      <c r="I8" s="5"/>
      <c r="J8" s="5" t="e">
        <f>#REF!</f>
        <v>#REF!</v>
      </c>
    </row>
    <row r="9" spans="1:27" ht="20.100000000000001" customHeight="1" x14ac:dyDescent="0.15">
      <c r="A9" s="26" t="e">
        <f>#REF!</f>
        <v>#REF!</v>
      </c>
      <c r="B9" s="5" t="e">
        <f>#REF!</f>
        <v>#REF!</v>
      </c>
      <c r="C9" s="5" t="e">
        <f>#REF!</f>
        <v>#REF!</v>
      </c>
      <c r="D9" s="5" t="e">
        <f>#REF!</f>
        <v>#REF!</v>
      </c>
      <c r="E9" s="5" t="e">
        <f>#REF!</f>
        <v>#REF!</v>
      </c>
      <c r="F9" s="27" t="e">
        <f>#REF!</f>
        <v>#REF!</v>
      </c>
      <c r="G9" s="5" t="e">
        <f>#REF!</f>
        <v>#REF!</v>
      </c>
      <c r="H9" s="5" t="e">
        <f>#REF!</f>
        <v>#REF!</v>
      </c>
      <c r="I9" s="5"/>
      <c r="J9" s="5" t="e">
        <f>#REF!</f>
        <v>#REF!</v>
      </c>
    </row>
    <row r="10" spans="1:27" ht="20.100000000000001" customHeight="1" x14ac:dyDescent="0.15">
      <c r="A10" s="26" t="e">
        <f>#REF!</f>
        <v>#REF!</v>
      </c>
      <c r="B10" s="5" t="e">
        <f>#REF!</f>
        <v>#REF!</v>
      </c>
      <c r="C10" s="5" t="e">
        <f>#REF!</f>
        <v>#REF!</v>
      </c>
      <c r="D10" s="5" t="e">
        <f>#REF!</f>
        <v>#REF!</v>
      </c>
      <c r="E10" s="5" t="e">
        <f>#REF!</f>
        <v>#REF!</v>
      </c>
      <c r="F10" s="27" t="e">
        <f>#REF!</f>
        <v>#REF!</v>
      </c>
      <c r="G10" s="5" t="e">
        <f>#REF!</f>
        <v>#REF!</v>
      </c>
      <c r="H10" s="5" t="e">
        <f>#REF!</f>
        <v>#REF!</v>
      </c>
      <c r="I10" s="5"/>
      <c r="J10" s="5" t="e">
        <f>#REF!</f>
        <v>#REF!</v>
      </c>
    </row>
    <row r="11" spans="1:27" ht="20.100000000000001" customHeight="1" x14ac:dyDescent="0.15">
      <c r="A11" s="26" t="e">
        <f>#REF!</f>
        <v>#REF!</v>
      </c>
      <c r="B11" s="5" t="e">
        <f>#REF!</f>
        <v>#REF!</v>
      </c>
      <c r="C11" s="5" t="e">
        <f>#REF!</f>
        <v>#REF!</v>
      </c>
      <c r="D11" s="5" t="e">
        <f>#REF!</f>
        <v>#REF!</v>
      </c>
      <c r="E11" s="5" t="e">
        <f>#REF!</f>
        <v>#REF!</v>
      </c>
      <c r="F11" s="27" t="e">
        <f>#REF!</f>
        <v>#REF!</v>
      </c>
      <c r="G11" s="5" t="e">
        <f>#REF!</f>
        <v>#REF!</v>
      </c>
      <c r="H11" s="5" t="e">
        <f>#REF!</f>
        <v>#REF!</v>
      </c>
      <c r="I11" s="5"/>
      <c r="J11" s="5" t="e">
        <f>#REF!</f>
        <v>#REF!</v>
      </c>
    </row>
    <row r="12" spans="1:27" ht="20.100000000000001" customHeight="1" x14ac:dyDescent="0.15">
      <c r="A12" s="26" t="e">
        <f>#REF!</f>
        <v>#REF!</v>
      </c>
      <c r="B12" s="5" t="e">
        <f>#REF!</f>
        <v>#REF!</v>
      </c>
      <c r="C12" s="5" t="e">
        <f>#REF!</f>
        <v>#REF!</v>
      </c>
      <c r="D12" s="5" t="e">
        <f>#REF!</f>
        <v>#REF!</v>
      </c>
      <c r="E12" s="5" t="e">
        <f>#REF!</f>
        <v>#REF!</v>
      </c>
      <c r="F12" s="27" t="e">
        <f>#REF!</f>
        <v>#REF!</v>
      </c>
      <c r="G12" s="5" t="e">
        <f>#REF!</f>
        <v>#REF!</v>
      </c>
      <c r="H12" s="5" t="e">
        <f>#REF!</f>
        <v>#REF!</v>
      </c>
      <c r="I12" s="5"/>
      <c r="J12" s="5" t="e">
        <f>#REF!</f>
        <v>#REF!</v>
      </c>
    </row>
    <row r="13" spans="1:27" ht="20.100000000000001" customHeight="1" x14ac:dyDescent="0.15">
      <c r="A13" s="26" t="e">
        <f>#REF!</f>
        <v>#REF!</v>
      </c>
      <c r="B13" s="5" t="e">
        <f>#REF!</f>
        <v>#REF!</v>
      </c>
      <c r="C13" s="5" t="e">
        <f>#REF!</f>
        <v>#REF!</v>
      </c>
      <c r="D13" s="5" t="e">
        <f>#REF!</f>
        <v>#REF!</v>
      </c>
      <c r="E13" s="5" t="e">
        <f>#REF!</f>
        <v>#REF!</v>
      </c>
      <c r="F13" s="27" t="e">
        <f>#REF!</f>
        <v>#REF!</v>
      </c>
      <c r="G13" s="5" t="e">
        <f>#REF!</f>
        <v>#REF!</v>
      </c>
      <c r="H13" s="5" t="e">
        <f>#REF!</f>
        <v>#REF!</v>
      </c>
      <c r="I13" s="5"/>
      <c r="J13" s="5" t="e">
        <f>#REF!</f>
        <v>#REF!</v>
      </c>
    </row>
  </sheetData>
  <sheetProtection algorithmName="SHA-512" hashValue="wFpV9I/+pwnzSiOV2KxNzFV/dBJrpPeWjJiFQn7psORNk/cBr95VMvUcnOxuansuhJXDIRuOzJol7wVhiF0gVw==" saltValue="A+p01XZuDEAMeP4cDY0mkA==" spinCount="100000" sheet="1" objects="1" scenarios="1"/>
  <mergeCells count="5">
    <mergeCell ref="N2:S2"/>
    <mergeCell ref="T2:AA2"/>
    <mergeCell ref="A2:F2"/>
    <mergeCell ref="G2:M2"/>
    <mergeCell ref="F6:I6"/>
  </mergeCells>
  <phoneticPr fontId="5"/>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436E-4758-425A-BD78-CC0C8089A7ED}">
  <sheetPr codeName="Sheet3">
    <tabColor theme="5"/>
  </sheetPr>
  <dimension ref="A1:AG48"/>
  <sheetViews>
    <sheetView showGridLines="0" tabSelected="1" view="pageBreakPreview" zoomScaleNormal="100" zoomScaleSheetLayoutView="100" workbookViewId="0">
      <selection activeCell="M2" sqref="M2"/>
    </sheetView>
  </sheetViews>
  <sheetFormatPr defaultRowHeight="14.25" x14ac:dyDescent="0.15"/>
  <cols>
    <col min="1" max="1" width="2.25" customWidth="1"/>
    <col min="2" max="2" width="1" customWidth="1"/>
    <col min="3" max="3" width="1.83203125" customWidth="1"/>
    <col min="4" max="5" width="2.83203125" customWidth="1"/>
    <col min="6" max="6" width="3.75" customWidth="1"/>
    <col min="7" max="7" width="3.58203125" customWidth="1"/>
    <col min="8" max="9" width="2.58203125" customWidth="1"/>
    <col min="10" max="10" width="4.58203125" customWidth="1"/>
    <col min="11" max="13" width="3.08203125" customWidth="1"/>
    <col min="14" max="14" width="2.58203125" customWidth="1"/>
    <col min="15" max="15" width="3.83203125" customWidth="1"/>
    <col min="16" max="18" width="3.08203125" customWidth="1"/>
    <col min="19" max="19" width="3.58203125" customWidth="1"/>
    <col min="20" max="20" width="21.33203125" customWidth="1"/>
  </cols>
  <sheetData>
    <row r="1" spans="1:31" x14ac:dyDescent="0.15">
      <c r="B1" s="20"/>
      <c r="C1" s="20"/>
      <c r="D1" s="20"/>
      <c r="E1" s="20"/>
      <c r="F1" s="20"/>
      <c r="G1" s="20"/>
      <c r="H1" s="20"/>
      <c r="I1" s="20"/>
      <c r="J1" s="20"/>
      <c r="K1" s="20"/>
      <c r="L1" s="20"/>
      <c r="M1" s="20"/>
      <c r="N1" s="20"/>
      <c r="O1" s="20"/>
      <c r="P1" s="663"/>
      <c r="Q1" s="663"/>
      <c r="R1" s="664"/>
    </row>
    <row r="2" spans="1:31" ht="19.5" customHeight="1" thickBot="1" x14ac:dyDescent="0.2">
      <c r="B2" s="20"/>
      <c r="C2" s="20"/>
      <c r="D2" s="20"/>
      <c r="E2" s="20"/>
      <c r="F2" s="20"/>
      <c r="G2" s="20"/>
      <c r="H2" s="20"/>
      <c r="I2" s="20"/>
      <c r="J2" s="20"/>
      <c r="L2" s="35" t="s">
        <v>3</v>
      </c>
      <c r="M2" s="175"/>
      <c r="N2" s="35" t="s">
        <v>4</v>
      </c>
      <c r="O2" s="175"/>
      <c r="P2" s="35" t="s">
        <v>5</v>
      </c>
      <c r="Q2" s="175"/>
      <c r="R2" s="161" t="s">
        <v>6</v>
      </c>
      <c r="S2" s="171"/>
    </row>
    <row r="3" spans="1:31" x14ac:dyDescent="0.15">
      <c r="B3" s="20"/>
      <c r="C3" s="20"/>
      <c r="D3" s="20"/>
      <c r="E3" s="20"/>
      <c r="F3" s="20"/>
      <c r="G3" s="20"/>
      <c r="H3" s="20"/>
      <c r="I3" s="20"/>
      <c r="J3" s="20"/>
      <c r="L3" s="665" t="s">
        <v>624</v>
      </c>
      <c r="M3" s="666"/>
      <c r="N3" s="666"/>
      <c r="O3" s="666"/>
      <c r="P3" s="666"/>
      <c r="Q3" s="666"/>
      <c r="R3" s="667"/>
    </row>
    <row r="4" spans="1:31" ht="16.5" customHeight="1" thickBot="1" x14ac:dyDescent="0.2">
      <c r="B4" s="20"/>
      <c r="C4" s="20"/>
      <c r="D4" s="20"/>
      <c r="E4" s="20"/>
      <c r="F4" s="20"/>
      <c r="G4" s="20"/>
      <c r="H4" s="20"/>
      <c r="I4" s="20"/>
      <c r="J4" s="20"/>
      <c r="K4" s="20"/>
      <c r="L4" s="251" t="s">
        <v>667</v>
      </c>
      <c r="M4" s="46" t="s">
        <v>210</v>
      </c>
      <c r="N4" s="46">
        <f>F25</f>
        <v>0</v>
      </c>
      <c r="O4" s="46" t="s">
        <v>210</v>
      </c>
      <c r="P4" s="671"/>
      <c r="Q4" s="671"/>
      <c r="R4" s="672"/>
      <c r="S4" s="171" t="s">
        <v>663</v>
      </c>
    </row>
    <row r="5" spans="1:31" ht="12" customHeight="1" x14ac:dyDescent="0.15">
      <c r="B5" s="20"/>
      <c r="C5" s="20"/>
      <c r="D5" s="20"/>
      <c r="E5" s="20"/>
      <c r="F5" s="20"/>
      <c r="G5" s="20"/>
      <c r="H5" s="20"/>
      <c r="I5" s="20"/>
      <c r="J5" s="20"/>
      <c r="K5" s="20"/>
      <c r="L5" s="20"/>
      <c r="M5" s="20"/>
      <c r="N5" s="20"/>
      <c r="O5" s="20"/>
      <c r="P5" s="20"/>
      <c r="Q5" s="20"/>
      <c r="R5" s="20"/>
    </row>
    <row r="6" spans="1:31" x14ac:dyDescent="0.15">
      <c r="A6" s="20" t="s">
        <v>525</v>
      </c>
      <c r="B6" s="36"/>
      <c r="C6" s="36"/>
      <c r="D6" s="36"/>
      <c r="E6" s="20"/>
      <c r="F6" s="20"/>
      <c r="G6" s="20"/>
      <c r="J6" s="96"/>
      <c r="K6" s="20"/>
      <c r="L6" s="20"/>
      <c r="M6" s="20"/>
      <c r="N6" s="20"/>
      <c r="O6" s="20"/>
      <c r="P6" s="20"/>
      <c r="Q6" s="20"/>
      <c r="R6" s="20"/>
    </row>
    <row r="7" spans="1:31" x14ac:dyDescent="0.15">
      <c r="B7" s="20" t="s">
        <v>247</v>
      </c>
      <c r="C7" s="200"/>
      <c r="D7" s="200"/>
      <c r="E7" s="20"/>
      <c r="F7" s="20"/>
      <c r="G7" s="20"/>
      <c r="J7" s="96"/>
      <c r="K7" s="20"/>
      <c r="L7" s="20"/>
      <c r="M7" s="20"/>
      <c r="N7" s="20"/>
      <c r="O7" s="20"/>
      <c r="P7" s="20"/>
      <c r="Q7" s="20"/>
      <c r="R7" s="20"/>
    </row>
    <row r="8" spans="1:31" ht="14.25" customHeight="1" x14ac:dyDescent="0.15">
      <c r="B8" s="20"/>
      <c r="C8" s="20"/>
      <c r="D8" s="20"/>
      <c r="E8" s="20"/>
      <c r="F8" s="20"/>
      <c r="G8" s="20"/>
      <c r="H8" s="20"/>
      <c r="I8" s="20"/>
      <c r="J8" s="20"/>
      <c r="K8" s="20"/>
      <c r="L8" s="20"/>
      <c r="M8" s="20"/>
      <c r="N8" s="20"/>
      <c r="O8" s="20"/>
      <c r="P8" s="20"/>
      <c r="Q8" s="20"/>
      <c r="R8" s="20"/>
      <c r="U8" s="253"/>
    </row>
    <row r="9" spans="1:31" x14ac:dyDescent="0.15">
      <c r="B9" s="20"/>
      <c r="C9" s="20"/>
      <c r="D9" s="20"/>
      <c r="E9" s="20"/>
      <c r="F9" s="20"/>
      <c r="G9" s="20"/>
      <c r="H9" s="37" t="s">
        <v>1</v>
      </c>
      <c r="I9" s="38"/>
      <c r="J9" s="38"/>
      <c r="K9" s="38"/>
      <c r="L9" s="38"/>
      <c r="M9" s="38"/>
      <c r="N9" s="38"/>
      <c r="O9" s="38"/>
      <c r="P9" s="38"/>
      <c r="Q9" s="38"/>
      <c r="R9" s="254"/>
    </row>
    <row r="10" spans="1:31" ht="21" customHeight="1" x14ac:dyDescent="0.15">
      <c r="B10" s="20"/>
      <c r="C10" s="20"/>
      <c r="D10" s="20"/>
      <c r="E10" s="20"/>
      <c r="F10" s="20"/>
      <c r="G10" s="20"/>
      <c r="H10" s="668" t="s">
        <v>515</v>
      </c>
      <c r="I10" s="669"/>
      <c r="J10" s="669"/>
      <c r="K10" s="673"/>
      <c r="L10" s="673"/>
      <c r="M10" s="673"/>
      <c r="N10" s="594"/>
      <c r="O10" s="428" t="s">
        <v>181</v>
      </c>
      <c r="P10" s="595"/>
      <c r="Q10" s="595"/>
      <c r="R10" s="255"/>
      <c r="S10" s="171" t="s">
        <v>188</v>
      </c>
      <c r="T10" s="171"/>
    </row>
    <row r="11" spans="1:31" ht="21" customHeight="1" x14ac:dyDescent="0.15">
      <c r="B11" s="20"/>
      <c r="C11" s="20"/>
      <c r="D11" s="20"/>
      <c r="E11" s="20"/>
      <c r="F11" s="20"/>
      <c r="G11" s="20"/>
      <c r="H11" s="668" t="s">
        <v>178</v>
      </c>
      <c r="I11" s="669"/>
      <c r="J11" s="669"/>
      <c r="K11" s="670"/>
      <c r="L11" s="670"/>
      <c r="M11" s="670"/>
      <c r="N11" s="670"/>
      <c r="O11" s="670"/>
      <c r="P11" s="670"/>
      <c r="Q11" s="670"/>
      <c r="R11" s="256"/>
      <c r="S11" s="171" t="s">
        <v>580</v>
      </c>
      <c r="T11" s="171"/>
    </row>
    <row r="12" spans="1:31" ht="21" customHeight="1" x14ac:dyDescent="0.15">
      <c r="B12" s="20"/>
      <c r="C12" s="20"/>
      <c r="D12" s="20"/>
      <c r="E12" s="20"/>
      <c r="F12" s="20"/>
      <c r="G12" s="20"/>
      <c r="H12" s="668" t="s">
        <v>2</v>
      </c>
      <c r="I12" s="669"/>
      <c r="J12" s="669"/>
      <c r="K12" s="674"/>
      <c r="L12" s="674"/>
      <c r="M12" s="674"/>
      <c r="N12" s="674"/>
      <c r="O12" s="674"/>
      <c r="P12" s="674"/>
      <c r="Q12" s="674"/>
      <c r="R12" s="257"/>
      <c r="S12" s="171"/>
      <c r="T12" s="171"/>
    </row>
    <row r="13" spans="1:31" ht="21" customHeight="1" x14ac:dyDescent="0.15">
      <c r="B13" s="20"/>
      <c r="C13" s="20"/>
      <c r="D13" s="20"/>
      <c r="E13" s="20"/>
      <c r="F13" s="20"/>
      <c r="G13" s="20"/>
      <c r="H13" s="668" t="s">
        <v>180</v>
      </c>
      <c r="I13" s="669"/>
      <c r="J13" s="669"/>
      <c r="K13" s="675"/>
      <c r="L13" s="675"/>
      <c r="M13" s="675"/>
      <c r="N13" s="599" t="s">
        <v>146</v>
      </c>
      <c r="O13" s="676"/>
      <c r="P13" s="676"/>
      <c r="Q13" s="676"/>
      <c r="R13" s="178"/>
      <c r="S13" s="171" t="s">
        <v>186</v>
      </c>
      <c r="T13" s="171"/>
    </row>
    <row r="14" spans="1:31" ht="21" customHeight="1" x14ac:dyDescent="0.15">
      <c r="C14" s="20"/>
      <c r="D14" s="20"/>
      <c r="E14" s="20"/>
      <c r="F14" s="20"/>
      <c r="G14" s="20"/>
      <c r="H14" s="668" t="s">
        <v>480</v>
      </c>
      <c r="I14" s="669"/>
      <c r="J14" s="669"/>
      <c r="K14" s="677"/>
      <c r="L14" s="677"/>
      <c r="M14" s="677"/>
      <c r="N14" s="599" t="s">
        <v>146</v>
      </c>
      <c r="O14" s="650"/>
      <c r="P14" s="650"/>
      <c r="Q14" s="650"/>
      <c r="R14" s="7"/>
      <c r="S14" s="171" t="s">
        <v>186</v>
      </c>
    </row>
    <row r="15" spans="1:31" ht="21" customHeight="1" x14ac:dyDescent="0.15">
      <c r="C15" s="20"/>
      <c r="D15" s="20"/>
      <c r="E15" s="20"/>
      <c r="F15" s="20"/>
      <c r="G15" s="20"/>
      <c r="H15" s="177" t="s">
        <v>514</v>
      </c>
      <c r="I15" s="40"/>
      <c r="J15" s="40"/>
      <c r="K15" s="673"/>
      <c r="L15" s="673"/>
      <c r="M15" s="673"/>
      <c r="N15" s="673"/>
      <c r="O15" s="596"/>
      <c r="P15" s="596"/>
      <c r="Q15" s="596"/>
      <c r="R15" s="7"/>
      <c r="S15" s="171" t="s">
        <v>474</v>
      </c>
    </row>
    <row r="16" spans="1:31" ht="6.75" customHeight="1" x14ac:dyDescent="0.15">
      <c r="C16" s="20"/>
      <c r="D16" s="20"/>
      <c r="E16" s="20"/>
      <c r="F16" s="20"/>
      <c r="G16" s="20"/>
      <c r="H16" s="173"/>
      <c r="I16" s="39"/>
      <c r="J16" s="39"/>
      <c r="K16" s="597"/>
      <c r="L16" s="597"/>
      <c r="M16" s="597"/>
      <c r="N16" s="598"/>
      <c r="O16" s="598"/>
      <c r="P16" s="598"/>
      <c r="Q16" s="598"/>
      <c r="R16" s="169"/>
      <c r="U16" s="20"/>
      <c r="V16" s="20"/>
      <c r="W16" s="20"/>
      <c r="X16" s="170"/>
      <c r="Y16" s="20"/>
      <c r="Z16" s="20"/>
      <c r="AA16" s="20"/>
      <c r="AB16" s="20"/>
      <c r="AC16" s="20"/>
      <c r="AD16" s="20"/>
      <c r="AE16" s="20"/>
    </row>
    <row r="17" spans="1:33" ht="8.25" customHeight="1" x14ac:dyDescent="0.15">
      <c r="C17" s="20"/>
      <c r="D17" s="20"/>
      <c r="E17" s="20"/>
      <c r="F17" s="20"/>
      <c r="G17" s="20"/>
      <c r="H17" s="20"/>
      <c r="I17" s="20"/>
      <c r="J17" s="20"/>
      <c r="K17" s="20"/>
      <c r="L17" s="20"/>
      <c r="M17" s="20"/>
      <c r="N17" s="20"/>
      <c r="O17" s="20"/>
      <c r="P17" s="20"/>
      <c r="Q17" s="20"/>
      <c r="R17" s="20"/>
      <c r="S17" s="20"/>
      <c r="U17" s="20"/>
      <c r="V17" s="20"/>
      <c r="W17" s="20"/>
      <c r="X17" s="172"/>
      <c r="Y17" s="172"/>
      <c r="Z17" s="172"/>
      <c r="AA17" s="172"/>
      <c r="AB17" s="258" t="s">
        <v>146</v>
      </c>
      <c r="AC17" s="172"/>
      <c r="AD17" s="172"/>
      <c r="AE17" s="172"/>
    </row>
    <row r="18" spans="1:33" ht="15" customHeight="1" x14ac:dyDescent="0.15">
      <c r="B18" s="20"/>
      <c r="C18" s="20"/>
      <c r="D18" s="20"/>
      <c r="E18" s="20"/>
      <c r="F18" s="20"/>
      <c r="G18" s="20"/>
      <c r="H18" s="20"/>
      <c r="I18" s="20"/>
      <c r="J18" s="20"/>
      <c r="K18" s="20"/>
      <c r="L18" s="20"/>
      <c r="M18" s="20"/>
      <c r="N18" s="20"/>
      <c r="O18" s="20"/>
      <c r="P18" s="20"/>
      <c r="Q18" s="20"/>
      <c r="R18" s="20"/>
      <c r="S18" s="171"/>
      <c r="U18" s="20"/>
      <c r="V18" s="20"/>
      <c r="W18" s="20"/>
      <c r="X18" s="172"/>
      <c r="Y18" s="172"/>
      <c r="Z18" s="172"/>
      <c r="AA18" s="172"/>
      <c r="AB18" s="172"/>
      <c r="AC18" s="172"/>
      <c r="AD18" s="172"/>
      <c r="AE18" s="172"/>
    </row>
    <row r="19" spans="1:33" x14ac:dyDescent="0.15">
      <c r="B19" s="20"/>
      <c r="C19" s="20"/>
      <c r="D19" s="20"/>
      <c r="E19" s="20"/>
      <c r="F19" s="20"/>
      <c r="H19" s="34" t="s">
        <v>488</v>
      </c>
      <c r="I19" s="176"/>
      <c r="J19" s="20" t="s">
        <v>533</v>
      </c>
      <c r="K19" s="20"/>
      <c r="L19" s="20"/>
      <c r="M19" s="20"/>
      <c r="N19" s="20"/>
      <c r="O19" s="20"/>
      <c r="P19" s="20"/>
      <c r="Q19" s="20"/>
      <c r="R19" s="20"/>
      <c r="S19" s="171"/>
      <c r="U19" s="20"/>
      <c r="V19" s="20"/>
      <c r="W19" s="20"/>
      <c r="X19" s="172"/>
      <c r="Y19" s="172"/>
      <c r="Z19" s="172"/>
      <c r="AA19" s="172"/>
      <c r="AB19" s="172"/>
      <c r="AC19" s="172"/>
      <c r="AD19" s="172"/>
      <c r="AE19" s="172"/>
    </row>
    <row r="20" spans="1:33" s="3" customFormat="1" ht="32.25" customHeight="1" x14ac:dyDescent="0.15">
      <c r="B20" s="658" t="s">
        <v>489</v>
      </c>
      <c r="C20" s="658"/>
      <c r="D20" s="658"/>
      <c r="E20" s="658"/>
      <c r="F20" s="658"/>
      <c r="G20" s="658"/>
      <c r="H20" s="658"/>
      <c r="I20" s="658"/>
      <c r="J20" s="658"/>
      <c r="K20" s="658"/>
      <c r="L20" s="658"/>
      <c r="M20" s="658"/>
      <c r="N20" s="658"/>
      <c r="O20" s="658"/>
      <c r="P20" s="658"/>
      <c r="Q20" s="658"/>
      <c r="R20" s="658"/>
      <c r="S20" s="259"/>
      <c r="T20" s="253"/>
      <c r="U20" s="20"/>
      <c r="V20" s="20"/>
      <c r="W20" s="20"/>
      <c r="X20" s="20"/>
      <c r="Y20" s="20"/>
      <c r="Z20" s="20"/>
      <c r="AA20" s="20"/>
      <c r="AB20" s="20"/>
      <c r="AC20" s="20"/>
      <c r="AD20" s="20"/>
      <c r="AE20" s="20"/>
      <c r="AF20"/>
      <c r="AG20"/>
    </row>
    <row r="21" spans="1:33" s="3" customFormat="1" ht="15" customHeight="1" x14ac:dyDescent="0.15">
      <c r="A21" s="96"/>
      <c r="B21" s="160"/>
      <c r="C21" s="160"/>
      <c r="D21" s="160"/>
      <c r="E21" s="160"/>
      <c r="F21" s="160"/>
      <c r="G21" s="160"/>
      <c r="H21" s="160"/>
      <c r="I21" s="160"/>
      <c r="J21" s="160"/>
      <c r="K21" s="160"/>
      <c r="L21" s="160"/>
      <c r="M21" s="160"/>
      <c r="N21" s="160"/>
      <c r="O21" s="160"/>
      <c r="P21" s="160"/>
      <c r="Q21" s="160"/>
      <c r="R21" s="160"/>
      <c r="S21" s="259"/>
      <c r="T21" s="259"/>
    </row>
    <row r="22" spans="1:33" s="3" customFormat="1" ht="18.75" x14ac:dyDescent="0.15">
      <c r="A22" s="162"/>
      <c r="C22" s="260" t="s">
        <v>3</v>
      </c>
      <c r="D22" s="600">
        <f>I19</f>
        <v>0</v>
      </c>
      <c r="E22" s="167" t="s">
        <v>550</v>
      </c>
      <c r="F22" s="167"/>
      <c r="G22" s="167"/>
      <c r="H22" s="167"/>
      <c r="I22" s="167"/>
      <c r="J22" s="167"/>
      <c r="K22" s="167"/>
      <c r="L22" s="167"/>
      <c r="M22" s="167"/>
      <c r="N22" s="167"/>
      <c r="O22" s="167"/>
      <c r="P22" s="179"/>
      <c r="Q22" s="180"/>
      <c r="R22" s="180"/>
      <c r="S22" s="171" t="s">
        <v>647</v>
      </c>
      <c r="T22" s="259"/>
    </row>
    <row r="23" spans="1:33" s="3" customFormat="1" ht="28.5" customHeight="1" x14ac:dyDescent="0.15">
      <c r="A23" s="652" t="s">
        <v>516</v>
      </c>
      <c r="B23" s="652"/>
      <c r="C23" s="652"/>
      <c r="D23" s="652"/>
      <c r="E23" s="652"/>
      <c r="F23" s="652"/>
      <c r="G23" s="652"/>
      <c r="H23" s="652"/>
      <c r="I23" s="652"/>
      <c r="J23" s="652"/>
      <c r="K23" s="652"/>
      <c r="L23" s="652"/>
      <c r="M23" s="652"/>
      <c r="N23" s="652"/>
      <c r="O23" s="652"/>
      <c r="P23" s="652"/>
      <c r="Q23" s="652"/>
      <c r="R23" s="652"/>
      <c r="S23" s="259"/>
      <c r="T23" s="259"/>
    </row>
    <row r="24" spans="1:33" s="3" customFormat="1" ht="20.100000000000001" customHeight="1" x14ac:dyDescent="0.15">
      <c r="A24" s="261" t="s">
        <v>408</v>
      </c>
      <c r="B24" s="261"/>
      <c r="C24" s="261"/>
      <c r="D24" s="261"/>
      <c r="E24" s="261"/>
      <c r="F24" s="261"/>
      <c r="G24" s="261"/>
      <c r="H24" s="261"/>
      <c r="I24" s="261"/>
      <c r="J24" s="261"/>
      <c r="K24" s="261"/>
      <c r="L24" s="261"/>
      <c r="M24" s="261"/>
      <c r="N24" s="261"/>
      <c r="O24" s="261"/>
      <c r="P24" s="261"/>
      <c r="Q24" s="261"/>
      <c r="R24" s="261"/>
      <c r="S24" s="259"/>
      <c r="T24" s="259"/>
    </row>
    <row r="25" spans="1:33" ht="24" customHeight="1" x14ac:dyDescent="0.15">
      <c r="B25" s="653" t="s">
        <v>206</v>
      </c>
      <c r="C25" s="654"/>
      <c r="D25" s="654"/>
      <c r="E25" s="655"/>
      <c r="F25" s="656"/>
      <c r="G25" s="657"/>
      <c r="H25" s="261"/>
      <c r="I25" s="261"/>
      <c r="J25" s="261"/>
      <c r="K25" s="261"/>
      <c r="L25" s="659"/>
      <c r="M25" s="659"/>
      <c r="N25" s="660"/>
      <c r="O25" s="660"/>
      <c r="P25" s="660"/>
      <c r="Q25" s="262"/>
      <c r="R25" s="261"/>
      <c r="S25" s="171" t="s">
        <v>481</v>
      </c>
      <c r="T25" s="171"/>
    </row>
    <row r="26" spans="1:33" ht="6" customHeight="1" x14ac:dyDescent="0.15">
      <c r="B26" s="263"/>
      <c r="C26" s="263"/>
      <c r="D26" s="263"/>
      <c r="E26" s="35"/>
      <c r="F26" s="264"/>
      <c r="G26" s="264"/>
      <c r="H26" s="261"/>
      <c r="I26" s="261"/>
      <c r="J26" s="261"/>
      <c r="K26" s="261"/>
      <c r="L26" s="261"/>
      <c r="M26" s="261"/>
      <c r="N26" s="261"/>
      <c r="O26" s="261"/>
      <c r="P26" s="261"/>
      <c r="Q26" s="261"/>
      <c r="R26" s="261"/>
      <c r="S26" s="21"/>
    </row>
    <row r="27" spans="1:33" s="276" customFormat="1" ht="22.5" customHeight="1" x14ac:dyDescent="0.15">
      <c r="A27" s="5"/>
      <c r="B27" s="643" t="s">
        <v>338</v>
      </c>
      <c r="C27" s="644"/>
      <c r="D27" s="651" t="s">
        <v>664</v>
      </c>
      <c r="E27" s="651"/>
      <c r="F27" s="651"/>
      <c r="G27" s="651"/>
      <c r="H27" s="651"/>
      <c r="I27" s="651"/>
      <c r="J27" s="651"/>
      <c r="K27" s="651"/>
      <c r="L27" s="651"/>
      <c r="M27" s="651"/>
      <c r="N27" s="651"/>
      <c r="O27" s="651"/>
      <c r="P27" s="651"/>
      <c r="Q27" s="651"/>
      <c r="R27" s="651"/>
    </row>
    <row r="28" spans="1:33" s="276" customFormat="1" ht="33" customHeight="1" x14ac:dyDescent="0.15">
      <c r="A28" s="645" t="s">
        <v>468</v>
      </c>
      <c r="B28" s="648">
        <v>1</v>
      </c>
      <c r="C28" s="649"/>
      <c r="D28" s="635" t="s">
        <v>410</v>
      </c>
      <c r="E28" s="635"/>
      <c r="F28" s="635"/>
      <c r="G28" s="635"/>
      <c r="H28" s="635"/>
      <c r="I28" s="635"/>
      <c r="J28" s="635"/>
      <c r="K28" s="635"/>
      <c r="L28" s="635"/>
      <c r="M28" s="635"/>
      <c r="N28" s="635"/>
      <c r="O28" s="635"/>
      <c r="P28" s="635"/>
      <c r="Q28" s="635"/>
      <c r="R28" s="635"/>
    </row>
    <row r="29" spans="1:33" s="276" customFormat="1" ht="33" customHeight="1" x14ac:dyDescent="0.15">
      <c r="A29" s="646"/>
      <c r="B29" s="639">
        <v>2</v>
      </c>
      <c r="C29" s="640"/>
      <c r="D29" s="636" t="s">
        <v>411</v>
      </c>
      <c r="E29" s="636"/>
      <c r="F29" s="636"/>
      <c r="G29" s="636"/>
      <c r="H29" s="636"/>
      <c r="I29" s="636"/>
      <c r="J29" s="636"/>
      <c r="K29" s="636"/>
      <c r="L29" s="636"/>
      <c r="M29" s="636"/>
      <c r="N29" s="636"/>
      <c r="O29" s="636"/>
      <c r="P29" s="636"/>
      <c r="Q29" s="636"/>
      <c r="R29" s="636"/>
    </row>
    <row r="30" spans="1:33" s="276" customFormat="1" ht="33" customHeight="1" x14ac:dyDescent="0.15">
      <c r="A30" s="646"/>
      <c r="B30" s="639">
        <v>3</v>
      </c>
      <c r="C30" s="640"/>
      <c r="D30" s="635" t="s">
        <v>282</v>
      </c>
      <c r="E30" s="635"/>
      <c r="F30" s="635"/>
      <c r="G30" s="635"/>
      <c r="H30" s="635"/>
      <c r="I30" s="635"/>
      <c r="J30" s="635"/>
      <c r="K30" s="635"/>
      <c r="L30" s="635"/>
      <c r="M30" s="635"/>
      <c r="N30" s="635"/>
      <c r="O30" s="635"/>
      <c r="P30" s="635"/>
      <c r="Q30" s="635"/>
      <c r="R30" s="635"/>
    </row>
    <row r="31" spans="1:33" s="276" customFormat="1" ht="33" customHeight="1" x14ac:dyDescent="0.15">
      <c r="A31" s="646"/>
      <c r="B31" s="639">
        <v>4</v>
      </c>
      <c r="C31" s="640"/>
      <c r="D31" s="636" t="s">
        <v>283</v>
      </c>
      <c r="E31" s="636"/>
      <c r="F31" s="636"/>
      <c r="G31" s="636"/>
      <c r="H31" s="636"/>
      <c r="I31" s="636"/>
      <c r="J31" s="636"/>
      <c r="K31" s="636"/>
      <c r="L31" s="636"/>
      <c r="M31" s="636"/>
      <c r="N31" s="636"/>
      <c r="O31" s="636"/>
      <c r="P31" s="636"/>
      <c r="Q31" s="636"/>
      <c r="R31" s="636"/>
    </row>
    <row r="32" spans="1:33" s="276" customFormat="1" ht="33" customHeight="1" x14ac:dyDescent="0.15">
      <c r="A32" s="646"/>
      <c r="B32" s="639">
        <v>5</v>
      </c>
      <c r="C32" s="640"/>
      <c r="D32" s="636" t="s">
        <v>665</v>
      </c>
      <c r="E32" s="636"/>
      <c r="F32" s="636"/>
      <c r="G32" s="636"/>
      <c r="H32" s="636"/>
      <c r="I32" s="636"/>
      <c r="J32" s="636"/>
      <c r="K32" s="636"/>
      <c r="L32" s="636"/>
      <c r="M32" s="636"/>
      <c r="N32" s="636"/>
      <c r="O32" s="636"/>
      <c r="P32" s="636"/>
      <c r="Q32" s="636"/>
      <c r="R32" s="636"/>
    </row>
    <row r="33" spans="1:20" s="276" customFormat="1" ht="33" customHeight="1" x14ac:dyDescent="0.15">
      <c r="A33" s="647"/>
      <c r="B33" s="641">
        <v>6</v>
      </c>
      <c r="C33" s="642"/>
      <c r="D33" s="635" t="s">
        <v>666</v>
      </c>
      <c r="E33" s="635"/>
      <c r="F33" s="635"/>
      <c r="G33" s="635"/>
      <c r="H33" s="635"/>
      <c r="I33" s="635"/>
      <c r="J33" s="635"/>
      <c r="K33" s="635"/>
      <c r="L33" s="635"/>
      <c r="M33" s="635"/>
      <c r="N33" s="635"/>
      <c r="O33" s="635"/>
      <c r="P33" s="635"/>
      <c r="Q33" s="635"/>
      <c r="R33" s="635"/>
    </row>
    <row r="34" spans="1:20" s="276" customFormat="1" ht="33" customHeight="1" x14ac:dyDescent="0.15">
      <c r="A34" s="637" t="s">
        <v>330</v>
      </c>
      <c r="B34" s="639">
        <v>7</v>
      </c>
      <c r="C34" s="640"/>
      <c r="D34" s="635" t="s">
        <v>410</v>
      </c>
      <c r="E34" s="635"/>
      <c r="F34" s="635"/>
      <c r="G34" s="635"/>
      <c r="H34" s="635"/>
      <c r="I34" s="635"/>
      <c r="J34" s="635"/>
      <c r="K34" s="635"/>
      <c r="L34" s="635"/>
      <c r="M34" s="635"/>
      <c r="N34" s="635"/>
      <c r="O34" s="635"/>
      <c r="P34" s="635"/>
      <c r="Q34" s="635"/>
      <c r="R34" s="635"/>
    </row>
    <row r="35" spans="1:20" s="276" customFormat="1" ht="33" customHeight="1" x14ac:dyDescent="0.15">
      <c r="A35" s="638"/>
      <c r="B35" s="641">
        <v>8</v>
      </c>
      <c r="C35" s="642"/>
      <c r="D35" s="636" t="s">
        <v>412</v>
      </c>
      <c r="E35" s="636"/>
      <c r="F35" s="636"/>
      <c r="G35" s="636"/>
      <c r="H35" s="636"/>
      <c r="I35" s="636"/>
      <c r="J35" s="636"/>
      <c r="K35" s="636"/>
      <c r="L35" s="636"/>
      <c r="M35" s="636"/>
      <c r="N35" s="636"/>
      <c r="O35" s="636"/>
      <c r="P35" s="636"/>
      <c r="Q35" s="636"/>
      <c r="R35" s="636"/>
    </row>
    <row r="36" spans="1:20" ht="9.75" customHeight="1" x14ac:dyDescent="0.15">
      <c r="B36" s="661"/>
      <c r="C36" s="662"/>
      <c r="D36" s="662"/>
      <c r="E36" s="662"/>
      <c r="F36" s="662"/>
      <c r="G36" s="662"/>
      <c r="H36" s="662"/>
      <c r="I36" s="662"/>
      <c r="J36" s="662"/>
      <c r="K36" s="662"/>
      <c r="L36" s="662"/>
      <c r="M36" s="662"/>
      <c r="N36" s="662"/>
      <c r="O36" s="662"/>
      <c r="P36" s="662"/>
      <c r="Q36" s="662"/>
      <c r="R36" s="662"/>
      <c r="T36" s="265"/>
    </row>
    <row r="37" spans="1:20" x14ac:dyDescent="0.15">
      <c r="A37" s="266" t="s">
        <v>408</v>
      </c>
      <c r="B37" s="267"/>
      <c r="C37" s="266" t="s">
        <v>331</v>
      </c>
      <c r="D37" s="266"/>
      <c r="E37" s="266"/>
      <c r="F37" s="266"/>
      <c r="G37" s="266"/>
      <c r="H37" s="20"/>
      <c r="I37" s="20"/>
      <c r="J37" s="20"/>
      <c r="K37" s="20"/>
      <c r="L37" s="20"/>
      <c r="M37" s="20"/>
      <c r="N37" s="20"/>
      <c r="O37" s="20"/>
      <c r="P37" s="20"/>
      <c r="Q37" s="20"/>
      <c r="R37" s="20"/>
      <c r="T37" s="114"/>
    </row>
    <row r="38" spans="1:20" ht="12" customHeight="1" x14ac:dyDescent="0.15">
      <c r="B38" s="20"/>
      <c r="D38" s="268" t="s">
        <v>625</v>
      </c>
      <c r="E38" s="268"/>
      <c r="F38" s="268"/>
      <c r="G38" s="268"/>
      <c r="H38" s="268"/>
      <c r="I38" s="268"/>
      <c r="J38" s="268"/>
      <c r="K38" s="268"/>
      <c r="L38" s="268"/>
      <c r="M38" s="268"/>
      <c r="N38" s="268"/>
      <c r="O38" s="268"/>
      <c r="P38" s="268"/>
      <c r="Q38" s="268"/>
      <c r="R38" s="268"/>
      <c r="S38" s="269"/>
    </row>
    <row r="39" spans="1:20" ht="12" customHeight="1" x14ac:dyDescent="0.15">
      <c r="B39" s="20"/>
      <c r="D39" s="268" t="s">
        <v>626</v>
      </c>
      <c r="E39" s="268"/>
      <c r="F39" s="268"/>
      <c r="G39" s="268"/>
      <c r="H39" s="268"/>
      <c r="I39" s="268"/>
      <c r="J39" s="268"/>
      <c r="K39" s="268"/>
      <c r="L39" s="268"/>
      <c r="M39" s="268"/>
      <c r="N39" s="20"/>
      <c r="O39" s="20"/>
      <c r="P39" s="20"/>
      <c r="Q39" s="20"/>
      <c r="R39" s="20"/>
      <c r="T39" s="114"/>
    </row>
    <row r="40" spans="1:20" ht="12" customHeight="1" x14ac:dyDescent="0.15">
      <c r="B40" s="20"/>
      <c r="E40" s="268"/>
      <c r="F40" s="268"/>
      <c r="G40" s="268"/>
      <c r="H40" s="268"/>
      <c r="I40" s="268"/>
      <c r="J40" s="268"/>
      <c r="K40" s="268"/>
      <c r="L40" s="268"/>
      <c r="M40" s="268"/>
      <c r="N40" s="20"/>
      <c r="O40" s="20"/>
      <c r="P40" s="20"/>
      <c r="Q40" s="20"/>
      <c r="R40" s="20"/>
      <c r="T40" s="114"/>
    </row>
    <row r="41" spans="1:20" ht="14.25" customHeight="1" x14ac:dyDescent="0.15">
      <c r="B41" s="20"/>
      <c r="C41" s="270"/>
      <c r="D41" s="21"/>
      <c r="E41" s="21"/>
      <c r="F41" s="270"/>
      <c r="G41" s="270"/>
      <c r="H41" s="270"/>
      <c r="I41" s="270"/>
      <c r="J41" s="270"/>
      <c r="K41" s="270"/>
      <c r="L41" s="270"/>
      <c r="M41" s="270"/>
      <c r="N41" s="270"/>
      <c r="O41" s="270"/>
      <c r="P41" s="270"/>
      <c r="Q41" s="270"/>
      <c r="R41" s="270"/>
    </row>
    <row r="42" spans="1:20" ht="1.5" customHeight="1" x14ac:dyDescent="0.15">
      <c r="B42" s="20"/>
      <c r="C42" s="271"/>
      <c r="D42" s="272"/>
      <c r="E42" s="272"/>
      <c r="F42" s="272"/>
      <c r="G42" s="272"/>
      <c r="H42" s="272"/>
      <c r="I42" s="272"/>
      <c r="J42" s="272"/>
      <c r="K42" s="272"/>
      <c r="L42" s="272"/>
      <c r="M42" s="272"/>
      <c r="N42" s="272"/>
      <c r="O42" s="272"/>
      <c r="P42" s="272"/>
      <c r="Q42" s="272"/>
      <c r="R42" s="272"/>
    </row>
    <row r="43" spans="1:20" ht="14.25" customHeight="1" x14ac:dyDescent="0.15">
      <c r="B43" s="20"/>
      <c r="C43" s="270"/>
      <c r="D43" s="21"/>
      <c r="E43" s="21"/>
      <c r="F43" s="273"/>
      <c r="G43" s="273"/>
      <c r="H43" s="273"/>
      <c r="I43" s="273"/>
      <c r="J43" s="273"/>
      <c r="K43" s="273"/>
      <c r="L43" s="273"/>
      <c r="M43" s="273"/>
      <c r="N43" s="273"/>
      <c r="O43" s="273"/>
      <c r="P43" s="273"/>
      <c r="Q43" s="273"/>
      <c r="R43" s="273"/>
      <c r="T43" s="152"/>
    </row>
    <row r="44" spans="1:20" ht="14.25" customHeight="1" x14ac:dyDescent="0.15">
      <c r="B44" s="20"/>
      <c r="C44" s="268"/>
      <c r="D44" s="21"/>
      <c r="E44" s="21"/>
      <c r="F44" s="268"/>
      <c r="G44" s="268"/>
      <c r="H44" s="268"/>
      <c r="I44" s="268"/>
      <c r="J44" s="268"/>
      <c r="K44" s="268"/>
      <c r="L44" s="268"/>
      <c r="M44" s="268"/>
      <c r="N44" s="268"/>
      <c r="O44" s="268"/>
      <c r="P44" s="268"/>
      <c r="Q44" s="268"/>
      <c r="R44" s="268"/>
    </row>
    <row r="45" spans="1:20" x14ac:dyDescent="0.15">
      <c r="F45" s="4"/>
      <c r="G45" s="4"/>
    </row>
    <row r="46" spans="1:20" x14ac:dyDescent="0.15">
      <c r="F46" s="4"/>
      <c r="G46" s="4"/>
    </row>
    <row r="47" spans="1:20" x14ac:dyDescent="0.15">
      <c r="F47" s="4"/>
      <c r="G47" s="4"/>
    </row>
    <row r="48" spans="1:20" x14ac:dyDescent="0.15">
      <c r="F48" s="4"/>
      <c r="G48" s="4"/>
    </row>
  </sheetData>
  <sheetProtection sheet="1" selectLockedCells="1"/>
  <mergeCells count="43">
    <mergeCell ref="B36:R36"/>
    <mergeCell ref="P1:R1"/>
    <mergeCell ref="L3:R3"/>
    <mergeCell ref="H10:J10"/>
    <mergeCell ref="H11:J11"/>
    <mergeCell ref="K11:Q11"/>
    <mergeCell ref="P4:R4"/>
    <mergeCell ref="K10:M10"/>
    <mergeCell ref="K15:N15"/>
    <mergeCell ref="H14:J14"/>
    <mergeCell ref="H12:J12"/>
    <mergeCell ref="K12:Q12"/>
    <mergeCell ref="H13:J13"/>
    <mergeCell ref="K13:M13"/>
    <mergeCell ref="O13:Q13"/>
    <mergeCell ref="K14:M14"/>
    <mergeCell ref="O14:Q14"/>
    <mergeCell ref="D27:R27"/>
    <mergeCell ref="A23:R23"/>
    <mergeCell ref="B25:E25"/>
    <mergeCell ref="F25:G25"/>
    <mergeCell ref="B20:R20"/>
    <mergeCell ref="L25:M25"/>
    <mergeCell ref="N25:P25"/>
    <mergeCell ref="A34:A35"/>
    <mergeCell ref="B34:C34"/>
    <mergeCell ref="B35:C35"/>
    <mergeCell ref="B27:C27"/>
    <mergeCell ref="A28:A33"/>
    <mergeCell ref="B28:C28"/>
    <mergeCell ref="B29:C29"/>
    <mergeCell ref="B30:C30"/>
    <mergeCell ref="B31:C31"/>
    <mergeCell ref="B32:C32"/>
    <mergeCell ref="B33:C33"/>
    <mergeCell ref="D33:R33"/>
    <mergeCell ref="D34:R34"/>
    <mergeCell ref="D35:R35"/>
    <mergeCell ref="D28:R28"/>
    <mergeCell ref="D29:R29"/>
    <mergeCell ref="D30:R30"/>
    <mergeCell ref="D31:R31"/>
    <mergeCell ref="D32:R32"/>
  </mergeCells>
  <phoneticPr fontId="5"/>
  <dataValidations count="1">
    <dataValidation type="whole" allowBlank="1" showInputMessage="1" showErrorMessage="1" sqref="H19:I19 Q2 M2 O2 D22" xr:uid="{62BC4253-D82A-4031-807D-AFC04C48AB9E}">
      <formula1>1</formula1>
      <formula2>31</formula2>
    </dataValidation>
  </dataValidations>
  <pageMargins left="0.78740157480314965" right="0.78740157480314965" top="0.78740157480314965" bottom="0.78740157480314965"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BFC644-F463-43C8-8030-AD57FADAF8DC}">
          <x14:formula1>
            <xm:f>メニュー選択!$A$3:$A$10</xm:f>
          </x14:formula1>
          <xm:sqref>F25:G25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83666-3436-4821-890D-DE5E49423D09}">
  <sheetPr>
    <tabColor theme="5"/>
    <pageSetUpPr fitToPage="1"/>
  </sheetPr>
  <dimension ref="A1:X29"/>
  <sheetViews>
    <sheetView showGridLines="0" view="pageBreakPreview" zoomScaleNormal="100" zoomScaleSheetLayoutView="100" workbookViewId="0">
      <selection activeCell="B4" sqref="B4:Q4"/>
    </sheetView>
  </sheetViews>
  <sheetFormatPr defaultRowHeight="14.25" x14ac:dyDescent="0.15"/>
  <cols>
    <col min="1" max="1" width="14.5" customWidth="1"/>
    <col min="2" max="2" width="3.33203125" style="2" bestFit="1" customWidth="1"/>
    <col min="3" max="3" width="2.33203125" style="2" customWidth="1"/>
    <col min="4" max="6" width="2.58203125" style="2" customWidth="1"/>
    <col min="7" max="7" width="2.6640625" style="2" customWidth="1"/>
    <col min="8" max="8" width="2.58203125" style="2" customWidth="1"/>
    <col min="9" max="9" width="2.5" style="2" bestFit="1" customWidth="1"/>
    <col min="10" max="10" width="3.33203125" style="2" bestFit="1" customWidth="1"/>
    <col min="11" max="11" width="2.33203125" style="2" customWidth="1"/>
    <col min="12" max="14" width="2.58203125" style="2" customWidth="1"/>
    <col min="15" max="15" width="2.6640625" style="2" customWidth="1"/>
    <col min="16" max="16" width="2.58203125" style="2" customWidth="1"/>
    <col min="17" max="17" width="2.58203125" customWidth="1"/>
    <col min="18" max="18" width="4.5" customWidth="1"/>
    <col min="19" max="19" width="4.1640625" customWidth="1"/>
  </cols>
  <sheetData>
    <row r="1" spans="1:24" x14ac:dyDescent="0.15">
      <c r="A1" s="53" t="s">
        <v>540</v>
      </c>
      <c r="B1" s="35"/>
      <c r="C1" s="35"/>
      <c r="D1" s="35"/>
      <c r="E1" s="35"/>
      <c r="F1" s="35"/>
      <c r="G1" s="35"/>
      <c r="H1" s="35"/>
      <c r="I1" s="35"/>
      <c r="J1" s="35"/>
      <c r="K1" s="35"/>
      <c r="L1" s="35"/>
      <c r="M1" s="35"/>
      <c r="N1" s="35"/>
      <c r="O1" s="35"/>
      <c r="P1" s="35"/>
      <c r="Q1" s="20"/>
      <c r="R1" s="171"/>
    </row>
    <row r="2" spans="1:24" x14ac:dyDescent="0.15">
      <c r="A2" s="20" t="s">
        <v>243</v>
      </c>
      <c r="B2" s="35"/>
      <c r="C2" s="35"/>
      <c r="D2" s="35"/>
      <c r="E2" s="35"/>
      <c r="F2" s="35"/>
      <c r="G2" s="35"/>
      <c r="H2" s="35"/>
      <c r="I2" s="35"/>
      <c r="J2" s="35"/>
      <c r="K2" s="35"/>
      <c r="L2" s="35"/>
      <c r="M2" s="35"/>
      <c r="N2" s="35"/>
      <c r="O2" s="35"/>
      <c r="P2" s="35"/>
      <c r="Q2" s="20"/>
      <c r="R2" s="171"/>
    </row>
    <row r="3" spans="1:24" ht="6.75" customHeight="1" x14ac:dyDescent="0.15">
      <c r="A3" s="20"/>
      <c r="B3" s="35"/>
      <c r="C3" s="35"/>
      <c r="D3" s="35"/>
      <c r="E3" s="35"/>
      <c r="F3" s="35"/>
      <c r="G3" s="35"/>
      <c r="H3" s="35"/>
      <c r="I3" s="35"/>
      <c r="J3" s="35"/>
      <c r="K3" s="35"/>
      <c r="L3" s="35"/>
      <c r="M3" s="35"/>
      <c r="N3" s="35"/>
      <c r="O3" s="35"/>
      <c r="P3" s="35"/>
      <c r="Q3" s="20"/>
    </row>
    <row r="4" spans="1:24" ht="39" customHeight="1" x14ac:dyDescent="0.15">
      <c r="A4" s="54" t="s">
        <v>235</v>
      </c>
      <c r="B4" s="678"/>
      <c r="C4" s="679"/>
      <c r="D4" s="679"/>
      <c r="E4" s="679"/>
      <c r="F4" s="679"/>
      <c r="G4" s="679"/>
      <c r="H4" s="679"/>
      <c r="I4" s="679"/>
      <c r="J4" s="679"/>
      <c r="K4" s="679"/>
      <c r="L4" s="679"/>
      <c r="M4" s="679"/>
      <c r="N4" s="679"/>
      <c r="O4" s="679"/>
      <c r="P4" s="679"/>
      <c r="Q4" s="680"/>
      <c r="R4" s="292" t="s">
        <v>170</v>
      </c>
      <c r="S4" s="293">
        <f>LENB(SUBSTITUTE(SUBSTITUTE(B4,"　","")," ",""))/2</f>
        <v>0</v>
      </c>
      <c r="T4" s="292"/>
      <c r="U4" s="292"/>
      <c r="V4" s="292"/>
      <c r="W4" s="292"/>
      <c r="X4" s="292"/>
    </row>
    <row r="5" spans="1:24" ht="39" customHeight="1" x14ac:dyDescent="0.15">
      <c r="A5" s="681" t="s">
        <v>672</v>
      </c>
      <c r="B5" s="678"/>
      <c r="C5" s="684"/>
      <c r="D5" s="684"/>
      <c r="E5" s="684"/>
      <c r="F5" s="684"/>
      <c r="G5" s="684"/>
      <c r="H5" s="684"/>
      <c r="I5" s="684"/>
      <c r="J5" s="684"/>
      <c r="K5" s="684"/>
      <c r="L5" s="684"/>
      <c r="M5" s="684"/>
      <c r="N5" s="684"/>
      <c r="O5" s="684"/>
      <c r="P5" s="684"/>
      <c r="Q5" s="685"/>
      <c r="R5" s="171"/>
      <c r="S5" s="293"/>
      <c r="T5" s="292"/>
      <c r="U5" s="292"/>
      <c r="V5" s="292"/>
      <c r="W5" s="292"/>
      <c r="X5" s="292"/>
    </row>
    <row r="6" spans="1:24" ht="18" customHeight="1" x14ac:dyDescent="0.15">
      <c r="A6" s="682"/>
      <c r="B6" s="686"/>
      <c r="C6" s="687"/>
      <c r="D6" s="687"/>
      <c r="E6" s="687"/>
      <c r="F6" s="687"/>
      <c r="G6" s="688"/>
      <c r="H6" s="692" t="s">
        <v>535</v>
      </c>
      <c r="I6" s="692"/>
      <c r="J6" s="692"/>
      <c r="K6" s="692"/>
      <c r="L6" s="692"/>
      <c r="M6" s="692"/>
      <c r="N6" s="692"/>
      <c r="O6" s="692"/>
      <c r="P6" s="692"/>
      <c r="Q6" s="693"/>
      <c r="R6" s="292"/>
      <c r="S6" s="293"/>
      <c r="T6" s="292"/>
      <c r="U6" s="292"/>
      <c r="V6" s="292"/>
      <c r="W6" s="292"/>
      <c r="X6" s="292"/>
    </row>
    <row r="7" spans="1:24" ht="18" customHeight="1" x14ac:dyDescent="0.15">
      <c r="A7" s="683"/>
      <c r="B7" s="689"/>
      <c r="C7" s="690"/>
      <c r="D7" s="690"/>
      <c r="E7" s="690"/>
      <c r="F7" s="690"/>
      <c r="G7" s="691"/>
      <c r="H7" s="694"/>
      <c r="I7" s="694"/>
      <c r="J7" s="694"/>
      <c r="K7" s="694"/>
      <c r="L7" s="694"/>
      <c r="M7" s="694"/>
      <c r="N7" s="694"/>
      <c r="O7" s="694"/>
      <c r="P7" s="694"/>
      <c r="Q7" s="695"/>
      <c r="R7" s="292"/>
      <c r="S7" s="292"/>
      <c r="T7" s="292"/>
      <c r="U7" s="292"/>
      <c r="V7" s="292"/>
      <c r="W7" s="292"/>
      <c r="X7" s="292"/>
    </row>
    <row r="8" spans="1:24" ht="20.100000000000001" customHeight="1" x14ac:dyDescent="0.15">
      <c r="A8" s="50" t="s">
        <v>536</v>
      </c>
      <c r="B8" s="52" t="s">
        <v>3</v>
      </c>
      <c r="C8" s="221"/>
      <c r="D8" s="51" t="s">
        <v>4</v>
      </c>
      <c r="E8" s="221"/>
      <c r="F8" s="51" t="s">
        <v>5</v>
      </c>
      <c r="G8" s="221"/>
      <c r="H8" s="51" t="s">
        <v>6</v>
      </c>
      <c r="I8" s="51" t="s">
        <v>123</v>
      </c>
      <c r="J8" s="55" t="s">
        <v>3</v>
      </c>
      <c r="K8" s="221"/>
      <c r="L8" s="51" t="s">
        <v>4</v>
      </c>
      <c r="M8" s="221"/>
      <c r="N8" s="51" t="s">
        <v>5</v>
      </c>
      <c r="O8" s="221"/>
      <c r="P8" s="51" t="s">
        <v>6</v>
      </c>
      <c r="Q8" s="49"/>
      <c r="R8" s="292"/>
      <c r="S8" s="292"/>
      <c r="T8" s="292"/>
      <c r="U8" s="292"/>
      <c r="V8" s="292"/>
      <c r="W8" s="292"/>
      <c r="X8" s="292"/>
    </row>
    <row r="9" spans="1:24" ht="7.5" customHeight="1" x14ac:dyDescent="0.15">
      <c r="A9" s="654"/>
      <c r="B9" s="654"/>
      <c r="C9" s="654"/>
      <c r="D9" s="654"/>
      <c r="E9" s="654"/>
      <c r="F9" s="654"/>
      <c r="G9" s="654"/>
      <c r="H9" s="654"/>
      <c r="I9" s="654"/>
      <c r="J9" s="654"/>
      <c r="K9" s="654"/>
      <c r="L9" s="654"/>
      <c r="M9" s="654"/>
      <c r="N9" s="654"/>
      <c r="O9" s="654"/>
      <c r="P9" s="654"/>
      <c r="Q9" s="654"/>
      <c r="R9" s="292"/>
      <c r="S9" s="292"/>
      <c r="T9" s="292"/>
      <c r="U9" s="294"/>
      <c r="V9" s="292"/>
      <c r="W9" s="292"/>
      <c r="X9" s="292"/>
    </row>
    <row r="10" spans="1:24" s="276" customFormat="1" ht="21" customHeight="1" x14ac:dyDescent="0.15">
      <c r="A10" s="295" t="s">
        <v>302</v>
      </c>
      <c r="B10" s="696"/>
      <c r="C10" s="697"/>
      <c r="D10" s="697"/>
      <c r="E10" s="697"/>
      <c r="F10" s="697"/>
      <c r="G10" s="697"/>
      <c r="H10" s="697"/>
      <c r="I10" s="697"/>
      <c r="J10" s="697"/>
      <c r="K10" s="697"/>
      <c r="L10" s="697"/>
      <c r="M10" s="697"/>
      <c r="N10" s="697"/>
      <c r="O10" s="697"/>
      <c r="P10" s="697"/>
      <c r="Q10" s="698"/>
      <c r="R10" s="296" t="s">
        <v>170</v>
      </c>
      <c r="S10" s="297">
        <f>LENB(SUBSTITUTE(SUBSTITUTE(B10,"　","")," ",""))/2</f>
        <v>0</v>
      </c>
      <c r="T10" s="296"/>
      <c r="U10" s="296"/>
      <c r="V10" s="296"/>
      <c r="W10" s="296"/>
      <c r="X10" s="296"/>
    </row>
    <row r="11" spans="1:24" s="276" customFormat="1" ht="172.5" customHeight="1" x14ac:dyDescent="0.15">
      <c r="A11" s="298" t="s">
        <v>288</v>
      </c>
      <c r="B11" s="699"/>
      <c r="C11" s="700"/>
      <c r="D11" s="700"/>
      <c r="E11" s="700"/>
      <c r="F11" s="700"/>
      <c r="G11" s="700"/>
      <c r="H11" s="700"/>
      <c r="I11" s="700"/>
      <c r="J11" s="700"/>
      <c r="K11" s="700"/>
      <c r="L11" s="700"/>
      <c r="M11" s="700"/>
      <c r="N11" s="700"/>
      <c r="O11" s="700"/>
      <c r="P11" s="700"/>
      <c r="Q11" s="701"/>
      <c r="R11" s="702"/>
      <c r="S11" s="703"/>
      <c r="T11" s="703"/>
      <c r="U11" s="703"/>
      <c r="V11" s="703"/>
      <c r="W11" s="703"/>
      <c r="X11" s="703"/>
    </row>
    <row r="12" spans="1:24" s="276" customFormat="1" ht="21" customHeight="1" x14ac:dyDescent="0.15">
      <c r="A12" s="295" t="s">
        <v>303</v>
      </c>
      <c r="B12" s="696"/>
      <c r="C12" s="697"/>
      <c r="D12" s="697"/>
      <c r="E12" s="697"/>
      <c r="F12" s="697"/>
      <c r="G12" s="697"/>
      <c r="H12" s="697"/>
      <c r="I12" s="697"/>
      <c r="J12" s="697"/>
      <c r="K12" s="697"/>
      <c r="L12" s="697"/>
      <c r="M12" s="697"/>
      <c r="N12" s="697"/>
      <c r="O12" s="697"/>
      <c r="P12" s="697"/>
      <c r="Q12" s="698"/>
      <c r="R12" s="296" t="s">
        <v>170</v>
      </c>
      <c r="S12" s="297">
        <f>LENB(SUBSTITUTE(SUBSTITUTE(B12,"　","")," ",""))/2</f>
        <v>0</v>
      </c>
      <c r="T12" s="296"/>
      <c r="U12" s="296"/>
      <c r="V12" s="296"/>
      <c r="W12" s="296"/>
      <c r="X12" s="296"/>
    </row>
    <row r="13" spans="1:24" s="276" customFormat="1" ht="112.5" customHeight="1" x14ac:dyDescent="0.15">
      <c r="A13" s="300" t="s">
        <v>253</v>
      </c>
      <c r="B13" s="699"/>
      <c r="C13" s="700"/>
      <c r="D13" s="700"/>
      <c r="E13" s="700"/>
      <c r="F13" s="700"/>
      <c r="G13" s="700"/>
      <c r="H13" s="700"/>
      <c r="I13" s="700"/>
      <c r="J13" s="700"/>
      <c r="K13" s="700"/>
      <c r="L13" s="700"/>
      <c r="M13" s="700"/>
      <c r="N13" s="700"/>
      <c r="O13" s="700"/>
      <c r="P13" s="700"/>
      <c r="Q13" s="701"/>
      <c r="R13" s="296"/>
      <c r="S13" s="296"/>
      <c r="T13" s="299"/>
      <c r="U13" s="296"/>
      <c r="V13" s="296"/>
      <c r="W13" s="296"/>
      <c r="X13" s="296"/>
    </row>
    <row r="14" spans="1:24" s="276" customFormat="1" ht="21" customHeight="1" x14ac:dyDescent="0.15">
      <c r="A14" s="301" t="s">
        <v>304</v>
      </c>
      <c r="B14" s="696"/>
      <c r="C14" s="697"/>
      <c r="D14" s="697"/>
      <c r="E14" s="697"/>
      <c r="F14" s="697"/>
      <c r="G14" s="697"/>
      <c r="H14" s="697"/>
      <c r="I14" s="697"/>
      <c r="J14" s="697"/>
      <c r="K14" s="697"/>
      <c r="L14" s="697"/>
      <c r="M14" s="697"/>
      <c r="N14" s="697"/>
      <c r="O14" s="697"/>
      <c r="P14" s="697"/>
      <c r="Q14" s="698"/>
      <c r="R14" s="296" t="s">
        <v>170</v>
      </c>
      <c r="S14" s="297">
        <f>LENB(SUBSTITUTE(SUBSTITUTE(B14,"　","")," ",""))/2</f>
        <v>0</v>
      </c>
      <c r="T14" s="296"/>
      <c r="U14" s="296"/>
      <c r="V14" s="296"/>
      <c r="W14" s="296"/>
      <c r="X14" s="296"/>
    </row>
    <row r="15" spans="1:24" s="276" customFormat="1" ht="21" customHeight="1" x14ac:dyDescent="0.15">
      <c r="A15" s="302"/>
      <c r="B15" s="699"/>
      <c r="C15" s="700"/>
      <c r="D15" s="700"/>
      <c r="E15" s="700"/>
      <c r="F15" s="700"/>
      <c r="G15" s="700"/>
      <c r="H15" s="700"/>
      <c r="I15" s="700"/>
      <c r="J15" s="700"/>
      <c r="K15" s="700"/>
      <c r="L15" s="700"/>
      <c r="M15" s="700"/>
      <c r="N15" s="700"/>
      <c r="O15" s="700"/>
      <c r="P15" s="700"/>
      <c r="Q15" s="701"/>
      <c r="R15" s="296"/>
      <c r="S15" s="296"/>
      <c r="T15" s="296"/>
      <c r="U15" s="296"/>
      <c r="V15" s="296"/>
      <c r="W15" s="296"/>
      <c r="X15" s="296"/>
    </row>
    <row r="16" spans="1:24" s="276" customFormat="1" ht="75" customHeight="1" x14ac:dyDescent="0.15">
      <c r="A16" s="303" t="s">
        <v>252</v>
      </c>
      <c r="B16" s="699"/>
      <c r="C16" s="700"/>
      <c r="D16" s="700"/>
      <c r="E16" s="700"/>
      <c r="F16" s="700"/>
      <c r="G16" s="700"/>
      <c r="H16" s="700"/>
      <c r="I16" s="700"/>
      <c r="J16" s="700"/>
      <c r="K16" s="700"/>
      <c r="L16" s="700"/>
      <c r="M16" s="700"/>
      <c r="N16" s="700"/>
      <c r="O16" s="700"/>
      <c r="P16" s="700"/>
      <c r="Q16" s="701"/>
      <c r="R16" s="296"/>
      <c r="S16" s="296"/>
      <c r="T16" s="296"/>
      <c r="U16" s="296"/>
      <c r="V16" s="296"/>
      <c r="W16" s="296"/>
      <c r="X16" s="296"/>
    </row>
    <row r="17" spans="1:24" s="276" customFormat="1" ht="75" customHeight="1" x14ac:dyDescent="0.15">
      <c r="A17" s="304">
        <f>LEN(B14)</f>
        <v>0</v>
      </c>
      <c r="B17" s="704"/>
      <c r="C17" s="705"/>
      <c r="D17" s="705"/>
      <c r="E17" s="705"/>
      <c r="F17" s="705"/>
      <c r="G17" s="705"/>
      <c r="H17" s="705"/>
      <c r="I17" s="705"/>
      <c r="J17" s="705"/>
      <c r="K17" s="705"/>
      <c r="L17" s="705"/>
      <c r="M17" s="705"/>
      <c r="N17" s="705"/>
      <c r="O17" s="705"/>
      <c r="P17" s="705"/>
      <c r="Q17" s="706"/>
      <c r="R17" s="296"/>
      <c r="S17" s="296"/>
      <c r="T17" s="296"/>
      <c r="U17" s="296"/>
      <c r="V17" s="296"/>
      <c r="W17" s="296"/>
      <c r="X17" s="296"/>
    </row>
    <row r="18" spans="1:24" x14ac:dyDescent="0.15">
      <c r="A18" s="61"/>
      <c r="B18" s="35"/>
      <c r="C18" s="35"/>
      <c r="D18" s="35"/>
      <c r="E18" s="35"/>
      <c r="F18" s="35"/>
      <c r="G18" s="35"/>
      <c r="H18" s="35"/>
      <c r="I18" s="35"/>
      <c r="J18" s="35"/>
      <c r="K18" s="35"/>
      <c r="L18" s="35"/>
      <c r="M18" s="35"/>
      <c r="N18" s="35"/>
      <c r="O18" s="35"/>
      <c r="P18" s="35"/>
      <c r="Q18" s="20"/>
    </row>
    <row r="19" spans="1:24" x14ac:dyDescent="0.15">
      <c r="A19" s="20"/>
      <c r="B19" s="35"/>
      <c r="C19" s="35"/>
      <c r="D19" s="35"/>
      <c r="E19" s="35"/>
      <c r="F19" s="35"/>
      <c r="G19" s="35"/>
      <c r="H19" s="35"/>
      <c r="I19" s="35"/>
      <c r="J19" s="35"/>
      <c r="K19" s="35"/>
      <c r="L19" s="35"/>
      <c r="M19" s="35"/>
      <c r="N19" s="35"/>
      <c r="O19" s="35"/>
      <c r="P19" s="35"/>
      <c r="Q19" s="20"/>
    </row>
    <row r="20" spans="1:24" x14ac:dyDescent="0.15">
      <c r="A20" s="20"/>
      <c r="B20" s="35"/>
      <c r="C20" s="35"/>
      <c r="D20" s="35"/>
      <c r="E20" s="35"/>
      <c r="F20" s="35"/>
      <c r="G20" s="35"/>
      <c r="H20" s="35"/>
      <c r="I20" s="35"/>
      <c r="J20" s="35"/>
      <c r="K20" s="35"/>
      <c r="L20" s="35"/>
      <c r="M20" s="35"/>
      <c r="N20" s="35"/>
      <c r="O20" s="35"/>
      <c r="P20" s="35"/>
      <c r="Q20" s="20"/>
    </row>
    <row r="21" spans="1:24" x14ac:dyDescent="0.15">
      <c r="A21" s="20"/>
      <c r="B21" s="35"/>
      <c r="C21" s="35"/>
      <c r="D21" s="35"/>
      <c r="E21" s="35"/>
      <c r="F21" s="35"/>
      <c r="G21" s="35"/>
      <c r="H21" s="35"/>
      <c r="I21" s="35"/>
      <c r="J21" s="35"/>
      <c r="K21" s="35"/>
      <c r="L21" s="35"/>
      <c r="M21" s="35"/>
      <c r="N21" s="35"/>
      <c r="O21" s="35"/>
      <c r="P21" s="35"/>
      <c r="Q21" s="20"/>
    </row>
    <row r="22" spans="1:24" x14ac:dyDescent="0.15">
      <c r="A22" s="20"/>
      <c r="B22" s="35"/>
      <c r="C22" s="35"/>
      <c r="D22" s="35"/>
      <c r="E22" s="35"/>
      <c r="F22" s="35"/>
      <c r="G22" s="35"/>
      <c r="H22" s="35"/>
      <c r="I22" s="35"/>
      <c r="J22" s="35"/>
      <c r="K22" s="35"/>
      <c r="L22" s="35"/>
      <c r="M22" s="35"/>
      <c r="N22" s="35"/>
      <c r="O22" s="35"/>
      <c r="P22" s="35"/>
      <c r="Q22" s="20"/>
    </row>
    <row r="23" spans="1:24" x14ac:dyDescent="0.15">
      <c r="A23" s="20"/>
      <c r="B23" s="35"/>
      <c r="C23" s="35"/>
      <c r="D23" s="35"/>
      <c r="E23" s="35"/>
      <c r="F23" s="35"/>
      <c r="G23" s="35"/>
      <c r="H23" s="35"/>
      <c r="I23" s="35"/>
      <c r="J23" s="35"/>
      <c r="K23" s="35"/>
      <c r="L23" s="35"/>
      <c r="M23" s="35"/>
      <c r="N23" s="35"/>
      <c r="O23" s="35"/>
      <c r="P23" s="35"/>
      <c r="Q23" s="20"/>
    </row>
    <row r="24" spans="1:24" x14ac:dyDescent="0.15">
      <c r="A24" s="20"/>
      <c r="B24" s="35"/>
      <c r="C24" s="35"/>
      <c r="D24" s="35"/>
      <c r="E24" s="35"/>
      <c r="F24" s="35"/>
      <c r="G24" s="35"/>
      <c r="H24" s="35"/>
      <c r="I24" s="35"/>
      <c r="J24" s="35"/>
      <c r="K24" s="35"/>
      <c r="L24" s="35"/>
      <c r="M24" s="35"/>
      <c r="N24" s="35"/>
      <c r="O24" s="35"/>
      <c r="P24" s="35"/>
      <c r="Q24" s="20"/>
    </row>
    <row r="25" spans="1:24" x14ac:dyDescent="0.15">
      <c r="A25" s="20"/>
      <c r="B25" s="35"/>
      <c r="C25" s="35"/>
      <c r="D25" s="35"/>
      <c r="E25" s="35"/>
      <c r="F25" s="35"/>
      <c r="G25" s="35"/>
      <c r="H25" s="35"/>
      <c r="I25" s="35"/>
      <c r="J25" s="35"/>
      <c r="K25" s="35"/>
      <c r="L25" s="35"/>
      <c r="M25" s="35"/>
      <c r="N25" s="35"/>
      <c r="O25" s="35"/>
      <c r="P25" s="35"/>
      <c r="Q25" s="20"/>
    </row>
    <row r="26" spans="1:24" x14ac:dyDescent="0.15">
      <c r="A26" s="20"/>
      <c r="B26" s="35"/>
      <c r="C26" s="35"/>
      <c r="D26" s="35"/>
      <c r="E26" s="35"/>
      <c r="F26" s="35"/>
      <c r="G26" s="35"/>
      <c r="H26" s="35"/>
      <c r="I26" s="35"/>
      <c r="J26" s="35"/>
      <c r="K26" s="35"/>
      <c r="L26" s="35"/>
      <c r="M26" s="35"/>
      <c r="N26" s="35"/>
      <c r="O26" s="35"/>
      <c r="P26" s="35"/>
      <c r="Q26" s="20"/>
    </row>
    <row r="27" spans="1:24" x14ac:dyDescent="0.15">
      <c r="A27" s="20"/>
      <c r="B27" s="35"/>
      <c r="C27" s="35"/>
      <c r="D27" s="35"/>
      <c r="E27" s="35"/>
      <c r="F27" s="35"/>
      <c r="G27" s="35"/>
      <c r="H27" s="35"/>
      <c r="I27" s="35"/>
      <c r="J27" s="35"/>
      <c r="K27" s="35"/>
      <c r="L27" s="35"/>
      <c r="M27" s="35"/>
      <c r="N27" s="35"/>
      <c r="O27" s="35"/>
      <c r="P27" s="35"/>
      <c r="Q27" s="20"/>
    </row>
    <row r="28" spans="1:24" x14ac:dyDescent="0.15">
      <c r="A28" s="20"/>
      <c r="B28" s="35"/>
      <c r="C28" s="35"/>
      <c r="D28" s="35"/>
      <c r="E28" s="35"/>
      <c r="F28" s="35"/>
      <c r="G28" s="35"/>
      <c r="H28" s="35"/>
      <c r="I28" s="35"/>
      <c r="J28" s="35"/>
      <c r="K28" s="35"/>
      <c r="L28" s="35"/>
      <c r="M28" s="35"/>
      <c r="N28" s="35"/>
      <c r="O28" s="35"/>
      <c r="P28" s="35"/>
      <c r="Q28" s="20"/>
    </row>
    <row r="29" spans="1:24" x14ac:dyDescent="0.15">
      <c r="A29" s="20"/>
      <c r="B29" s="35"/>
      <c r="C29" s="35"/>
      <c r="D29" s="35"/>
      <c r="E29" s="35"/>
      <c r="F29" s="35"/>
      <c r="G29" s="35"/>
      <c r="H29" s="35"/>
      <c r="I29" s="35"/>
      <c r="J29" s="35"/>
      <c r="K29" s="35"/>
      <c r="L29" s="35"/>
      <c r="M29" s="35"/>
      <c r="N29" s="35"/>
      <c r="O29" s="35"/>
      <c r="P29" s="35"/>
      <c r="Q29" s="20"/>
    </row>
  </sheetData>
  <sheetProtection sheet="1" formatRows="0" insertRows="0" deleteRows="0" selectLockedCells="1"/>
  <mergeCells count="11">
    <mergeCell ref="A9:Q9"/>
    <mergeCell ref="B10:Q11"/>
    <mergeCell ref="R11:X11"/>
    <mergeCell ref="B12:Q13"/>
    <mergeCell ref="B14:Q17"/>
    <mergeCell ref="B4:Q4"/>
    <mergeCell ref="A5:A7"/>
    <mergeCell ref="B5:Q5"/>
    <mergeCell ref="B6:G7"/>
    <mergeCell ref="H6:Q6"/>
    <mergeCell ref="H7:Q7"/>
  </mergeCells>
  <phoneticPr fontId="5"/>
  <conditionalFormatting sqref="S4:S6">
    <cfRule type="cellIs" dxfId="8" priority="4" operator="lessThan">
      <formula>30</formula>
    </cfRule>
  </conditionalFormatting>
  <conditionalFormatting sqref="S10">
    <cfRule type="cellIs" dxfId="7" priority="3" operator="lessThan">
      <formula>30</formula>
    </cfRule>
  </conditionalFormatting>
  <conditionalFormatting sqref="S12">
    <cfRule type="cellIs" dxfId="6" priority="2" operator="lessThan">
      <formula>30</formula>
    </cfRule>
  </conditionalFormatting>
  <conditionalFormatting sqref="S14">
    <cfRule type="cellIs" dxfId="5" priority="1" operator="lessThan">
      <formula>30</formula>
    </cfRule>
  </conditionalFormatting>
  <dataValidations count="3">
    <dataValidation type="list" allowBlank="1" showInputMessage="1" showErrorMessage="1" sqref="B6" xr:uid="{35FAF0BE-7E5E-4909-9E5A-22694D3A124D}">
      <formula1>"地域活性化関連,まちづくりの推進,買い物弱者支援,子育て支援,社会福祉関連,環境・エネルギー関連,その他"</formula1>
    </dataValidation>
    <dataValidation type="textLength" operator="lessThanOrEqual" allowBlank="1" showInputMessage="1" showErrorMessage="1" sqref="B10:Q17" xr:uid="{B97595F5-83C4-4E74-8268-0B027A2E0044}">
      <formula1>220</formula1>
    </dataValidation>
    <dataValidation type="textLength" operator="lessThanOrEqual" allowBlank="1" showInputMessage="1" showErrorMessage="1" sqref="C4:Q4 B4:B5" xr:uid="{66C811FF-E99C-4BA5-A42F-9A1979B01B69}">
      <formula1>33</formula1>
    </dataValidation>
  </dataValidations>
  <pageMargins left="0.98425196850393704" right="0.70866141732283472" top="0.74803149606299213" bottom="0.74803149606299213"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8EAF-EF12-48B6-8836-5A236B01CD40}">
  <sheetPr>
    <tabColor theme="5"/>
  </sheetPr>
  <dimension ref="A1:BB29"/>
  <sheetViews>
    <sheetView showGridLines="0" showZeros="0" view="pageBreakPreview" zoomScaleNormal="100" zoomScaleSheetLayoutView="100" workbookViewId="0">
      <selection activeCell="B14" sqref="B14"/>
    </sheetView>
  </sheetViews>
  <sheetFormatPr defaultRowHeight="14.25" x14ac:dyDescent="0.15"/>
  <cols>
    <col min="1" max="1" width="2.08203125" customWidth="1"/>
    <col min="2" max="2" width="5.25" customWidth="1"/>
    <col min="3" max="19" width="2.58203125" customWidth="1"/>
    <col min="20" max="20" width="0.83203125" customWidth="1"/>
    <col min="21" max="24" width="2.58203125" customWidth="1"/>
    <col min="25" max="25" width="0.83203125" customWidth="1"/>
    <col min="26" max="48" width="2.08203125" customWidth="1"/>
    <col min="49" max="49" width="0.4140625" customWidth="1"/>
    <col min="50" max="50" width="0.25" customWidth="1"/>
    <col min="52" max="52" width="9.25" bestFit="1" customWidth="1"/>
  </cols>
  <sheetData>
    <row r="1" spans="1:54" x14ac:dyDescent="0.15">
      <c r="A1" s="53" t="s">
        <v>547</v>
      </c>
    </row>
    <row r="2" spans="1:54" x14ac:dyDescent="0.15">
      <c r="A2" s="20" t="s">
        <v>627</v>
      </c>
    </row>
    <row r="3" spans="1:54" x14ac:dyDescent="0.15">
      <c r="A3" s="20"/>
      <c r="B3" s="20" t="s">
        <v>639</v>
      </c>
    </row>
    <row r="4" spans="1:54" ht="20.100000000000001" customHeight="1" x14ac:dyDescent="0.15">
      <c r="A4" s="20"/>
      <c r="B4" s="274" t="s">
        <v>3</v>
      </c>
      <c r="C4" s="221"/>
      <c r="D4" s="55" t="s">
        <v>4</v>
      </c>
      <c r="E4" s="221"/>
      <c r="F4" s="55" t="s">
        <v>5</v>
      </c>
      <c r="G4" s="221"/>
      <c r="H4" s="55" t="s">
        <v>6</v>
      </c>
      <c r="I4" s="55" t="s">
        <v>123</v>
      </c>
      <c r="J4" s="557" t="s">
        <v>3</v>
      </c>
      <c r="K4" s="221"/>
      <c r="L4" s="55" t="s">
        <v>4</v>
      </c>
      <c r="M4" s="221"/>
      <c r="N4" s="55" t="s">
        <v>5</v>
      </c>
      <c r="O4" s="221"/>
      <c r="P4" s="555" t="s">
        <v>6</v>
      </c>
      <c r="T4" s="171" t="s">
        <v>642</v>
      </c>
    </row>
    <row r="5" spans="1:54" x14ac:dyDescent="0.15">
      <c r="A5" s="20" t="s">
        <v>640</v>
      </c>
    </row>
    <row r="6" spans="1:54" ht="20.100000000000001" customHeight="1" x14ac:dyDescent="0.15">
      <c r="A6" s="20"/>
      <c r="B6" s="664" t="s">
        <v>641</v>
      </c>
      <c r="C6" s="664"/>
      <c r="D6" s="707"/>
      <c r="E6" s="274" t="s">
        <v>3</v>
      </c>
      <c r="F6" s="221"/>
      <c r="G6" s="55" t="s">
        <v>4</v>
      </c>
      <c r="H6" s="221"/>
      <c r="I6" s="55" t="s">
        <v>5</v>
      </c>
      <c r="J6" s="221"/>
      <c r="K6" s="55" t="s">
        <v>6</v>
      </c>
      <c r="L6" s="55" t="s">
        <v>123</v>
      </c>
      <c r="M6" s="557" t="s">
        <v>3</v>
      </c>
      <c r="N6" s="221"/>
      <c r="O6" s="55" t="s">
        <v>4</v>
      </c>
      <c r="P6" s="221"/>
      <c r="Q6" s="55" t="s">
        <v>5</v>
      </c>
      <c r="R6" s="221"/>
      <c r="S6" s="555" t="s">
        <v>6</v>
      </c>
      <c r="T6" s="171" t="s">
        <v>638</v>
      </c>
    </row>
    <row r="7" spans="1:54" ht="15.75" customHeight="1" x14ac:dyDescent="0.15">
      <c r="A7" s="20"/>
      <c r="B7" s="275"/>
      <c r="C7" s="558"/>
      <c r="D7" s="201"/>
      <c r="E7" s="558"/>
      <c r="F7" s="201"/>
      <c r="G7" s="558"/>
      <c r="H7" s="201"/>
      <c r="I7" s="201"/>
      <c r="J7" s="275"/>
      <c r="K7" s="558"/>
      <c r="L7" s="201"/>
      <c r="M7" s="558"/>
      <c r="N7" s="201"/>
      <c r="O7" s="558"/>
      <c r="P7" s="201"/>
    </row>
    <row r="8" spans="1:54" ht="18.75" customHeight="1" x14ac:dyDescent="0.15">
      <c r="A8" s="20" t="s">
        <v>548</v>
      </c>
    </row>
    <row r="9" spans="1:54" ht="18" customHeight="1" x14ac:dyDescent="0.15">
      <c r="A9" s="711" t="s">
        <v>250</v>
      </c>
      <c r="B9" s="553" t="s">
        <v>251</v>
      </c>
      <c r="C9" s="559"/>
      <c r="D9" s="559"/>
      <c r="E9" s="559"/>
      <c r="F9" s="559"/>
      <c r="G9" s="559"/>
      <c r="H9" s="708">
        <f>F6</f>
        <v>0</v>
      </c>
      <c r="I9" s="709"/>
      <c r="J9" s="709"/>
      <c r="K9" s="709"/>
      <c r="L9" s="709"/>
      <c r="M9" s="709"/>
      <c r="N9" s="709"/>
      <c r="O9" s="709"/>
      <c r="P9" s="710"/>
      <c r="Q9" s="713">
        <f>H9+1</f>
        <v>1</v>
      </c>
      <c r="R9" s="714"/>
      <c r="S9" s="715"/>
    </row>
    <row r="10" spans="1:54" ht="27.75" customHeight="1" x14ac:dyDescent="0.15">
      <c r="A10" s="712"/>
      <c r="B10" s="554"/>
      <c r="C10" s="556"/>
      <c r="D10" s="556"/>
      <c r="E10" s="556"/>
      <c r="F10" s="556"/>
      <c r="G10" s="556"/>
      <c r="H10" s="560">
        <v>4</v>
      </c>
      <c r="I10" s="561">
        <f>H10+1</f>
        <v>5</v>
      </c>
      <c r="J10" s="561">
        <f t="shared" ref="J10:S10" si="0">I10+1</f>
        <v>6</v>
      </c>
      <c r="K10" s="561">
        <f t="shared" si="0"/>
        <v>7</v>
      </c>
      <c r="L10" s="561">
        <f t="shared" si="0"/>
        <v>8</v>
      </c>
      <c r="M10" s="561">
        <f t="shared" si="0"/>
        <v>9</v>
      </c>
      <c r="N10" s="561">
        <f t="shared" si="0"/>
        <v>10</v>
      </c>
      <c r="O10" s="561">
        <f t="shared" si="0"/>
        <v>11</v>
      </c>
      <c r="P10" s="561">
        <f t="shared" si="0"/>
        <v>12</v>
      </c>
      <c r="Q10" s="561">
        <f>1</f>
        <v>1</v>
      </c>
      <c r="R10" s="561">
        <f t="shared" si="0"/>
        <v>2</v>
      </c>
      <c r="S10" s="562">
        <f t="shared" si="0"/>
        <v>3</v>
      </c>
      <c r="AZ10" s="32"/>
      <c r="BA10" s="33"/>
      <c r="BB10" s="20"/>
    </row>
    <row r="11" spans="1:54" x14ac:dyDescent="0.15">
      <c r="A11" s="563">
        <v>1</v>
      </c>
      <c r="B11" s="244"/>
      <c r="C11" s="245"/>
      <c r="D11" s="245"/>
      <c r="E11" s="245"/>
      <c r="F11" s="245"/>
      <c r="G11" s="245"/>
      <c r="H11" s="246"/>
      <c r="I11" s="247"/>
      <c r="J11" s="247"/>
      <c r="K11" s="247"/>
      <c r="L11" s="248"/>
      <c r="M11" s="248"/>
      <c r="N11" s="248"/>
      <c r="O11" s="248"/>
      <c r="P11" s="248"/>
      <c r="Q11" s="248"/>
      <c r="R11" s="248"/>
      <c r="S11" s="249"/>
      <c r="T11" s="171"/>
      <c r="AZ11" s="32"/>
      <c r="BA11" s="33"/>
      <c r="BB11" s="20"/>
    </row>
    <row r="12" spans="1:54" x14ac:dyDescent="0.15">
      <c r="A12" s="563">
        <v>2</v>
      </c>
      <c r="B12" s="244"/>
      <c r="C12" s="245"/>
      <c r="D12" s="245"/>
      <c r="E12" s="245"/>
      <c r="F12" s="245"/>
      <c r="G12" s="245"/>
      <c r="H12" s="246"/>
      <c r="I12" s="247"/>
      <c r="J12" s="247"/>
      <c r="K12" s="247"/>
      <c r="L12" s="248"/>
      <c r="M12" s="248"/>
      <c r="N12" s="248"/>
      <c r="O12" s="248"/>
      <c r="P12" s="248"/>
      <c r="Q12" s="248"/>
      <c r="R12" s="248"/>
      <c r="S12" s="249"/>
      <c r="Z12" s="564"/>
      <c r="AZ12" s="32"/>
      <c r="BA12" s="33"/>
      <c r="BB12" s="20"/>
    </row>
    <row r="13" spans="1:54" x14ac:dyDescent="0.15">
      <c r="A13" s="563">
        <v>3</v>
      </c>
      <c r="B13" s="244"/>
      <c r="C13" s="245"/>
      <c r="D13" s="245"/>
      <c r="E13" s="245"/>
      <c r="F13" s="245"/>
      <c r="G13" s="245"/>
      <c r="H13" s="246"/>
      <c r="I13" s="247"/>
      <c r="J13" s="247"/>
      <c r="K13" s="247"/>
      <c r="L13" s="248"/>
      <c r="M13" s="248"/>
      <c r="N13" s="248"/>
      <c r="O13" s="248"/>
      <c r="P13" s="248"/>
      <c r="Q13" s="248"/>
      <c r="R13" s="248"/>
      <c r="S13" s="249"/>
      <c r="AZ13" s="32"/>
      <c r="BA13" s="33"/>
      <c r="BB13" s="20"/>
    </row>
    <row r="14" spans="1:54" x14ac:dyDescent="0.15">
      <c r="A14" s="563">
        <v>4</v>
      </c>
      <c r="B14" s="244"/>
      <c r="C14" s="245"/>
      <c r="D14" s="245"/>
      <c r="E14" s="245"/>
      <c r="F14" s="245"/>
      <c r="G14" s="245"/>
      <c r="H14" s="246"/>
      <c r="I14" s="247"/>
      <c r="J14" s="247"/>
      <c r="K14" s="247"/>
      <c r="L14" s="248"/>
      <c r="M14" s="248"/>
      <c r="N14" s="248"/>
      <c r="O14" s="248"/>
      <c r="P14" s="248"/>
      <c r="Q14" s="248"/>
      <c r="R14" s="248"/>
      <c r="S14" s="249"/>
      <c r="AZ14" s="32"/>
      <c r="BA14" s="20"/>
      <c r="BB14" s="20"/>
    </row>
    <row r="15" spans="1:54" x14ac:dyDescent="0.15">
      <c r="A15" s="563">
        <v>5</v>
      </c>
      <c r="B15" s="244"/>
      <c r="C15" s="245"/>
      <c r="D15" s="245"/>
      <c r="E15" s="245"/>
      <c r="F15" s="245"/>
      <c r="G15" s="245"/>
      <c r="H15" s="246"/>
      <c r="I15" s="247"/>
      <c r="J15" s="247"/>
      <c r="K15" s="247"/>
      <c r="L15" s="248"/>
      <c r="M15" s="248"/>
      <c r="N15" s="248"/>
      <c r="O15" s="248"/>
      <c r="P15" s="248"/>
      <c r="Q15" s="248"/>
      <c r="R15" s="248"/>
      <c r="S15" s="249"/>
      <c r="AZ15" s="31"/>
    </row>
    <row r="16" spans="1:54" x14ac:dyDescent="0.15">
      <c r="A16" s="563">
        <v>6</v>
      </c>
      <c r="B16" s="244"/>
      <c r="C16" s="245"/>
      <c r="D16" s="245"/>
      <c r="E16" s="245"/>
      <c r="F16" s="245"/>
      <c r="G16" s="245"/>
      <c r="H16" s="246"/>
      <c r="I16" s="247"/>
      <c r="J16" s="247"/>
      <c r="K16" s="247"/>
      <c r="L16" s="248"/>
      <c r="M16" s="248"/>
      <c r="N16" s="248"/>
      <c r="O16" s="248"/>
      <c r="P16" s="248"/>
      <c r="Q16" s="248"/>
      <c r="R16" s="248"/>
      <c r="S16" s="249"/>
      <c r="AZ16" s="32"/>
      <c r="BA16" s="20"/>
      <c r="BB16" s="20"/>
    </row>
    <row r="17" spans="1:54" x14ac:dyDescent="0.15">
      <c r="A17" s="563">
        <v>7</v>
      </c>
      <c r="B17" s="244"/>
      <c r="C17" s="245"/>
      <c r="D17" s="245"/>
      <c r="E17" s="245"/>
      <c r="F17" s="245"/>
      <c r="G17" s="245"/>
      <c r="H17" s="246"/>
      <c r="I17" s="247"/>
      <c r="J17" s="247"/>
      <c r="K17" s="247"/>
      <c r="L17" s="248"/>
      <c r="M17" s="248"/>
      <c r="N17" s="248"/>
      <c r="O17" s="248"/>
      <c r="P17" s="248"/>
      <c r="Q17" s="248"/>
      <c r="R17" s="248"/>
      <c r="S17" s="249"/>
      <c r="AZ17" s="20"/>
      <c r="BA17" s="20"/>
      <c r="BB17" s="20"/>
    </row>
    <row r="18" spans="1:54" x14ac:dyDescent="0.15">
      <c r="A18" s="563">
        <v>8</v>
      </c>
      <c r="B18" s="244"/>
      <c r="C18" s="245"/>
      <c r="D18" s="245"/>
      <c r="E18" s="245"/>
      <c r="F18" s="245"/>
      <c r="G18" s="245"/>
      <c r="H18" s="246"/>
      <c r="I18" s="247"/>
      <c r="J18" s="247"/>
      <c r="K18" s="247"/>
      <c r="L18" s="248"/>
      <c r="M18" s="248"/>
      <c r="N18" s="248"/>
      <c r="O18" s="248"/>
      <c r="P18" s="248"/>
      <c r="Q18" s="248"/>
      <c r="R18" s="248"/>
      <c r="S18" s="249"/>
      <c r="AZ18" s="20"/>
      <c r="BA18" s="20"/>
      <c r="BB18" s="20"/>
    </row>
    <row r="19" spans="1:54" x14ac:dyDescent="0.15">
      <c r="A19" s="563">
        <v>9</v>
      </c>
      <c r="B19" s="244"/>
      <c r="C19" s="245"/>
      <c r="D19" s="245"/>
      <c r="E19" s="245"/>
      <c r="F19" s="245"/>
      <c r="G19" s="245"/>
      <c r="H19" s="246"/>
      <c r="I19" s="247"/>
      <c r="J19" s="247"/>
      <c r="K19" s="247"/>
      <c r="L19" s="248"/>
      <c r="M19" s="248"/>
      <c r="N19" s="248"/>
      <c r="O19" s="248"/>
      <c r="P19" s="248"/>
      <c r="Q19" s="248"/>
      <c r="R19" s="248"/>
      <c r="S19" s="249"/>
      <c r="AZ19" s="20"/>
      <c r="BA19" s="20"/>
      <c r="BB19" s="20"/>
    </row>
    <row r="20" spans="1:54" x14ac:dyDescent="0.15">
      <c r="A20" s="563">
        <v>10</v>
      </c>
      <c r="B20" s="244"/>
      <c r="C20" s="245"/>
      <c r="D20" s="245"/>
      <c r="E20" s="245"/>
      <c r="F20" s="245"/>
      <c r="G20" s="245"/>
      <c r="H20" s="246"/>
      <c r="I20" s="247"/>
      <c r="J20" s="247"/>
      <c r="K20" s="247"/>
      <c r="L20" s="248"/>
      <c r="M20" s="248"/>
      <c r="N20" s="248"/>
      <c r="O20" s="248"/>
      <c r="P20" s="248"/>
      <c r="Q20" s="248"/>
      <c r="R20" s="248"/>
      <c r="S20" s="249"/>
      <c r="AZ20" s="20"/>
      <c r="BA20" s="20"/>
      <c r="BB20" s="20"/>
    </row>
    <row r="21" spans="1:54" x14ac:dyDescent="0.15">
      <c r="A21" s="563">
        <v>11</v>
      </c>
      <c r="B21" s="244"/>
      <c r="C21" s="245"/>
      <c r="D21" s="245"/>
      <c r="E21" s="245"/>
      <c r="F21" s="245"/>
      <c r="G21" s="245"/>
      <c r="H21" s="246"/>
      <c r="I21" s="247"/>
      <c r="J21" s="247"/>
      <c r="K21" s="247"/>
      <c r="L21" s="248"/>
      <c r="M21" s="248"/>
      <c r="N21" s="248"/>
      <c r="O21" s="248"/>
      <c r="P21" s="248"/>
      <c r="Q21" s="248"/>
      <c r="R21" s="248"/>
      <c r="S21" s="249"/>
      <c r="AZ21" s="20"/>
      <c r="BA21" s="20"/>
      <c r="BB21" s="20"/>
    </row>
    <row r="22" spans="1:54" x14ac:dyDescent="0.15">
      <c r="A22" s="563">
        <v>12</v>
      </c>
      <c r="B22" s="244"/>
      <c r="C22" s="245"/>
      <c r="D22" s="245"/>
      <c r="E22" s="245"/>
      <c r="F22" s="245"/>
      <c r="G22" s="245"/>
      <c r="H22" s="246"/>
      <c r="I22" s="247"/>
      <c r="J22" s="247"/>
      <c r="K22" s="247"/>
      <c r="L22" s="248"/>
      <c r="M22" s="248"/>
      <c r="N22" s="248"/>
      <c r="O22" s="248"/>
      <c r="P22" s="248"/>
      <c r="Q22" s="248"/>
      <c r="R22" s="248"/>
      <c r="S22" s="249"/>
      <c r="AZ22" s="20"/>
      <c r="BA22" s="20"/>
      <c r="BB22" s="20"/>
    </row>
    <row r="23" spans="1:54" x14ac:dyDescent="0.15">
      <c r="A23" s="563">
        <v>13</v>
      </c>
      <c r="B23" s="244"/>
      <c r="C23" s="245"/>
      <c r="D23" s="245"/>
      <c r="E23" s="245"/>
      <c r="F23" s="245"/>
      <c r="G23" s="245"/>
      <c r="H23" s="246"/>
      <c r="I23" s="247"/>
      <c r="J23" s="247"/>
      <c r="K23" s="247"/>
      <c r="L23" s="248"/>
      <c r="M23" s="248"/>
      <c r="N23" s="248"/>
      <c r="O23" s="248"/>
      <c r="P23" s="248"/>
      <c r="Q23" s="248"/>
      <c r="R23" s="248"/>
      <c r="S23" s="249"/>
      <c r="AZ23" s="20"/>
      <c r="BA23" s="20"/>
      <c r="BB23" s="20"/>
    </row>
    <row r="24" spans="1:54" x14ac:dyDescent="0.15">
      <c r="A24" s="563">
        <v>14</v>
      </c>
      <c r="B24" s="244"/>
      <c r="C24" s="245"/>
      <c r="D24" s="245"/>
      <c r="E24" s="245"/>
      <c r="F24" s="245"/>
      <c r="G24" s="245"/>
      <c r="H24" s="246"/>
      <c r="I24" s="247"/>
      <c r="J24" s="247"/>
      <c r="K24" s="247"/>
      <c r="L24" s="248"/>
      <c r="M24" s="248"/>
      <c r="N24" s="248"/>
      <c r="O24" s="248"/>
      <c r="P24" s="248"/>
      <c r="Q24" s="248"/>
      <c r="R24" s="248"/>
      <c r="S24" s="249"/>
      <c r="AZ24" s="20"/>
      <c r="BA24" s="20"/>
      <c r="BB24" s="20"/>
    </row>
    <row r="25" spans="1:54" x14ac:dyDescent="0.15">
      <c r="A25" s="563">
        <v>15</v>
      </c>
      <c r="B25" s="244"/>
      <c r="C25" s="245"/>
      <c r="D25" s="245"/>
      <c r="E25" s="245"/>
      <c r="F25" s="245"/>
      <c r="G25" s="245"/>
      <c r="H25" s="246"/>
      <c r="I25" s="247"/>
      <c r="J25" s="247"/>
      <c r="K25" s="247"/>
      <c r="L25" s="248"/>
      <c r="M25" s="248"/>
      <c r="N25" s="248"/>
      <c r="O25" s="248"/>
      <c r="P25" s="248"/>
      <c r="Q25" s="248"/>
      <c r="R25" s="248"/>
      <c r="S25" s="249"/>
    </row>
    <row r="27" spans="1:54" x14ac:dyDescent="0.15">
      <c r="A27" s="20" t="s">
        <v>549</v>
      </c>
    </row>
    <row r="28" spans="1:54" s="276" customFormat="1" ht="135" customHeight="1" x14ac:dyDescent="0.15">
      <c r="A28" s="716" t="s">
        <v>661</v>
      </c>
      <c r="B28" s="717"/>
      <c r="C28" s="717"/>
      <c r="D28" s="717"/>
      <c r="E28" s="717"/>
      <c r="F28" s="717"/>
      <c r="G28" s="717"/>
      <c r="H28" s="717"/>
      <c r="I28" s="717"/>
      <c r="J28" s="717"/>
      <c r="K28" s="717"/>
      <c r="L28" s="717"/>
      <c r="M28" s="717"/>
      <c r="N28" s="717"/>
      <c r="O28" s="717"/>
      <c r="P28" s="717"/>
      <c r="Q28" s="717"/>
      <c r="R28" s="717"/>
      <c r="S28" s="718"/>
      <c r="T28" s="188"/>
      <c r="U28" s="277"/>
      <c r="V28" s="277"/>
      <c r="W28" s="277"/>
      <c r="X28" s="277"/>
    </row>
    <row r="29" spans="1:54" s="276" customFormat="1" ht="138.75" customHeight="1" x14ac:dyDescent="0.15">
      <c r="A29" s="719"/>
      <c r="B29" s="720"/>
      <c r="C29" s="720"/>
      <c r="D29" s="720"/>
      <c r="E29" s="720"/>
      <c r="F29" s="720"/>
      <c r="G29" s="720"/>
      <c r="H29" s="720"/>
      <c r="I29" s="720"/>
      <c r="J29" s="720"/>
      <c r="K29" s="720"/>
      <c r="L29" s="720"/>
      <c r="M29" s="720"/>
      <c r="N29" s="720"/>
      <c r="O29" s="720"/>
      <c r="P29" s="720"/>
      <c r="Q29" s="720"/>
      <c r="R29" s="720"/>
      <c r="S29" s="721"/>
      <c r="T29" s="277"/>
      <c r="U29" s="277"/>
      <c r="V29" s="277"/>
      <c r="W29" s="277"/>
      <c r="X29" s="277"/>
    </row>
  </sheetData>
  <sheetProtection sheet="1" formatRows="0" insertRows="0" deleteRows="0" selectLockedCells="1"/>
  <mergeCells count="5">
    <mergeCell ref="B6:D6"/>
    <mergeCell ref="H9:P9"/>
    <mergeCell ref="A9:A10"/>
    <mergeCell ref="Q9:S9"/>
    <mergeCell ref="A28:S29"/>
  </mergeCells>
  <phoneticPr fontId="5"/>
  <dataValidations count="1">
    <dataValidation type="whole" allowBlank="1" showInputMessage="1" showErrorMessage="1" sqref="R6 O4:O5 O7 P6 M4:M5 M7 N6 K4:K5 K7 J6 G4:G5 G7 H6 E4:E5 E7 F6 C4:C5 C7" xr:uid="{F422E2F8-053F-4EBA-A6B9-67C29C763364}">
      <formula1>1</formula1>
      <formula2>31</formula2>
    </dataValidation>
  </dataValidations>
  <pageMargins left="0.98425196850393704" right="0.78740157480314965" top="0.78740157480314965" bottom="0.78740157480314965" header="0.31496062992125984" footer="0.31496062992125984"/>
  <pageSetup paperSize="9" orientation="portrait" r:id="rId1"/>
  <colBreaks count="1" manualBreakCount="1">
    <brk id="25"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F9B83-910B-463C-B18D-15CB8D30CC4A}">
  <sheetPr>
    <tabColor theme="5"/>
  </sheetPr>
  <dimension ref="A1:H65"/>
  <sheetViews>
    <sheetView showGridLines="0" showZeros="0" view="pageBreakPreview" zoomScaleNormal="100" zoomScaleSheetLayoutView="100" workbookViewId="0">
      <selection activeCell="F6" sqref="F6"/>
    </sheetView>
  </sheetViews>
  <sheetFormatPr defaultRowHeight="22.5" customHeight="1" x14ac:dyDescent="0.15"/>
  <cols>
    <col min="1" max="1" width="2.75" customWidth="1"/>
    <col min="2" max="2" width="14.83203125" customWidth="1"/>
    <col min="3" max="3" width="10.83203125" customWidth="1"/>
    <col min="4" max="4" width="23.83203125" customWidth="1"/>
    <col min="5" max="5" width="12.83203125" customWidth="1"/>
    <col min="6" max="7" width="8.75" customWidth="1"/>
  </cols>
  <sheetData>
    <row r="1" spans="1:8" ht="21" customHeight="1" x14ac:dyDescent="0.15">
      <c r="A1" s="53" t="s">
        <v>587</v>
      </c>
    </row>
    <row r="2" spans="1:8" s="63" customFormat="1" ht="21" customHeight="1" x14ac:dyDescent="0.15">
      <c r="A2" s="20"/>
      <c r="B2" s="62" t="s">
        <v>192</v>
      </c>
      <c r="C2" s="728">
        <f>'様式1号_交付(表紙)'!K12</f>
        <v>0</v>
      </c>
      <c r="D2" s="729"/>
      <c r="E2" s="730"/>
      <c r="F2" s="20"/>
      <c r="H2" s="171" t="s">
        <v>464</v>
      </c>
    </row>
    <row r="3" spans="1:8" s="63" customFormat="1" ht="4.5" customHeight="1" x14ac:dyDescent="0.15">
      <c r="A3" s="20"/>
      <c r="B3" s="181"/>
      <c r="C3" s="35"/>
      <c r="D3" s="35"/>
      <c r="E3" s="35"/>
      <c r="F3" s="35"/>
      <c r="H3" s="171"/>
    </row>
    <row r="4" spans="1:8" s="63" customFormat="1" ht="21" customHeight="1" thickBot="1" x14ac:dyDescent="0.2">
      <c r="A4" s="20" t="s">
        <v>582</v>
      </c>
      <c r="C4" s="278">
        <f>'様式1号_交付(表紙)'!I19</f>
        <v>0</v>
      </c>
      <c r="D4" s="35"/>
      <c r="G4" s="279" t="s">
        <v>191</v>
      </c>
      <c r="H4" s="171"/>
    </row>
    <row r="5" spans="1:8" s="35" customFormat="1" ht="23.25" customHeight="1" thickBot="1" x14ac:dyDescent="0.2">
      <c r="A5" s="280" t="s">
        <v>370</v>
      </c>
      <c r="B5" s="204" t="s">
        <v>201</v>
      </c>
      <c r="C5" s="731" t="s">
        <v>202</v>
      </c>
      <c r="D5" s="732"/>
      <c r="E5" s="733"/>
      <c r="F5" s="205" t="s">
        <v>484</v>
      </c>
      <c r="G5" s="206" t="s">
        <v>485</v>
      </c>
      <c r="H5" s="189"/>
    </row>
    <row r="6" spans="1:8" s="159" customFormat="1" ht="21.6" customHeight="1" thickTop="1" x14ac:dyDescent="0.15">
      <c r="A6" s="210">
        <v>1</v>
      </c>
      <c r="B6" s="236"/>
      <c r="C6" s="624"/>
      <c r="D6" s="625"/>
      <c r="E6" s="734"/>
      <c r="F6" s="237"/>
      <c r="G6" s="238">
        <f t="shared" ref="G6:G11" si="0">ROUNDDOWN(F6/1.1,0)</f>
        <v>0</v>
      </c>
      <c r="H6" s="188" t="s">
        <v>343</v>
      </c>
    </row>
    <row r="7" spans="1:8" s="159" customFormat="1" ht="21.6" customHeight="1" x14ac:dyDescent="0.15">
      <c r="A7" s="211">
        <v>2</v>
      </c>
      <c r="B7" s="239"/>
      <c r="C7" s="626"/>
      <c r="D7" s="627"/>
      <c r="E7" s="735"/>
      <c r="F7" s="240"/>
      <c r="G7" s="241">
        <f t="shared" si="0"/>
        <v>0</v>
      </c>
      <c r="H7" s="193"/>
    </row>
    <row r="8" spans="1:8" s="159" customFormat="1" ht="21.6" customHeight="1" x14ac:dyDescent="0.15">
      <c r="A8" s="211">
        <v>3</v>
      </c>
      <c r="B8" s="239"/>
      <c r="C8" s="626"/>
      <c r="D8" s="627"/>
      <c r="E8" s="735"/>
      <c r="F8" s="240"/>
      <c r="G8" s="241">
        <f t="shared" si="0"/>
        <v>0</v>
      </c>
      <c r="H8" s="188" t="s">
        <v>420</v>
      </c>
    </row>
    <row r="9" spans="1:8" s="159" customFormat="1" ht="21.6" customHeight="1" x14ac:dyDescent="0.15">
      <c r="A9" s="211">
        <v>4</v>
      </c>
      <c r="B9" s="239"/>
      <c r="C9" s="626"/>
      <c r="D9" s="627"/>
      <c r="E9" s="735"/>
      <c r="F9" s="240"/>
      <c r="G9" s="241">
        <f t="shared" si="0"/>
        <v>0</v>
      </c>
      <c r="H9" s="188"/>
    </row>
    <row r="10" spans="1:8" s="159" customFormat="1" ht="21.6" customHeight="1" x14ac:dyDescent="0.15">
      <c r="A10" s="211">
        <v>5</v>
      </c>
      <c r="B10" s="239"/>
      <c r="C10" s="626"/>
      <c r="D10" s="627"/>
      <c r="E10" s="735"/>
      <c r="F10" s="240"/>
      <c r="G10" s="241">
        <f t="shared" si="0"/>
        <v>0</v>
      </c>
    </row>
    <row r="11" spans="1:8" s="159" customFormat="1" ht="21.6" customHeight="1" x14ac:dyDescent="0.15">
      <c r="A11" s="211">
        <v>6</v>
      </c>
      <c r="B11" s="239"/>
      <c r="C11" s="626"/>
      <c r="D11" s="627"/>
      <c r="E11" s="735"/>
      <c r="F11" s="240"/>
      <c r="G11" s="241">
        <f t="shared" si="0"/>
        <v>0</v>
      </c>
    </row>
    <row r="12" spans="1:8" s="159" customFormat="1" ht="21.6" customHeight="1" x14ac:dyDescent="0.15">
      <c r="A12" s="211">
        <v>7</v>
      </c>
      <c r="B12" s="239"/>
      <c r="C12" s="626"/>
      <c r="D12" s="627"/>
      <c r="E12" s="735"/>
      <c r="F12" s="240"/>
      <c r="G12" s="241">
        <f t="shared" ref="G12:G26" si="1">ROUNDDOWN(F12/1.1,0)</f>
        <v>0</v>
      </c>
    </row>
    <row r="13" spans="1:8" s="159" customFormat="1" ht="21.6" customHeight="1" x14ac:dyDescent="0.15">
      <c r="A13" s="211">
        <v>8</v>
      </c>
      <c r="B13" s="239"/>
      <c r="C13" s="626"/>
      <c r="D13" s="627"/>
      <c r="E13" s="735"/>
      <c r="F13" s="240"/>
      <c r="G13" s="241">
        <f t="shared" si="1"/>
        <v>0</v>
      </c>
    </row>
    <row r="14" spans="1:8" s="159" customFormat="1" ht="21.6" customHeight="1" x14ac:dyDescent="0.15">
      <c r="A14" s="211">
        <v>9</v>
      </c>
      <c r="B14" s="207"/>
      <c r="C14" s="632"/>
      <c r="D14" s="633"/>
      <c r="E14" s="634"/>
      <c r="F14" s="208"/>
      <c r="G14" s="209">
        <f t="shared" si="1"/>
        <v>0</v>
      </c>
    </row>
    <row r="15" spans="1:8" s="159" customFormat="1" ht="21.6" customHeight="1" x14ac:dyDescent="0.15">
      <c r="A15" s="211">
        <v>10</v>
      </c>
      <c r="B15" s="207"/>
      <c r="C15" s="632"/>
      <c r="D15" s="633"/>
      <c r="E15" s="634"/>
      <c r="F15" s="208"/>
      <c r="G15" s="209">
        <f t="shared" si="1"/>
        <v>0</v>
      </c>
    </row>
    <row r="16" spans="1:8" s="159" customFormat="1" ht="21.6" customHeight="1" x14ac:dyDescent="0.15">
      <c r="A16" s="211">
        <v>11</v>
      </c>
      <c r="B16" s="207"/>
      <c r="C16" s="632"/>
      <c r="D16" s="633"/>
      <c r="E16" s="634"/>
      <c r="F16" s="208"/>
      <c r="G16" s="209">
        <f t="shared" si="1"/>
        <v>0</v>
      </c>
    </row>
    <row r="17" spans="1:8" s="159" customFormat="1" ht="21.6" customHeight="1" x14ac:dyDescent="0.15">
      <c r="A17" s="211">
        <v>12</v>
      </c>
      <c r="B17" s="207"/>
      <c r="C17" s="632"/>
      <c r="D17" s="633"/>
      <c r="E17" s="634"/>
      <c r="F17" s="208"/>
      <c r="G17" s="209">
        <f t="shared" si="1"/>
        <v>0</v>
      </c>
    </row>
    <row r="18" spans="1:8" s="159" customFormat="1" ht="21.6" customHeight="1" x14ac:dyDescent="0.15">
      <c r="A18" s="211">
        <v>13</v>
      </c>
      <c r="B18" s="207"/>
      <c r="C18" s="632"/>
      <c r="D18" s="633"/>
      <c r="E18" s="634"/>
      <c r="F18" s="208"/>
      <c r="G18" s="209">
        <f t="shared" si="1"/>
        <v>0</v>
      </c>
    </row>
    <row r="19" spans="1:8" s="159" customFormat="1" ht="21.6" customHeight="1" x14ac:dyDescent="0.15">
      <c r="A19" s="211">
        <v>14</v>
      </c>
      <c r="B19" s="207"/>
      <c r="C19" s="632"/>
      <c r="D19" s="633"/>
      <c r="E19" s="634"/>
      <c r="F19" s="208"/>
      <c r="G19" s="209">
        <f t="shared" si="1"/>
        <v>0</v>
      </c>
    </row>
    <row r="20" spans="1:8" s="159" customFormat="1" ht="21.6" customHeight="1" x14ac:dyDescent="0.15">
      <c r="A20" s="211">
        <v>15</v>
      </c>
      <c r="B20" s="207"/>
      <c r="C20" s="632"/>
      <c r="D20" s="633"/>
      <c r="E20" s="634"/>
      <c r="F20" s="208"/>
      <c r="G20" s="209">
        <f t="shared" si="1"/>
        <v>0</v>
      </c>
    </row>
    <row r="21" spans="1:8" s="159" customFormat="1" ht="21.6" customHeight="1" x14ac:dyDescent="0.15">
      <c r="A21" s="211"/>
      <c r="B21" s="207"/>
      <c r="C21" s="632"/>
      <c r="D21" s="633"/>
      <c r="E21" s="634"/>
      <c r="F21" s="208"/>
      <c r="G21" s="209">
        <f t="shared" si="1"/>
        <v>0</v>
      </c>
    </row>
    <row r="22" spans="1:8" s="159" customFormat="1" ht="21.6" customHeight="1" x14ac:dyDescent="0.15">
      <c r="A22" s="211"/>
      <c r="B22" s="207"/>
      <c r="C22" s="632"/>
      <c r="D22" s="633"/>
      <c r="E22" s="634"/>
      <c r="F22" s="208"/>
      <c r="G22" s="209">
        <f t="shared" si="1"/>
        <v>0</v>
      </c>
    </row>
    <row r="23" spans="1:8" s="159" customFormat="1" ht="21.6" customHeight="1" x14ac:dyDescent="0.15">
      <c r="A23" s="211"/>
      <c r="B23" s="207"/>
      <c r="C23" s="632"/>
      <c r="D23" s="633"/>
      <c r="E23" s="634"/>
      <c r="F23" s="208"/>
      <c r="G23" s="209">
        <f t="shared" si="1"/>
        <v>0</v>
      </c>
    </row>
    <row r="24" spans="1:8" s="159" customFormat="1" ht="21.6" customHeight="1" x14ac:dyDescent="0.15">
      <c r="A24" s="211"/>
      <c r="B24" s="207"/>
      <c r="C24" s="632"/>
      <c r="D24" s="633"/>
      <c r="E24" s="634"/>
      <c r="F24" s="208"/>
      <c r="G24" s="209">
        <f t="shared" si="1"/>
        <v>0</v>
      </c>
    </row>
    <row r="25" spans="1:8" s="159" customFormat="1" ht="20.25" customHeight="1" thickBot="1" x14ac:dyDescent="0.2">
      <c r="A25" s="539"/>
      <c r="B25" s="540"/>
      <c r="C25" s="725"/>
      <c r="D25" s="726"/>
      <c r="E25" s="727"/>
      <c r="F25" s="541"/>
      <c r="G25" s="542"/>
    </row>
    <row r="26" spans="1:8" s="20" customFormat="1" ht="20.25" hidden="1" customHeight="1" thickBot="1" x14ac:dyDescent="0.2">
      <c r="A26" s="194"/>
      <c r="B26" s="195"/>
      <c r="C26" s="722"/>
      <c r="D26" s="723"/>
      <c r="E26" s="724"/>
      <c r="F26" s="281"/>
      <c r="G26" s="282">
        <f t="shared" si="1"/>
        <v>0</v>
      </c>
    </row>
    <row r="27" spans="1:8" s="20" customFormat="1" ht="21.6" customHeight="1" thickBot="1" x14ac:dyDescent="0.2">
      <c r="B27" s="196"/>
      <c r="E27" s="283" t="s">
        <v>509</v>
      </c>
      <c r="F27" s="284">
        <f>SUM(F6:F26)</f>
        <v>0</v>
      </c>
      <c r="G27" s="285">
        <f>ROUNDDOWN(SUM(G6:G26),0)</f>
        <v>0</v>
      </c>
      <c r="H27" s="21" t="s">
        <v>469</v>
      </c>
    </row>
    <row r="28" spans="1:8" s="20" customFormat="1" ht="23.25" customHeight="1" x14ac:dyDescent="0.15">
      <c r="A28" s="286"/>
      <c r="E28" s="35"/>
      <c r="F28" s="158"/>
      <c r="G28" s="158"/>
    </row>
    <row r="29" spans="1:8" s="20" customFormat="1" ht="22.5" customHeight="1" x14ac:dyDescent="0.15">
      <c r="G29" s="158"/>
    </row>
    <row r="30" spans="1:8" s="20" customFormat="1" ht="22.5" customHeight="1" x14ac:dyDescent="0.15">
      <c r="B30" s="36"/>
      <c r="C30" s="87"/>
      <c r="D30" s="87"/>
      <c r="E30" s="87"/>
      <c r="F30" s="190"/>
      <c r="G30" s="158"/>
    </row>
    <row r="31" spans="1:8" s="20" customFormat="1" ht="22.5" customHeight="1" x14ac:dyDescent="0.15">
      <c r="B31" s="36"/>
      <c r="C31" s="87"/>
      <c r="D31" s="87"/>
      <c r="E31" s="87"/>
      <c r="F31" s="191"/>
      <c r="G31" s="192"/>
    </row>
    <row r="32" spans="1:8" s="20" customFormat="1" ht="22.5" customHeight="1" x14ac:dyDescent="0.15">
      <c r="C32" s="87"/>
      <c r="D32" s="87"/>
      <c r="E32" s="87"/>
      <c r="F32" s="191"/>
      <c r="G32" s="190"/>
    </row>
    <row r="33" spans="1:7" s="20" customFormat="1" ht="17.25" x14ac:dyDescent="0.15">
      <c r="A33" s="287"/>
      <c r="B33" s="1"/>
      <c r="E33" s="87"/>
      <c r="F33" s="190"/>
      <c r="G33" s="190"/>
    </row>
    <row r="34" spans="1:7" s="20" customFormat="1" ht="14.25" x14ac:dyDescent="0.15">
      <c r="A34" s="40" t="s">
        <v>475</v>
      </c>
      <c r="B34" s="41" t="s">
        <v>423</v>
      </c>
      <c r="E34" s="87"/>
    </row>
    <row r="35" spans="1:7" s="20" customFormat="1" ht="14.25" x14ac:dyDescent="0.15">
      <c r="B35" s="41" t="s">
        <v>400</v>
      </c>
      <c r="E35" s="87"/>
    </row>
    <row r="36" spans="1:7" s="20" customFormat="1" ht="14.25" x14ac:dyDescent="0.15">
      <c r="B36" s="41" t="s">
        <v>424</v>
      </c>
    </row>
    <row r="37" spans="1:7" s="20" customFormat="1" ht="14.25" x14ac:dyDescent="0.15">
      <c r="B37" s="41" t="s">
        <v>211</v>
      </c>
    </row>
    <row r="38" spans="1:7" s="20" customFormat="1" ht="14.25" x14ac:dyDescent="0.15">
      <c r="B38" s="41" t="s">
        <v>212</v>
      </c>
    </row>
    <row r="39" spans="1:7" s="20" customFormat="1" ht="14.25" x14ac:dyDescent="0.15">
      <c r="B39" s="41" t="s">
        <v>213</v>
      </c>
    </row>
    <row r="40" spans="1:7" s="20" customFormat="1" ht="14.25" x14ac:dyDescent="0.15">
      <c r="B40" s="41" t="s">
        <v>214</v>
      </c>
    </row>
    <row r="41" spans="1:7" s="20" customFormat="1" ht="14.25" x14ac:dyDescent="0.15">
      <c r="B41" s="41" t="s">
        <v>215</v>
      </c>
    </row>
    <row r="42" spans="1:7" ht="14.25" x14ac:dyDescent="0.15">
      <c r="B42" s="41" t="s">
        <v>216</v>
      </c>
    </row>
    <row r="43" spans="1:7" ht="14.25" x14ac:dyDescent="0.15">
      <c r="B43" s="41" t="s">
        <v>217</v>
      </c>
    </row>
    <row r="44" spans="1:7" ht="14.25" x14ac:dyDescent="0.15">
      <c r="B44" s="41" t="s">
        <v>218</v>
      </c>
    </row>
    <row r="45" spans="1:7" ht="14.25" x14ac:dyDescent="0.15">
      <c r="B45" s="88" t="s">
        <v>219</v>
      </c>
    </row>
    <row r="46" spans="1:7" ht="14.25" x14ac:dyDescent="0.15">
      <c r="B46" s="41" t="s">
        <v>220</v>
      </c>
    </row>
    <row r="47" spans="1:7" ht="14.25" x14ac:dyDescent="0.15">
      <c r="B47" s="41" t="s">
        <v>221</v>
      </c>
    </row>
    <row r="48" spans="1:7" ht="14.25" x14ac:dyDescent="0.15">
      <c r="B48" s="41" t="s">
        <v>232</v>
      </c>
    </row>
    <row r="49" spans="1:2" ht="14.25" x14ac:dyDescent="0.15">
      <c r="B49" s="41" t="s">
        <v>222</v>
      </c>
    </row>
    <row r="50" spans="1:2" ht="14.25" x14ac:dyDescent="0.15">
      <c r="B50" s="88" t="s">
        <v>231</v>
      </c>
    </row>
    <row r="51" spans="1:2" ht="14.25" x14ac:dyDescent="0.15">
      <c r="B51" s="88" t="s">
        <v>233</v>
      </c>
    </row>
    <row r="52" spans="1:2" ht="14.25" x14ac:dyDescent="0.15">
      <c r="B52" s="41" t="s">
        <v>223</v>
      </c>
    </row>
    <row r="53" spans="1:2" ht="14.25" x14ac:dyDescent="0.15">
      <c r="A53" s="288" t="s">
        <v>476</v>
      </c>
      <c r="B53" s="41" t="s">
        <v>422</v>
      </c>
    </row>
    <row r="54" spans="1:2" ht="14.25" x14ac:dyDescent="0.15">
      <c r="B54" s="41" t="s">
        <v>421</v>
      </c>
    </row>
    <row r="55" spans="1:2" ht="14.25" x14ac:dyDescent="0.15">
      <c r="B55" s="89" t="s">
        <v>234</v>
      </c>
    </row>
    <row r="56" spans="1:2" ht="14.25" x14ac:dyDescent="0.15">
      <c r="B56" s="89" t="s">
        <v>224</v>
      </c>
    </row>
    <row r="57" spans="1:2" ht="14.25" x14ac:dyDescent="0.15">
      <c r="B57" s="41" t="s">
        <v>401</v>
      </c>
    </row>
    <row r="58" spans="1:2" ht="14.25" x14ac:dyDescent="0.15">
      <c r="B58" s="88" t="s">
        <v>225</v>
      </c>
    </row>
    <row r="59" spans="1:2" ht="14.25" x14ac:dyDescent="0.15">
      <c r="B59" s="88" t="s">
        <v>226</v>
      </c>
    </row>
    <row r="60" spans="1:2" ht="14.25" x14ac:dyDescent="0.15">
      <c r="B60" s="88" t="s">
        <v>227</v>
      </c>
    </row>
    <row r="61" spans="1:2" ht="14.25" x14ac:dyDescent="0.15">
      <c r="B61" s="88" t="s">
        <v>228</v>
      </c>
    </row>
    <row r="62" spans="1:2" ht="14.25" x14ac:dyDescent="0.15">
      <c r="B62" s="88" t="s">
        <v>229</v>
      </c>
    </row>
    <row r="63" spans="1:2" ht="14.25" x14ac:dyDescent="0.15">
      <c r="B63" s="88" t="s">
        <v>402</v>
      </c>
    </row>
    <row r="64" spans="1:2" ht="14.25" x14ac:dyDescent="0.15">
      <c r="B64" s="90" t="s">
        <v>403</v>
      </c>
    </row>
    <row r="65" spans="2:2" ht="14.25" x14ac:dyDescent="0.15">
      <c r="B65" s="90" t="s">
        <v>670</v>
      </c>
    </row>
  </sheetData>
  <sheetProtection sheet="1" insertRows="0" deleteRows="0" selectLockedCells="1"/>
  <mergeCells count="23">
    <mergeCell ref="C2:E2"/>
    <mergeCell ref="C5:E5"/>
    <mergeCell ref="C6:E6"/>
    <mergeCell ref="C7:E7"/>
    <mergeCell ref="C17:E17"/>
    <mergeCell ref="C8:E8"/>
    <mergeCell ref="C9:E9"/>
    <mergeCell ref="C10:E10"/>
    <mergeCell ref="C11:E11"/>
    <mergeCell ref="C12:E12"/>
    <mergeCell ref="C13:E13"/>
    <mergeCell ref="C14:E14"/>
    <mergeCell ref="C15:E15"/>
    <mergeCell ref="C16:E16"/>
    <mergeCell ref="C26:E26"/>
    <mergeCell ref="C18:E18"/>
    <mergeCell ref="C19:E19"/>
    <mergeCell ref="C20:E20"/>
    <mergeCell ref="C21:E21"/>
    <mergeCell ref="C25:E25"/>
    <mergeCell ref="C22:E22"/>
    <mergeCell ref="C23:E23"/>
    <mergeCell ref="C24:E24"/>
  </mergeCells>
  <phoneticPr fontId="5"/>
  <dataValidations count="1">
    <dataValidation type="list" allowBlank="1" showInputMessage="1" showErrorMessage="1" sqref="B28 B6:B26" xr:uid="{3A826592-AA20-4A02-933E-69D7424FC69D}">
      <formula1>$B$34:$B$65</formula1>
    </dataValidation>
  </dataValidations>
  <pageMargins left="0.59055118110236227" right="0.59055118110236227" top="0.78740157480314965" bottom="0.31496062992125984"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DB18-6E83-4222-B2C4-5DE8B08E1D69}">
  <sheetPr>
    <tabColor theme="5"/>
  </sheetPr>
  <dimension ref="A1:X62"/>
  <sheetViews>
    <sheetView view="pageBreakPreview" topLeftCell="A19" zoomScaleNormal="100" zoomScaleSheetLayoutView="100" workbookViewId="0">
      <selection activeCell="F50" sqref="F50:G50"/>
    </sheetView>
  </sheetViews>
  <sheetFormatPr defaultColWidth="8.6640625" defaultRowHeight="14.25" x14ac:dyDescent="0.15"/>
  <cols>
    <col min="1" max="1" width="2.33203125" style="20" customWidth="1"/>
    <col min="2" max="2" width="0.58203125" style="20" customWidth="1"/>
    <col min="3" max="3" width="1.83203125" style="20" customWidth="1"/>
    <col min="4" max="4" width="3" style="20" customWidth="1"/>
    <col min="5" max="5" width="4.6640625" style="20" customWidth="1"/>
    <col min="6" max="6" width="4.5" style="20" customWidth="1"/>
    <col min="7" max="7" width="4.6640625" style="20" customWidth="1"/>
    <col min="8" max="14" width="3.08203125" style="20" customWidth="1"/>
    <col min="15" max="15" width="1.5" style="20" customWidth="1"/>
    <col min="16" max="16" width="5" style="20" customWidth="1"/>
    <col min="17" max="18" width="8.6640625" style="20"/>
    <col min="19" max="19" width="25.1640625" style="20" customWidth="1"/>
    <col min="20" max="20" width="4" style="20" customWidth="1"/>
    <col min="21" max="16384" width="8.6640625" style="20"/>
  </cols>
  <sheetData>
    <row r="1" spans="1:16" ht="15" customHeight="1" thickBot="1" x14ac:dyDescent="0.2">
      <c r="A1" s="305"/>
    </row>
    <row r="2" spans="1:16" ht="15" customHeight="1" thickBot="1" x14ac:dyDescent="0.2">
      <c r="A2" s="305" t="s">
        <v>588</v>
      </c>
      <c r="E2" s="306"/>
      <c r="K2" s="307"/>
      <c r="L2" s="736" t="s">
        <v>496</v>
      </c>
      <c r="M2" s="737"/>
      <c r="N2" s="785" t="s">
        <v>426</v>
      </c>
      <c r="O2" s="786"/>
      <c r="P2" s="308" t="e">
        <f>VLOOKUP('様式1号_交付(表紙)'!F25,メニュー選択!A3:C10,2,FALSE)</f>
        <v>#N/A</v>
      </c>
    </row>
    <row r="3" spans="1:16" ht="15" customHeight="1" thickBot="1" x14ac:dyDescent="0.2">
      <c r="A3" s="309" t="s">
        <v>405</v>
      </c>
      <c r="B3" s="204"/>
      <c r="C3" s="797" t="s">
        <v>209</v>
      </c>
      <c r="D3" s="797"/>
      <c r="E3" s="797"/>
      <c r="F3" s="797"/>
      <c r="G3" s="797"/>
      <c r="H3" s="789" t="s">
        <v>498</v>
      </c>
      <c r="I3" s="756"/>
      <c r="J3" s="790"/>
      <c r="K3" s="755" t="s">
        <v>485</v>
      </c>
      <c r="L3" s="756"/>
      <c r="M3" s="756"/>
      <c r="N3" s="795" t="s">
        <v>428</v>
      </c>
      <c r="O3" s="795"/>
      <c r="P3" s="796"/>
    </row>
    <row r="4" spans="1:16" ht="14.85" customHeight="1" thickTop="1" x14ac:dyDescent="0.15">
      <c r="A4" s="876" t="s">
        <v>399</v>
      </c>
      <c r="B4" s="274"/>
      <c r="C4" s="782" t="s">
        <v>429</v>
      </c>
      <c r="D4" s="782"/>
      <c r="E4" s="782"/>
      <c r="F4" s="782"/>
      <c r="G4" s="782"/>
      <c r="H4" s="791">
        <f>SUMIF(経費明細_交付!$B$6:$B$101,C4,経費明細_交付!$F$6:$F$101)</f>
        <v>0</v>
      </c>
      <c r="I4" s="792"/>
      <c r="J4" s="793"/>
      <c r="K4" s="783">
        <f>SUMIF(経費明細_交付!$B$6:$B$101,C4,経費明細_交付!$G$6:$G$101)</f>
        <v>0</v>
      </c>
      <c r="L4" s="784"/>
      <c r="M4" s="784"/>
      <c r="N4" s="762"/>
      <c r="O4" s="762"/>
      <c r="P4" s="763"/>
    </row>
    <row r="5" spans="1:16" ht="14.85" customHeight="1" x14ac:dyDescent="0.15">
      <c r="A5" s="875"/>
      <c r="B5" s="274"/>
      <c r="C5" s="748" t="s">
        <v>404</v>
      </c>
      <c r="D5" s="748"/>
      <c r="E5" s="748"/>
      <c r="F5" s="748"/>
      <c r="G5" s="748"/>
      <c r="H5" s="752">
        <f>SUMIF(経費明細_交付!$B$6:$B$101,C5,経費明細_交付!$F$6:$F$101)</f>
        <v>0</v>
      </c>
      <c r="I5" s="753"/>
      <c r="J5" s="754"/>
      <c r="K5" s="757">
        <f>SUMIF(経費明細_交付!$B$6:$B$101,C5,経費明細_交付!$G$6:$G$101)</f>
        <v>0</v>
      </c>
      <c r="L5" s="758"/>
      <c r="M5" s="758"/>
      <c r="N5" s="764"/>
      <c r="O5" s="764"/>
      <c r="P5" s="765"/>
    </row>
    <row r="6" spans="1:16" ht="14.85" customHeight="1" x14ac:dyDescent="0.15">
      <c r="A6" s="875"/>
      <c r="B6" s="274"/>
      <c r="C6" s="748" t="s">
        <v>430</v>
      </c>
      <c r="D6" s="748"/>
      <c r="E6" s="748"/>
      <c r="F6" s="748"/>
      <c r="G6" s="748"/>
      <c r="H6" s="752">
        <f>SUMIF(経費明細_交付!$B$6:$B$101,C6,経費明細_交付!$F$6:$F$101)</f>
        <v>0</v>
      </c>
      <c r="I6" s="753"/>
      <c r="J6" s="754"/>
      <c r="K6" s="757">
        <f>SUMIF(経費明細_交付!$B$6:$B$101,C6,経費明細_交付!$G$6:$G$101)</f>
        <v>0</v>
      </c>
      <c r="L6" s="758"/>
      <c r="M6" s="758"/>
      <c r="N6" s="764"/>
      <c r="O6" s="764"/>
      <c r="P6" s="765"/>
    </row>
    <row r="7" spans="1:16" ht="14.85" customHeight="1" x14ac:dyDescent="0.15">
      <c r="A7" s="875"/>
      <c r="B7" s="274"/>
      <c r="C7" s="748" t="s">
        <v>211</v>
      </c>
      <c r="D7" s="748"/>
      <c r="E7" s="748"/>
      <c r="F7" s="748"/>
      <c r="G7" s="748"/>
      <c r="H7" s="752">
        <f>SUMIF(経費明細_交付!$B$6:$B$101,C7,経費明細_交付!$F$6:$F$101)</f>
        <v>0</v>
      </c>
      <c r="I7" s="753"/>
      <c r="J7" s="754"/>
      <c r="K7" s="757">
        <f>SUMIF(経費明細_交付!$B$6:$B$101,C7,経費明細_交付!$G$6:$G$101)</f>
        <v>0</v>
      </c>
      <c r="L7" s="758"/>
      <c r="M7" s="758"/>
      <c r="N7" s="764"/>
      <c r="O7" s="764"/>
      <c r="P7" s="765"/>
    </row>
    <row r="8" spans="1:16" ht="14.85" customHeight="1" x14ac:dyDescent="0.15">
      <c r="A8" s="875"/>
      <c r="B8" s="274"/>
      <c r="C8" s="748" t="s">
        <v>212</v>
      </c>
      <c r="D8" s="748"/>
      <c r="E8" s="748"/>
      <c r="F8" s="748"/>
      <c r="G8" s="748"/>
      <c r="H8" s="752">
        <f>SUMIF(経費明細_交付!$B$6:$B$101,C8,経費明細_交付!$F$6:$F$101)</f>
        <v>0</v>
      </c>
      <c r="I8" s="753"/>
      <c r="J8" s="754"/>
      <c r="K8" s="757">
        <f>SUMIF(経費明細_交付!$B$6:$B$101,C8,経費明細_交付!$G$6:$G$101)</f>
        <v>0</v>
      </c>
      <c r="L8" s="758"/>
      <c r="M8" s="758"/>
      <c r="N8" s="764"/>
      <c r="O8" s="764"/>
      <c r="P8" s="765"/>
    </row>
    <row r="9" spans="1:16" ht="14.85" customHeight="1" x14ac:dyDescent="0.15">
      <c r="A9" s="875"/>
      <c r="B9" s="274"/>
      <c r="C9" s="748" t="s">
        <v>213</v>
      </c>
      <c r="D9" s="748"/>
      <c r="E9" s="748"/>
      <c r="F9" s="748"/>
      <c r="G9" s="748"/>
      <c r="H9" s="752">
        <f>SUMIF(経費明細_交付!$B$6:$B$101,C9,経費明細_交付!$F$6:$F$101)</f>
        <v>0</v>
      </c>
      <c r="I9" s="753"/>
      <c r="J9" s="754"/>
      <c r="K9" s="757">
        <f>SUMIF(経費明細_交付!$B$6:$B$101,C9,経費明細_交付!$G$6:$G$101)</f>
        <v>0</v>
      </c>
      <c r="L9" s="758"/>
      <c r="M9" s="758"/>
      <c r="N9" s="764"/>
      <c r="O9" s="764"/>
      <c r="P9" s="765"/>
    </row>
    <row r="10" spans="1:16" ht="14.85" customHeight="1" x14ac:dyDescent="0.15">
      <c r="A10" s="875"/>
      <c r="B10" s="274"/>
      <c r="C10" s="748" t="s">
        <v>214</v>
      </c>
      <c r="D10" s="748"/>
      <c r="E10" s="748"/>
      <c r="F10" s="748"/>
      <c r="G10" s="748"/>
      <c r="H10" s="752">
        <f>SUMIF(経費明細_交付!$B$6:$B$101,C10,経費明細_交付!$F$6:$F$101)</f>
        <v>0</v>
      </c>
      <c r="I10" s="753"/>
      <c r="J10" s="754"/>
      <c r="K10" s="757">
        <f>SUMIF(経費明細_交付!$B$6:$B$101,C10,経費明細_交付!$G$6:$G$101)</f>
        <v>0</v>
      </c>
      <c r="L10" s="758"/>
      <c r="M10" s="758"/>
      <c r="N10" s="764"/>
      <c r="O10" s="764"/>
      <c r="P10" s="765"/>
    </row>
    <row r="11" spans="1:16" ht="14.85" customHeight="1" x14ac:dyDescent="0.15">
      <c r="A11" s="875"/>
      <c r="B11" s="274"/>
      <c r="C11" s="748" t="s">
        <v>215</v>
      </c>
      <c r="D11" s="748"/>
      <c r="E11" s="748"/>
      <c r="F11" s="748"/>
      <c r="G11" s="748"/>
      <c r="H11" s="752">
        <f>SUMIF(経費明細_交付!$B$6:$B$101,C11,経費明細_交付!$F$6:$F$101)</f>
        <v>0</v>
      </c>
      <c r="I11" s="753"/>
      <c r="J11" s="754"/>
      <c r="K11" s="757">
        <f>SUMIF(経費明細_交付!$B$6:$B$101,C11,経費明細_交付!$G$6:$G$101)</f>
        <v>0</v>
      </c>
      <c r="L11" s="758"/>
      <c r="M11" s="758"/>
      <c r="N11" s="764"/>
      <c r="O11" s="764"/>
      <c r="P11" s="765"/>
    </row>
    <row r="12" spans="1:16" ht="14.85" customHeight="1" x14ac:dyDescent="0.15">
      <c r="A12" s="875"/>
      <c r="B12" s="274"/>
      <c r="C12" s="748" t="s">
        <v>216</v>
      </c>
      <c r="D12" s="748"/>
      <c r="E12" s="748"/>
      <c r="F12" s="748"/>
      <c r="G12" s="748"/>
      <c r="H12" s="752">
        <f>SUMIF(経費明細_交付!$B$6:$B$101,C12,経費明細_交付!$F$6:$F$101)</f>
        <v>0</v>
      </c>
      <c r="I12" s="753"/>
      <c r="J12" s="754"/>
      <c r="K12" s="757">
        <f>SUMIF(経費明細_交付!$B$6:$B$101,C12,経費明細_交付!$G$6:$G$101)</f>
        <v>0</v>
      </c>
      <c r="L12" s="758"/>
      <c r="M12" s="758"/>
      <c r="N12" s="764"/>
      <c r="O12" s="764"/>
      <c r="P12" s="765"/>
    </row>
    <row r="13" spans="1:16" ht="14.85" customHeight="1" x14ac:dyDescent="0.15">
      <c r="A13" s="875"/>
      <c r="B13" s="274"/>
      <c r="C13" s="748" t="s">
        <v>217</v>
      </c>
      <c r="D13" s="748"/>
      <c r="E13" s="748"/>
      <c r="F13" s="748"/>
      <c r="G13" s="748"/>
      <c r="H13" s="752">
        <f>SUMIF(経費明細_交付!$B$6:$B$101,C13,経費明細_交付!$F$6:$F$101)</f>
        <v>0</v>
      </c>
      <c r="I13" s="753"/>
      <c r="J13" s="754"/>
      <c r="K13" s="757">
        <f>SUMIF(経費明細_交付!$B$6:$B$101,C13,経費明細_交付!$G$6:$G$101)</f>
        <v>0</v>
      </c>
      <c r="L13" s="758"/>
      <c r="M13" s="758"/>
      <c r="N13" s="764"/>
      <c r="O13" s="764"/>
      <c r="P13" s="765"/>
    </row>
    <row r="14" spans="1:16" ht="14.85" customHeight="1" x14ac:dyDescent="0.15">
      <c r="A14" s="875"/>
      <c r="B14" s="274"/>
      <c r="C14" s="748" t="s">
        <v>218</v>
      </c>
      <c r="D14" s="748"/>
      <c r="E14" s="748"/>
      <c r="F14" s="748"/>
      <c r="G14" s="748"/>
      <c r="H14" s="752">
        <f>SUMIF(経費明細_交付!$B$6:$B$101,C14,経費明細_交付!$F$6:$F$101)</f>
        <v>0</v>
      </c>
      <c r="I14" s="753"/>
      <c r="J14" s="754"/>
      <c r="K14" s="757">
        <f>SUMIF(経費明細_交付!$B$6:$B$101,C14,経費明細_交付!$G$6:$G$101)</f>
        <v>0</v>
      </c>
      <c r="L14" s="758"/>
      <c r="M14" s="758"/>
      <c r="N14" s="764"/>
      <c r="O14" s="764"/>
      <c r="P14" s="765"/>
    </row>
    <row r="15" spans="1:16" ht="14.85" customHeight="1" x14ac:dyDescent="0.15">
      <c r="A15" s="875"/>
      <c r="B15" s="274"/>
      <c r="C15" s="748" t="s">
        <v>219</v>
      </c>
      <c r="D15" s="748"/>
      <c r="E15" s="748"/>
      <c r="F15" s="748"/>
      <c r="G15" s="748"/>
      <c r="H15" s="752">
        <f>SUMIF(経費明細_交付!$B$6:$B$101,C15,経費明細_交付!$F$6:$F$101)</f>
        <v>0</v>
      </c>
      <c r="I15" s="753"/>
      <c r="J15" s="754"/>
      <c r="K15" s="757">
        <f>SUMIF(経費明細_交付!$B$6:$B$101,C15,経費明細_交付!$G$6:$G$101)</f>
        <v>0</v>
      </c>
      <c r="L15" s="758"/>
      <c r="M15" s="758"/>
      <c r="N15" s="764"/>
      <c r="O15" s="764"/>
      <c r="P15" s="765"/>
    </row>
    <row r="16" spans="1:16" ht="14.85" customHeight="1" x14ac:dyDescent="0.15">
      <c r="A16" s="875"/>
      <c r="B16" s="274"/>
      <c r="C16" s="748" t="s">
        <v>220</v>
      </c>
      <c r="D16" s="748"/>
      <c r="E16" s="748"/>
      <c r="F16" s="748"/>
      <c r="G16" s="748"/>
      <c r="H16" s="752">
        <f>SUMIF(経費明細_交付!$B$6:$B$101,C16,経費明細_交付!$F$6:$F$101)</f>
        <v>0</v>
      </c>
      <c r="I16" s="753"/>
      <c r="J16" s="754"/>
      <c r="K16" s="757">
        <f>SUMIF(経費明細_交付!$B$6:$B$101,C16,経費明細_交付!$G$6:$G$101)</f>
        <v>0</v>
      </c>
      <c r="L16" s="758"/>
      <c r="M16" s="758"/>
      <c r="N16" s="764"/>
      <c r="O16" s="764"/>
      <c r="P16" s="765"/>
    </row>
    <row r="17" spans="1:16" ht="14.85" customHeight="1" x14ac:dyDescent="0.15">
      <c r="A17" s="875"/>
      <c r="B17" s="274"/>
      <c r="C17" s="748" t="s">
        <v>221</v>
      </c>
      <c r="D17" s="748"/>
      <c r="E17" s="748"/>
      <c r="F17" s="748"/>
      <c r="G17" s="748"/>
      <c r="H17" s="752">
        <f>SUMIF(経費明細_交付!$B$6:$B$101,C17,経費明細_交付!$F$6:$F$101)</f>
        <v>0</v>
      </c>
      <c r="I17" s="753"/>
      <c r="J17" s="754"/>
      <c r="K17" s="757">
        <f>SUMIF(経費明細_交付!$B$6:$B$101,C17,経費明細_交付!$G$6:$G$101)</f>
        <v>0</v>
      </c>
      <c r="L17" s="758"/>
      <c r="M17" s="758"/>
      <c r="N17" s="764"/>
      <c r="O17" s="764"/>
      <c r="P17" s="765"/>
    </row>
    <row r="18" spans="1:16" ht="14.85" customHeight="1" x14ac:dyDescent="0.15">
      <c r="A18" s="875"/>
      <c r="B18" s="274"/>
      <c r="C18" s="748" t="s">
        <v>232</v>
      </c>
      <c r="D18" s="748"/>
      <c r="E18" s="748"/>
      <c r="F18" s="748"/>
      <c r="G18" s="748"/>
      <c r="H18" s="752">
        <f>SUMIF(経費明細_交付!$B$6:$B$101,C18,経費明細_交付!$F$6:$F$101)</f>
        <v>0</v>
      </c>
      <c r="I18" s="753"/>
      <c r="J18" s="754"/>
      <c r="K18" s="757">
        <f>SUMIF(経費明細_交付!$B$6:$B$101,C18,経費明細_交付!$G$6:$G$101)</f>
        <v>0</v>
      </c>
      <c r="L18" s="758"/>
      <c r="M18" s="758"/>
      <c r="N18" s="764"/>
      <c r="O18" s="764"/>
      <c r="P18" s="765"/>
    </row>
    <row r="19" spans="1:16" ht="14.85" customHeight="1" x14ac:dyDescent="0.15">
      <c r="A19" s="875"/>
      <c r="B19" s="274"/>
      <c r="C19" s="748" t="s">
        <v>222</v>
      </c>
      <c r="D19" s="748"/>
      <c r="E19" s="748"/>
      <c r="F19" s="748"/>
      <c r="G19" s="748"/>
      <c r="H19" s="752">
        <f>SUMIF(経費明細_交付!$B$6:$B$101,C19,経費明細_交付!$F$6:$F$101)</f>
        <v>0</v>
      </c>
      <c r="I19" s="753"/>
      <c r="J19" s="754"/>
      <c r="K19" s="757">
        <f>SUMIF(経費明細_交付!$B$6:$B$101,C19,経費明細_交付!$G$6:$G$101)</f>
        <v>0</v>
      </c>
      <c r="L19" s="758"/>
      <c r="M19" s="758"/>
      <c r="N19" s="764"/>
      <c r="O19" s="764"/>
      <c r="P19" s="765"/>
    </row>
    <row r="20" spans="1:16" ht="14.85" customHeight="1" x14ac:dyDescent="0.15">
      <c r="A20" s="875"/>
      <c r="B20" s="274"/>
      <c r="C20" s="748" t="s">
        <v>231</v>
      </c>
      <c r="D20" s="748"/>
      <c r="E20" s="748"/>
      <c r="F20" s="748"/>
      <c r="G20" s="748"/>
      <c r="H20" s="752">
        <f>SUMIF(経費明細_交付!$B$6:$B$101,C20,経費明細_交付!$F$6:$F$101)</f>
        <v>0</v>
      </c>
      <c r="I20" s="753"/>
      <c r="J20" s="754"/>
      <c r="K20" s="757">
        <f>SUMIF(経費明細_交付!$B$6:$B$101,C20,経費明細_交付!$G$6:$G$101)</f>
        <v>0</v>
      </c>
      <c r="L20" s="758"/>
      <c r="M20" s="758"/>
      <c r="N20" s="764"/>
      <c r="O20" s="764"/>
      <c r="P20" s="765"/>
    </row>
    <row r="21" spans="1:16" ht="14.85" customHeight="1" x14ac:dyDescent="0.15">
      <c r="A21" s="875"/>
      <c r="B21" s="274"/>
      <c r="C21" s="748" t="s">
        <v>233</v>
      </c>
      <c r="D21" s="748"/>
      <c r="E21" s="748"/>
      <c r="F21" s="748"/>
      <c r="G21" s="748"/>
      <c r="H21" s="752">
        <f>SUMIF(経費明細_交付!$B$6:$B$101,C21,経費明細_交付!$F$6:$F$101)</f>
        <v>0</v>
      </c>
      <c r="I21" s="753"/>
      <c r="J21" s="754"/>
      <c r="K21" s="757">
        <f>SUMIF(経費明細_交付!$B$6:$B$101,C21,経費明細_交付!$G$6:$G$101)</f>
        <v>0</v>
      </c>
      <c r="L21" s="758"/>
      <c r="M21" s="758"/>
      <c r="N21" s="764"/>
      <c r="O21" s="764"/>
      <c r="P21" s="765"/>
    </row>
    <row r="22" spans="1:16" ht="14.85" customHeight="1" thickBot="1" x14ac:dyDescent="0.2">
      <c r="A22" s="875"/>
      <c r="B22" s="310"/>
      <c r="C22" s="794" t="s">
        <v>223</v>
      </c>
      <c r="D22" s="794"/>
      <c r="E22" s="794"/>
      <c r="F22" s="794"/>
      <c r="G22" s="794"/>
      <c r="H22" s="759">
        <f>SUMIF(経費明細_交付!$B$6:$B$101,C22,経費明細_交付!$F$6:$F$101)</f>
        <v>0</v>
      </c>
      <c r="I22" s="760"/>
      <c r="J22" s="761"/>
      <c r="K22" s="867">
        <f>SUMIF(経費明細_交付!$B$6:$B$101,C22,経費明細_交付!$G$6:$G$101)</f>
        <v>0</v>
      </c>
      <c r="L22" s="760"/>
      <c r="M22" s="760"/>
      <c r="N22" s="766"/>
      <c r="O22" s="766"/>
      <c r="P22" s="767"/>
    </row>
    <row r="23" spans="1:16" ht="14.85" customHeight="1" thickTop="1" thickBot="1" x14ac:dyDescent="0.2">
      <c r="A23" s="311"/>
      <c r="B23" s="312"/>
      <c r="C23" s="305"/>
      <c r="D23" s="39"/>
      <c r="E23" s="877" t="s">
        <v>406</v>
      </c>
      <c r="F23" s="877"/>
      <c r="G23" s="877"/>
      <c r="H23" s="752">
        <f>SUM(H4:J22)</f>
        <v>0</v>
      </c>
      <c r="I23" s="753"/>
      <c r="J23" s="754"/>
      <c r="K23" s="814">
        <f>SUM(K4:M22)</f>
        <v>0</v>
      </c>
      <c r="L23" s="753"/>
      <c r="M23" s="753"/>
      <c r="N23" s="870" t="e">
        <f>ROUNDDOWN(K23*P2,-3)</f>
        <v>#N/A</v>
      </c>
      <c r="O23" s="870"/>
      <c r="P23" s="871"/>
    </row>
    <row r="24" spans="1:16" ht="14.85" customHeight="1" x14ac:dyDescent="0.15">
      <c r="A24" s="874" t="s">
        <v>230</v>
      </c>
      <c r="B24" s="274"/>
      <c r="C24" s="748" t="s">
        <v>431</v>
      </c>
      <c r="D24" s="748"/>
      <c r="E24" s="748"/>
      <c r="F24" s="748"/>
      <c r="G24" s="748"/>
      <c r="H24" s="787">
        <f>SUM(W52:W53)</f>
        <v>0</v>
      </c>
      <c r="I24" s="758"/>
      <c r="J24" s="788"/>
      <c r="K24" s="757">
        <f>SUM(X52:X53)</f>
        <v>0</v>
      </c>
      <c r="L24" s="758"/>
      <c r="M24" s="758"/>
      <c r="N24" s="762"/>
      <c r="O24" s="762"/>
      <c r="P24" s="763"/>
    </row>
    <row r="25" spans="1:16" ht="14.85" customHeight="1" x14ac:dyDescent="0.15">
      <c r="A25" s="875"/>
      <c r="B25" s="274"/>
      <c r="C25" s="750" t="s">
        <v>234</v>
      </c>
      <c r="D25" s="751"/>
      <c r="E25" s="751"/>
      <c r="F25" s="751"/>
      <c r="G25" s="751"/>
      <c r="H25" s="752">
        <f>SUMIF(経費明細_交付!$B$6:$B$101,C25,経費明細_交付!$F$6:$F$101)</f>
        <v>0</v>
      </c>
      <c r="I25" s="753"/>
      <c r="J25" s="754"/>
      <c r="K25" s="872">
        <f>SUMIF(経費明細_交付!$B$6:$B$101,C25,経費明細_交付!$G$6:$G$101)</f>
        <v>0</v>
      </c>
      <c r="L25" s="873"/>
      <c r="M25" s="873"/>
      <c r="N25" s="764"/>
      <c r="O25" s="764"/>
      <c r="P25" s="765"/>
    </row>
    <row r="26" spans="1:16" ht="14.85" customHeight="1" x14ac:dyDescent="0.15">
      <c r="A26" s="875"/>
      <c r="B26" s="274"/>
      <c r="C26" s="748" t="s">
        <v>224</v>
      </c>
      <c r="D26" s="748"/>
      <c r="E26" s="748"/>
      <c r="F26" s="748"/>
      <c r="G26" s="748"/>
      <c r="H26" s="752">
        <f>SUMIF(経費明細_交付!$B$6:$B$101,C26,経費明細_交付!$F$6:$F$101)</f>
        <v>0</v>
      </c>
      <c r="I26" s="753"/>
      <c r="J26" s="754"/>
      <c r="K26" s="757">
        <f>SUMIF(経費明細_交付!$B$6:$B$101,C26,経費明細_交付!$G$6:$G$101)</f>
        <v>0</v>
      </c>
      <c r="L26" s="758"/>
      <c r="M26" s="758"/>
      <c r="N26" s="764"/>
      <c r="O26" s="764"/>
      <c r="P26" s="765"/>
    </row>
    <row r="27" spans="1:16" ht="14.85" customHeight="1" x14ac:dyDescent="0.15">
      <c r="A27" s="875"/>
      <c r="B27" s="274"/>
      <c r="C27" s="748" t="s">
        <v>401</v>
      </c>
      <c r="D27" s="748"/>
      <c r="E27" s="748"/>
      <c r="F27" s="748"/>
      <c r="G27" s="748"/>
      <c r="H27" s="752">
        <f>SUMIF(経費明細_交付!$B$6:$B$101,C27,経費明細_交付!$F$6:$F$101)</f>
        <v>0</v>
      </c>
      <c r="I27" s="753"/>
      <c r="J27" s="754"/>
      <c r="K27" s="757">
        <f>SUMIF(経費明細_交付!$B$6:$B$101,C27,経費明細_交付!$G$6:$G$101)</f>
        <v>0</v>
      </c>
      <c r="L27" s="758"/>
      <c r="M27" s="758"/>
      <c r="N27" s="764"/>
      <c r="O27" s="764"/>
      <c r="P27" s="765"/>
    </row>
    <row r="28" spans="1:16" ht="14.85" customHeight="1" x14ac:dyDescent="0.15">
      <c r="A28" s="875"/>
      <c r="B28" s="274"/>
      <c r="C28" s="748" t="s">
        <v>225</v>
      </c>
      <c r="D28" s="748"/>
      <c r="E28" s="748"/>
      <c r="F28" s="748"/>
      <c r="G28" s="748"/>
      <c r="H28" s="752">
        <f>SUMIF(経費明細_交付!$B$6:$B$101,C28,経費明細_交付!$F$6:$F$101)</f>
        <v>0</v>
      </c>
      <c r="I28" s="753"/>
      <c r="J28" s="754"/>
      <c r="K28" s="757">
        <f>SUMIF(経費明細_交付!$B$6:$B$101,C28,経費明細_交付!$G$6:$G$101)</f>
        <v>0</v>
      </c>
      <c r="L28" s="758"/>
      <c r="M28" s="758"/>
      <c r="N28" s="764"/>
      <c r="O28" s="764"/>
      <c r="P28" s="765"/>
    </row>
    <row r="29" spans="1:16" ht="14.85" customHeight="1" x14ac:dyDescent="0.15">
      <c r="A29" s="875"/>
      <c r="B29" s="274"/>
      <c r="C29" s="748" t="s">
        <v>226</v>
      </c>
      <c r="D29" s="748"/>
      <c r="E29" s="748"/>
      <c r="F29" s="748"/>
      <c r="G29" s="748"/>
      <c r="H29" s="752">
        <f>SUMIF(経費明細_交付!$B$6:$B$101,C29,経費明細_交付!$F$6:$F$101)</f>
        <v>0</v>
      </c>
      <c r="I29" s="753"/>
      <c r="J29" s="754"/>
      <c r="K29" s="757">
        <f>SUMIF(経費明細_交付!$B$6:$B$101,C29,経費明細_交付!$G$6:$G$101)</f>
        <v>0</v>
      </c>
      <c r="L29" s="758"/>
      <c r="M29" s="758"/>
      <c r="N29" s="764"/>
      <c r="O29" s="764"/>
      <c r="P29" s="765"/>
    </row>
    <row r="30" spans="1:16" ht="14.85" customHeight="1" x14ac:dyDescent="0.15">
      <c r="A30" s="875"/>
      <c r="B30" s="274"/>
      <c r="C30" s="748" t="s">
        <v>227</v>
      </c>
      <c r="D30" s="748"/>
      <c r="E30" s="748"/>
      <c r="F30" s="748"/>
      <c r="G30" s="748"/>
      <c r="H30" s="752">
        <f>SUMIF(経費明細_交付!$B$6:$B$101,C30,経費明細_交付!$F$6:$F$101)</f>
        <v>0</v>
      </c>
      <c r="I30" s="753"/>
      <c r="J30" s="754"/>
      <c r="K30" s="757">
        <f>SUMIF(経費明細_交付!$B$6:$B$101,C30,経費明細_交付!$G$6:$G$101)</f>
        <v>0</v>
      </c>
      <c r="L30" s="758"/>
      <c r="M30" s="758"/>
      <c r="N30" s="764"/>
      <c r="O30" s="764"/>
      <c r="P30" s="765"/>
    </row>
    <row r="31" spans="1:16" ht="14.85" customHeight="1" x14ac:dyDescent="0.15">
      <c r="A31" s="875"/>
      <c r="B31" s="274"/>
      <c r="C31" s="748" t="s">
        <v>228</v>
      </c>
      <c r="D31" s="748"/>
      <c r="E31" s="748"/>
      <c r="F31" s="748"/>
      <c r="G31" s="748"/>
      <c r="H31" s="752">
        <f>SUMIF(経費明細_交付!$B$6:$B$101,C31,経費明細_交付!$F$6:$F$101)</f>
        <v>0</v>
      </c>
      <c r="I31" s="753"/>
      <c r="J31" s="754"/>
      <c r="K31" s="757">
        <f>SUMIF(経費明細_交付!$B$6:$B$101,C31,経費明細_交付!$G$6:$G$101)</f>
        <v>0</v>
      </c>
      <c r="L31" s="758"/>
      <c r="M31" s="758"/>
      <c r="N31" s="764"/>
      <c r="O31" s="764"/>
      <c r="P31" s="765"/>
    </row>
    <row r="32" spans="1:16" ht="14.85" customHeight="1" x14ac:dyDescent="0.15">
      <c r="A32" s="875"/>
      <c r="B32" s="274"/>
      <c r="C32" s="748" t="s">
        <v>229</v>
      </c>
      <c r="D32" s="748"/>
      <c r="E32" s="748"/>
      <c r="F32" s="748"/>
      <c r="G32" s="748"/>
      <c r="H32" s="752">
        <f>SUMIF(経費明細_交付!$B$6:$B$101,C32,経費明細_交付!$F$6:$F$101)</f>
        <v>0</v>
      </c>
      <c r="I32" s="753"/>
      <c r="J32" s="754"/>
      <c r="K32" s="757">
        <f>SUMIF(経費明細_交付!$B$6:$B$101,C32,経費明細_交付!$G$6:$G$101)</f>
        <v>0</v>
      </c>
      <c r="L32" s="758"/>
      <c r="M32" s="758"/>
      <c r="N32" s="764"/>
      <c r="O32" s="764"/>
      <c r="P32" s="765"/>
    </row>
    <row r="33" spans="1:16" ht="14.85" customHeight="1" x14ac:dyDescent="0.15">
      <c r="A33" s="875"/>
      <c r="B33" s="274"/>
      <c r="C33" s="748" t="s">
        <v>402</v>
      </c>
      <c r="D33" s="748"/>
      <c r="E33" s="748"/>
      <c r="F33" s="748"/>
      <c r="G33" s="748"/>
      <c r="H33" s="752">
        <f>SUMIF(経費明細_交付!$B$6:$B$101,C33,経費明細_交付!$F$6:$F$101)</f>
        <v>0</v>
      </c>
      <c r="I33" s="753"/>
      <c r="J33" s="754"/>
      <c r="K33" s="757">
        <f>SUMIF(経費明細_交付!$B$6:$B$101,C33,経費明細_交付!$G$6:$G$101)</f>
        <v>0</v>
      </c>
      <c r="L33" s="758"/>
      <c r="M33" s="758"/>
      <c r="N33" s="764"/>
      <c r="O33" s="764"/>
      <c r="P33" s="765"/>
    </row>
    <row r="34" spans="1:16" ht="14.85" customHeight="1" x14ac:dyDescent="0.15">
      <c r="A34" s="875"/>
      <c r="B34" s="274"/>
      <c r="C34" s="856" t="s">
        <v>403</v>
      </c>
      <c r="D34" s="856"/>
      <c r="E34" s="856"/>
      <c r="F34" s="856"/>
      <c r="G34" s="856"/>
      <c r="H34" s="787">
        <f>SUMIF(経費明細_交付!$B$6:$B$101,C34,経費明細_交付!$F$6:$F$101)</f>
        <v>0</v>
      </c>
      <c r="I34" s="758"/>
      <c r="J34" s="788"/>
      <c r="K34" s="757">
        <f>SUMIF(経費明細_交付!$B$6:$B$101,C34,経費明細_交付!$G$6:$G$101)</f>
        <v>0</v>
      </c>
      <c r="L34" s="758"/>
      <c r="M34" s="758"/>
      <c r="N34" s="764"/>
      <c r="O34" s="764"/>
      <c r="P34" s="765"/>
    </row>
    <row r="35" spans="1:16" ht="14.85" customHeight="1" thickBot="1" x14ac:dyDescent="0.2">
      <c r="A35" s="875"/>
      <c r="B35" s="604"/>
      <c r="C35" s="749" t="s">
        <v>670</v>
      </c>
      <c r="D35" s="749"/>
      <c r="E35" s="749"/>
      <c r="F35" s="749"/>
      <c r="G35" s="749"/>
      <c r="H35" s="868">
        <f>SUMIF(経費明細_交付!$B$6:$B$101,C35,経費明細_交付!$F$6:$F$101)</f>
        <v>0</v>
      </c>
      <c r="I35" s="811"/>
      <c r="J35" s="869"/>
      <c r="K35" s="810">
        <f>SUMIF(経費明細_交付!$B$6:$B$101,C35,経費明細_交付!$G$6:$G$101)</f>
        <v>0</v>
      </c>
      <c r="L35" s="811"/>
      <c r="M35" s="811"/>
      <c r="N35" s="766"/>
      <c r="O35" s="766"/>
      <c r="P35" s="767"/>
    </row>
    <row r="36" spans="1:16" ht="14.85" customHeight="1" thickTop="1" thickBot="1" x14ac:dyDescent="0.2">
      <c r="A36" s="313"/>
      <c r="B36" s="314"/>
      <c r="C36" s="315"/>
      <c r="D36" s="315"/>
      <c r="E36" s="779" t="s">
        <v>406</v>
      </c>
      <c r="F36" s="779"/>
      <c r="G36" s="779"/>
      <c r="H36" s="868">
        <f t="shared" ref="H36" si="0">SUM(H24:J35)</f>
        <v>0</v>
      </c>
      <c r="I36" s="811"/>
      <c r="J36" s="869"/>
      <c r="K36" s="812">
        <f>SUM(K24:M35)</f>
        <v>0</v>
      </c>
      <c r="L36" s="813"/>
      <c r="M36" s="813"/>
      <c r="N36" s="828" t="e">
        <f>ROUNDDOWN(K36*P2,-3)</f>
        <v>#N/A</v>
      </c>
      <c r="O36" s="828"/>
      <c r="P36" s="829"/>
    </row>
    <row r="37" spans="1:16" ht="14.85" customHeight="1" thickTop="1" thickBot="1" x14ac:dyDescent="0.2">
      <c r="A37" s="780" t="s">
        <v>407</v>
      </c>
      <c r="B37" s="781"/>
      <c r="C37" s="781"/>
      <c r="D37" s="781"/>
      <c r="E37" s="781"/>
      <c r="F37" s="781"/>
      <c r="G37" s="781"/>
      <c r="H37" s="864">
        <f t="shared" ref="H37" si="1">SUM(H36,H23)</f>
        <v>0</v>
      </c>
      <c r="I37" s="865"/>
      <c r="J37" s="866"/>
      <c r="K37" s="862">
        <f>SUM(K23,K36)</f>
        <v>0</v>
      </c>
      <c r="L37" s="863"/>
      <c r="M37" s="863"/>
      <c r="N37" s="857"/>
      <c r="O37" s="857"/>
      <c r="P37" s="858"/>
    </row>
    <row r="38" spans="1:16" ht="14.85" customHeight="1" thickBot="1" x14ac:dyDescent="0.2">
      <c r="A38" s="316" t="s">
        <v>433</v>
      </c>
      <c r="B38" s="34"/>
      <c r="C38" s="41"/>
      <c r="D38" s="34"/>
      <c r="E38" s="34"/>
      <c r="F38" s="34"/>
      <c r="G38" s="34"/>
      <c r="H38" s="34"/>
      <c r="I38" s="317"/>
      <c r="K38" s="859" t="s">
        <v>434</v>
      </c>
      <c r="L38" s="860"/>
      <c r="M38" s="861"/>
      <c r="N38" s="827" t="e">
        <f>SUM(N23,N36)</f>
        <v>#N/A</v>
      </c>
      <c r="O38" s="828"/>
      <c r="P38" s="829"/>
    </row>
    <row r="39" spans="1:16" ht="14.85" customHeight="1" thickBot="1" x14ac:dyDescent="0.2">
      <c r="A39" s="170"/>
      <c r="B39" s="34"/>
      <c r="C39" s="41"/>
      <c r="D39" s="34"/>
      <c r="E39" s="34"/>
      <c r="F39" s="34"/>
      <c r="G39" s="34"/>
      <c r="H39" s="34"/>
      <c r="I39" s="317"/>
      <c r="K39" s="853" t="s">
        <v>652</v>
      </c>
      <c r="L39" s="854"/>
      <c r="M39" s="855"/>
      <c r="N39" s="827">
        <f>F54-N54</f>
        <v>0</v>
      </c>
      <c r="O39" s="828"/>
      <c r="P39" s="829"/>
    </row>
    <row r="40" spans="1:16" ht="21" customHeight="1" thickBot="1" x14ac:dyDescent="0.2">
      <c r="A40" s="34"/>
      <c r="B40" s="34"/>
      <c r="C40" s="41"/>
      <c r="D40" s="34"/>
      <c r="E40" s="34"/>
      <c r="F40" s="34"/>
      <c r="G40" s="34"/>
      <c r="H40" s="34"/>
      <c r="I40" s="317"/>
      <c r="K40" s="850" t="s">
        <v>551</v>
      </c>
      <c r="L40" s="851"/>
      <c r="M40" s="852"/>
      <c r="N40" s="830" t="e">
        <f>MIN(N38:O39)</f>
        <v>#N/A</v>
      </c>
      <c r="O40" s="831"/>
      <c r="P40" s="832"/>
    </row>
    <row r="41" spans="1:16" ht="4.5" customHeight="1" x14ac:dyDescent="0.15"/>
    <row r="42" spans="1:16" ht="15" customHeight="1" thickBot="1" x14ac:dyDescent="0.2">
      <c r="A42" s="34" t="s">
        <v>455</v>
      </c>
      <c r="B42" s="305" t="s">
        <v>657</v>
      </c>
      <c r="C42" s="41"/>
      <c r="D42" s="41"/>
      <c r="E42" s="61"/>
      <c r="F42" s="318"/>
      <c r="G42" s="318"/>
      <c r="H42" s="318"/>
      <c r="I42" s="318"/>
      <c r="J42" s="318"/>
      <c r="K42" s="319"/>
      <c r="L42" s="319"/>
      <c r="M42" s="319"/>
    </row>
    <row r="43" spans="1:16" ht="15" customHeight="1" thickBot="1" x14ac:dyDescent="0.2">
      <c r="A43" s="738"/>
      <c r="B43" s="739"/>
      <c r="C43" s="739"/>
      <c r="D43" s="739"/>
      <c r="E43" s="825" t="s">
        <v>541</v>
      </c>
      <c r="F43" s="826"/>
      <c r="G43" s="740" t="s">
        <v>532</v>
      </c>
      <c r="H43" s="741"/>
      <c r="I43" s="741"/>
      <c r="J43" s="742"/>
    </row>
    <row r="44" spans="1:16" ht="14.85" customHeight="1" thickTop="1" x14ac:dyDescent="0.15">
      <c r="A44" s="743" t="s">
        <v>428</v>
      </c>
      <c r="B44" s="744"/>
      <c r="C44" s="744"/>
      <c r="D44" s="744"/>
      <c r="E44" s="819" t="e">
        <f>N40</f>
        <v>#N/A</v>
      </c>
      <c r="F44" s="820"/>
      <c r="G44" s="745"/>
      <c r="H44" s="746"/>
      <c r="I44" s="746"/>
      <c r="J44" s="747"/>
    </row>
    <row r="45" spans="1:16" ht="14.85" customHeight="1" thickBot="1" x14ac:dyDescent="0.2">
      <c r="A45" s="768" t="s">
        <v>445</v>
      </c>
      <c r="B45" s="769"/>
      <c r="C45" s="769"/>
      <c r="D45" s="769"/>
      <c r="E45" s="821" t="e">
        <f>E46-E44</f>
        <v>#N/A</v>
      </c>
      <c r="F45" s="822"/>
      <c r="G45" s="770"/>
      <c r="H45" s="771"/>
      <c r="I45" s="771"/>
      <c r="J45" s="772"/>
    </row>
    <row r="46" spans="1:16" ht="14.85" customHeight="1" thickTop="1" thickBot="1" x14ac:dyDescent="0.2">
      <c r="A46" s="773" t="s">
        <v>407</v>
      </c>
      <c r="B46" s="774"/>
      <c r="C46" s="774"/>
      <c r="D46" s="774"/>
      <c r="E46" s="823">
        <f>H37</f>
        <v>0</v>
      </c>
      <c r="F46" s="824"/>
      <c r="G46" s="775"/>
      <c r="H46" s="776"/>
      <c r="I46" s="776"/>
      <c r="J46" s="777"/>
    </row>
    <row r="47" spans="1:16" ht="4.5" customHeight="1" x14ac:dyDescent="0.15">
      <c r="A47" s="34"/>
      <c r="B47" s="34"/>
      <c r="C47" s="41"/>
      <c r="D47" s="41"/>
      <c r="E47" s="61"/>
      <c r="F47" s="318"/>
      <c r="G47" s="318"/>
      <c r="H47" s="318"/>
      <c r="I47" s="318"/>
      <c r="J47" s="318"/>
      <c r="K47" s="319"/>
      <c r="L47" s="319"/>
      <c r="M47" s="319"/>
    </row>
    <row r="48" spans="1:16" ht="15" customHeight="1" thickBot="1" x14ac:dyDescent="0.2">
      <c r="A48" s="34" t="s">
        <v>441</v>
      </c>
      <c r="B48" s="305" t="s">
        <v>643</v>
      </c>
      <c r="C48" s="41"/>
      <c r="D48" s="41"/>
      <c r="E48" s="34"/>
      <c r="F48" s="320"/>
      <c r="G48" s="320"/>
      <c r="H48" s="320"/>
      <c r="I48" s="320"/>
      <c r="J48" s="321"/>
      <c r="K48" s="321"/>
      <c r="L48" s="321"/>
      <c r="M48" s="321"/>
      <c r="N48" s="96"/>
      <c r="O48" s="96"/>
      <c r="P48" s="279" t="s">
        <v>191</v>
      </c>
    </row>
    <row r="49" spans="1:24" ht="15" customHeight="1" thickBot="1" x14ac:dyDescent="0.2">
      <c r="A49" s="322"/>
      <c r="B49" s="323"/>
      <c r="C49" s="323"/>
      <c r="D49" s="323"/>
      <c r="E49" s="324"/>
      <c r="F49" s="817" t="s">
        <v>644</v>
      </c>
      <c r="G49" s="733"/>
      <c r="H49" s="731" t="s">
        <v>628</v>
      </c>
      <c r="I49" s="732"/>
      <c r="J49" s="733"/>
      <c r="K49" s="731" t="s">
        <v>654</v>
      </c>
      <c r="L49" s="732"/>
      <c r="M49" s="733"/>
      <c r="N49" s="731" t="s">
        <v>507</v>
      </c>
      <c r="O49" s="732"/>
      <c r="P49" s="818"/>
    </row>
    <row r="50" spans="1:24" ht="14.85" customHeight="1" thickTop="1" x14ac:dyDescent="0.15">
      <c r="A50" s="325"/>
      <c r="B50" s="39"/>
      <c r="C50" s="326" t="s">
        <v>3</v>
      </c>
      <c r="D50" s="327">
        <v>7</v>
      </c>
      <c r="E50" s="328" t="s">
        <v>508</v>
      </c>
      <c r="F50" s="845"/>
      <c r="G50" s="846"/>
      <c r="H50" s="847"/>
      <c r="I50" s="848"/>
      <c r="J50" s="846"/>
      <c r="K50" s="778"/>
      <c r="L50" s="778"/>
      <c r="M50" s="778"/>
      <c r="N50" s="815"/>
      <c r="O50" s="815"/>
      <c r="P50" s="816"/>
    </row>
    <row r="51" spans="1:24" ht="14.85" customHeight="1" x14ac:dyDescent="0.15">
      <c r="A51" s="329"/>
      <c r="B51" s="45"/>
      <c r="C51" s="330" t="s">
        <v>3</v>
      </c>
      <c r="D51" s="331">
        <f>D50+1</f>
        <v>8</v>
      </c>
      <c r="E51" s="332" t="s">
        <v>508</v>
      </c>
      <c r="F51" s="806"/>
      <c r="G51" s="807"/>
      <c r="H51" s="808"/>
      <c r="I51" s="809"/>
      <c r="J51" s="807"/>
      <c r="K51" s="815"/>
      <c r="L51" s="815"/>
      <c r="M51" s="815"/>
      <c r="N51" s="815"/>
      <c r="O51" s="815"/>
      <c r="P51" s="816"/>
    </row>
    <row r="52" spans="1:24" ht="14.85" customHeight="1" x14ac:dyDescent="0.15">
      <c r="A52" s="325"/>
      <c r="B52" s="39"/>
      <c r="C52" s="326" t="s">
        <v>3</v>
      </c>
      <c r="D52" s="327">
        <f>D50+2</f>
        <v>9</v>
      </c>
      <c r="E52" s="328" t="s">
        <v>508</v>
      </c>
      <c r="F52" s="806"/>
      <c r="G52" s="807"/>
      <c r="H52" s="808"/>
      <c r="I52" s="809"/>
      <c r="J52" s="807"/>
      <c r="K52" s="815"/>
      <c r="L52" s="815"/>
      <c r="M52" s="815"/>
      <c r="N52" s="815"/>
      <c r="O52" s="815"/>
      <c r="P52" s="816"/>
      <c r="U52" s="333" t="s">
        <v>421</v>
      </c>
      <c r="V52" s="45"/>
      <c r="W52" s="174">
        <f>SUMIF(経費明細_交付!$B$6:$B$49,U52,経費明細_交付!$F$6:$F$49)</f>
        <v>0</v>
      </c>
      <c r="X52" s="174">
        <f>SUMIF(経費明細_交付!$B$6:$B$49,U52,経費明細_交付!$G$6:$G$49)</f>
        <v>0</v>
      </c>
    </row>
    <row r="53" spans="1:24" ht="14.85" customHeight="1" thickBot="1" x14ac:dyDescent="0.2">
      <c r="A53" s="334"/>
      <c r="B53" s="335"/>
      <c r="C53" s="336" t="s">
        <v>3</v>
      </c>
      <c r="D53" s="601">
        <f>D50+3</f>
        <v>10</v>
      </c>
      <c r="E53" s="337" t="s">
        <v>508</v>
      </c>
      <c r="F53" s="836"/>
      <c r="G53" s="837"/>
      <c r="H53" s="838"/>
      <c r="I53" s="839"/>
      <c r="J53" s="837"/>
      <c r="K53" s="798"/>
      <c r="L53" s="798"/>
      <c r="M53" s="798"/>
      <c r="N53" s="798"/>
      <c r="O53" s="798"/>
      <c r="P53" s="799"/>
      <c r="U53" s="333" t="s">
        <v>422</v>
      </c>
      <c r="V53" s="45"/>
      <c r="W53" s="174">
        <f>SUMIF(経費明細_交付!$B$6:$B$49,U53,経費明細_交付!$F$6:$F$49)</f>
        <v>0</v>
      </c>
      <c r="X53" s="174">
        <f>SUMIF(経費明細_交付!$B$6:$B$49,U53,経費明細_交付!$G$6:$G$49)</f>
        <v>0</v>
      </c>
    </row>
    <row r="54" spans="1:24" ht="14.85" customHeight="1" thickTop="1" thickBot="1" x14ac:dyDescent="0.2">
      <c r="A54" s="338"/>
      <c r="B54" s="339"/>
      <c r="C54" s="340" t="s">
        <v>509</v>
      </c>
      <c r="D54" s="341"/>
      <c r="E54" s="342"/>
      <c r="F54" s="840">
        <f>SUM(F50:G53)</f>
        <v>0</v>
      </c>
      <c r="G54" s="841"/>
      <c r="H54" s="842" t="s">
        <v>528</v>
      </c>
      <c r="I54" s="843"/>
      <c r="J54" s="844"/>
      <c r="K54" s="803" t="s">
        <v>528</v>
      </c>
      <c r="L54" s="804"/>
      <c r="M54" s="805"/>
      <c r="N54" s="800">
        <f>SUM(N50:P53)</f>
        <v>0</v>
      </c>
      <c r="O54" s="801"/>
      <c r="P54" s="802"/>
    </row>
    <row r="55" spans="1:24" x14ac:dyDescent="0.15">
      <c r="A55" s="343"/>
      <c r="B55" s="343"/>
      <c r="C55" s="343"/>
    </row>
    <row r="56" spans="1:24" x14ac:dyDescent="0.15">
      <c r="A56" s="343"/>
      <c r="B56" s="343"/>
      <c r="C56" s="343"/>
    </row>
    <row r="57" spans="1:24" x14ac:dyDescent="0.15">
      <c r="A57" s="343"/>
      <c r="B57" s="343"/>
      <c r="C57" s="343"/>
      <c r="G57" s="834"/>
      <c r="H57" s="834"/>
      <c r="I57" s="835"/>
      <c r="J57" s="835"/>
      <c r="K57" s="345"/>
      <c r="L57" s="345"/>
    </row>
    <row r="58" spans="1:24" x14ac:dyDescent="0.15">
      <c r="A58" s="343"/>
      <c r="B58" s="343"/>
      <c r="C58" s="343"/>
      <c r="G58" s="849"/>
      <c r="H58" s="849"/>
      <c r="I58" s="835"/>
      <c r="J58" s="835"/>
      <c r="K58" s="345"/>
      <c r="L58" s="345"/>
    </row>
    <row r="59" spans="1:24" x14ac:dyDescent="0.15">
      <c r="A59" s="343"/>
      <c r="B59" s="343"/>
      <c r="C59" s="343"/>
      <c r="G59" s="849"/>
      <c r="H59" s="849"/>
      <c r="I59" s="835"/>
      <c r="J59" s="835"/>
      <c r="K59" s="345"/>
      <c r="L59" s="345"/>
    </row>
    <row r="60" spans="1:24" x14ac:dyDescent="0.15">
      <c r="A60" s="343"/>
      <c r="B60" s="343"/>
      <c r="C60" s="343"/>
      <c r="G60" s="664"/>
      <c r="H60" s="664"/>
      <c r="I60" s="833"/>
      <c r="J60" s="833"/>
      <c r="K60" s="346"/>
      <c r="L60" s="346"/>
    </row>
    <row r="61" spans="1:24" x14ac:dyDescent="0.15">
      <c r="A61" s="343"/>
      <c r="B61" s="343"/>
      <c r="C61" s="343"/>
    </row>
    <row r="62" spans="1:24" x14ac:dyDescent="0.15">
      <c r="A62" s="343"/>
      <c r="B62" s="343"/>
      <c r="C62" s="343"/>
    </row>
  </sheetData>
  <sheetProtection sheet="1" selectLockedCells="1"/>
  <mergeCells count="165">
    <mergeCell ref="A24:A35"/>
    <mergeCell ref="C9:G9"/>
    <mergeCell ref="A4:A22"/>
    <mergeCell ref="H16:J16"/>
    <mergeCell ref="H17:J17"/>
    <mergeCell ref="H18:J18"/>
    <mergeCell ref="C17:G17"/>
    <mergeCell ref="H13:J13"/>
    <mergeCell ref="H14:J14"/>
    <mergeCell ref="H15:J15"/>
    <mergeCell ref="H10:J10"/>
    <mergeCell ref="H11:J11"/>
    <mergeCell ref="H12:J12"/>
    <mergeCell ref="C10:G10"/>
    <mergeCell ref="C11:G11"/>
    <mergeCell ref="C12:G12"/>
    <mergeCell ref="C13:G13"/>
    <mergeCell ref="C24:G24"/>
    <mergeCell ref="E23:G23"/>
    <mergeCell ref="C28:G28"/>
    <mergeCell ref="H32:J32"/>
    <mergeCell ref="H33:J33"/>
    <mergeCell ref="H30:J30"/>
    <mergeCell ref="H28:J28"/>
    <mergeCell ref="N37:P37"/>
    <mergeCell ref="N38:P38"/>
    <mergeCell ref="K38:M38"/>
    <mergeCell ref="K37:M37"/>
    <mergeCell ref="H37:J37"/>
    <mergeCell ref="N51:P51"/>
    <mergeCell ref="H9:J9"/>
    <mergeCell ref="K22:M22"/>
    <mergeCell ref="H35:J35"/>
    <mergeCell ref="H36:J36"/>
    <mergeCell ref="K33:M33"/>
    <mergeCell ref="H19:J19"/>
    <mergeCell ref="H20:J20"/>
    <mergeCell ref="H21:J21"/>
    <mergeCell ref="K19:M19"/>
    <mergeCell ref="K20:M20"/>
    <mergeCell ref="N23:P23"/>
    <mergeCell ref="N24:P35"/>
    <mergeCell ref="N36:P36"/>
    <mergeCell ref="K24:M24"/>
    <mergeCell ref="K25:M25"/>
    <mergeCell ref="H31:J31"/>
    <mergeCell ref="H29:J29"/>
    <mergeCell ref="K29:M29"/>
    <mergeCell ref="K30:M30"/>
    <mergeCell ref="K31:M31"/>
    <mergeCell ref="G60:H60"/>
    <mergeCell ref="I60:J60"/>
    <mergeCell ref="G57:H57"/>
    <mergeCell ref="I57:J57"/>
    <mergeCell ref="F53:G53"/>
    <mergeCell ref="H53:J53"/>
    <mergeCell ref="F54:G54"/>
    <mergeCell ref="H54:J54"/>
    <mergeCell ref="F50:G50"/>
    <mergeCell ref="H50:J50"/>
    <mergeCell ref="G58:H58"/>
    <mergeCell ref="I58:J58"/>
    <mergeCell ref="G59:H59"/>
    <mergeCell ref="I59:J59"/>
    <mergeCell ref="K40:M40"/>
    <mergeCell ref="K39:M39"/>
    <mergeCell ref="C34:G34"/>
    <mergeCell ref="H34:J34"/>
    <mergeCell ref="K34:M34"/>
    <mergeCell ref="N53:P53"/>
    <mergeCell ref="N54:P54"/>
    <mergeCell ref="K53:M53"/>
    <mergeCell ref="K54:M54"/>
    <mergeCell ref="F51:G51"/>
    <mergeCell ref="H51:J51"/>
    <mergeCell ref="K35:M35"/>
    <mergeCell ref="K36:M36"/>
    <mergeCell ref="K23:M23"/>
    <mergeCell ref="N50:P50"/>
    <mergeCell ref="F52:G52"/>
    <mergeCell ref="H52:J52"/>
    <mergeCell ref="N52:P52"/>
    <mergeCell ref="K51:M51"/>
    <mergeCell ref="K52:M52"/>
    <mergeCell ref="F49:G49"/>
    <mergeCell ref="H49:J49"/>
    <mergeCell ref="N49:P49"/>
    <mergeCell ref="E44:F44"/>
    <mergeCell ref="E45:F45"/>
    <mergeCell ref="E46:F46"/>
    <mergeCell ref="E43:F43"/>
    <mergeCell ref="N39:P39"/>
    <mergeCell ref="N40:P40"/>
    <mergeCell ref="N2:O2"/>
    <mergeCell ref="C5:G5"/>
    <mergeCell ref="C6:G6"/>
    <mergeCell ref="C7:G7"/>
    <mergeCell ref="C8:G8"/>
    <mergeCell ref="H24:J24"/>
    <mergeCell ref="K32:M32"/>
    <mergeCell ref="H3:J3"/>
    <mergeCell ref="H4:J4"/>
    <mergeCell ref="H5:J5"/>
    <mergeCell ref="H6:J6"/>
    <mergeCell ref="H7:J7"/>
    <mergeCell ref="H8:J8"/>
    <mergeCell ref="K26:M26"/>
    <mergeCell ref="K27:M27"/>
    <mergeCell ref="K28:M28"/>
    <mergeCell ref="C27:G27"/>
    <mergeCell ref="C18:G18"/>
    <mergeCell ref="C19:G19"/>
    <mergeCell ref="C20:G20"/>
    <mergeCell ref="C21:G21"/>
    <mergeCell ref="C22:G22"/>
    <mergeCell ref="N3:P3"/>
    <mergeCell ref="C3:G3"/>
    <mergeCell ref="N4:P22"/>
    <mergeCell ref="A45:D45"/>
    <mergeCell ref="G45:J45"/>
    <mergeCell ref="A46:D46"/>
    <mergeCell ref="G46:J46"/>
    <mergeCell ref="K49:M49"/>
    <mergeCell ref="K50:M50"/>
    <mergeCell ref="E36:G36"/>
    <mergeCell ref="A37:G37"/>
    <mergeCell ref="K21:M21"/>
    <mergeCell ref="C4:G4"/>
    <mergeCell ref="K11:M11"/>
    <mergeCell ref="K12:M12"/>
    <mergeCell ref="K13:M13"/>
    <mergeCell ref="K14:M14"/>
    <mergeCell ref="K15:M15"/>
    <mergeCell ref="K16:M16"/>
    <mergeCell ref="K4:M4"/>
    <mergeCell ref="K5:M5"/>
    <mergeCell ref="K6:M6"/>
    <mergeCell ref="K7:M7"/>
    <mergeCell ref="K8:M8"/>
    <mergeCell ref="K9:M9"/>
    <mergeCell ref="K10:M10"/>
    <mergeCell ref="L2:M2"/>
    <mergeCell ref="A43:D43"/>
    <mergeCell ref="G43:J43"/>
    <mergeCell ref="A44:D44"/>
    <mergeCell ref="G44:J44"/>
    <mergeCell ref="C29:G29"/>
    <mergeCell ref="C30:G30"/>
    <mergeCell ref="C31:G31"/>
    <mergeCell ref="C32:G32"/>
    <mergeCell ref="C33:G33"/>
    <mergeCell ref="C35:G35"/>
    <mergeCell ref="C25:G25"/>
    <mergeCell ref="C26:G26"/>
    <mergeCell ref="H25:J25"/>
    <mergeCell ref="H26:J26"/>
    <mergeCell ref="H27:J27"/>
    <mergeCell ref="K3:M3"/>
    <mergeCell ref="C14:G14"/>
    <mergeCell ref="C15:G15"/>
    <mergeCell ref="C16:G16"/>
    <mergeCell ref="K17:M17"/>
    <mergeCell ref="K18:M18"/>
    <mergeCell ref="H22:J22"/>
    <mergeCell ref="H23:J23"/>
  </mergeCells>
  <phoneticPr fontId="5"/>
  <pageMargins left="0.98425196850393704" right="0.98425196850393704"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A6595-235A-47B6-BF65-5425A20DB713}">
  <sheetPr>
    <tabColor rgb="FFFFFF00"/>
  </sheetPr>
  <dimension ref="A1:AE48"/>
  <sheetViews>
    <sheetView showGridLines="0" view="pageBreakPreview" topLeftCell="A7" zoomScaleNormal="100" zoomScaleSheetLayoutView="100" workbookViewId="0">
      <selection activeCell="G35" sqref="G35:V35"/>
    </sheetView>
  </sheetViews>
  <sheetFormatPr defaultRowHeight="14.25" x14ac:dyDescent="0.15"/>
  <cols>
    <col min="1" max="1" width="2" customWidth="1"/>
    <col min="2" max="3" width="1.5" customWidth="1"/>
    <col min="4" max="4" width="2.58203125" customWidth="1"/>
    <col min="5" max="25" width="2.33203125" customWidth="1"/>
    <col min="26" max="26" width="1.08203125" customWidth="1"/>
    <col min="27" max="27" width="2.33203125" customWidth="1"/>
  </cols>
  <sheetData>
    <row r="1" spans="1:24" ht="5.25" customHeight="1" x14ac:dyDescent="0.15"/>
    <row r="2" spans="1:24" x14ac:dyDescent="0.15">
      <c r="C2" s="20"/>
      <c r="D2" s="20"/>
      <c r="E2" s="20"/>
      <c r="F2" s="20"/>
      <c r="G2" s="20"/>
      <c r="H2" s="20"/>
      <c r="I2" s="20"/>
      <c r="J2" s="20"/>
      <c r="K2" s="20"/>
      <c r="L2" s="20"/>
      <c r="M2" s="20"/>
      <c r="N2" s="20"/>
      <c r="O2" s="20"/>
      <c r="P2" s="20"/>
      <c r="Q2" s="20"/>
      <c r="R2" s="663"/>
      <c r="S2" s="663"/>
      <c r="T2" s="664"/>
      <c r="U2" s="35"/>
      <c r="V2" s="35"/>
      <c r="W2" s="35"/>
      <c r="X2" s="35"/>
    </row>
    <row r="3" spans="1:24" ht="18.75" customHeight="1" thickBot="1" x14ac:dyDescent="0.2">
      <c r="C3" s="20"/>
      <c r="D3" s="20"/>
      <c r="E3" s="20"/>
      <c r="F3" s="20"/>
      <c r="G3" s="20"/>
      <c r="H3" s="20"/>
      <c r="I3" s="20"/>
      <c r="J3" s="20"/>
      <c r="K3" s="20"/>
      <c r="L3" s="20"/>
      <c r="M3" s="20"/>
      <c r="N3" s="20"/>
      <c r="O3" s="664" t="s">
        <v>3</v>
      </c>
      <c r="P3" s="664"/>
      <c r="Q3" s="175"/>
      <c r="R3" s="35" t="s">
        <v>4</v>
      </c>
      <c r="S3" s="175"/>
      <c r="T3" s="35" t="s">
        <v>5</v>
      </c>
      <c r="U3" s="175"/>
      <c r="V3" s="161" t="s">
        <v>6</v>
      </c>
      <c r="W3" s="171" t="s">
        <v>554</v>
      </c>
    </row>
    <row r="4" spans="1:24" x14ac:dyDescent="0.15">
      <c r="C4" s="20"/>
      <c r="D4" s="20"/>
      <c r="E4" s="20"/>
      <c r="F4" s="20"/>
      <c r="G4" s="20"/>
      <c r="H4" s="20"/>
      <c r="I4" s="20"/>
      <c r="J4" s="20"/>
      <c r="K4" s="20"/>
      <c r="L4" s="20"/>
      <c r="O4" s="665" t="s">
        <v>344</v>
      </c>
      <c r="P4" s="888"/>
      <c r="Q4" s="888"/>
      <c r="R4" s="888"/>
      <c r="S4" s="888"/>
      <c r="T4" s="888"/>
      <c r="U4" s="888"/>
      <c r="V4" s="889"/>
    </row>
    <row r="5" spans="1:24" ht="16.5" customHeight="1" thickBot="1" x14ac:dyDescent="0.2">
      <c r="C5" s="20"/>
      <c r="D5" s="20"/>
      <c r="E5" s="20"/>
      <c r="F5" s="20"/>
      <c r="G5" s="20"/>
      <c r="H5" s="20"/>
      <c r="I5" s="20"/>
      <c r="J5" s="20"/>
      <c r="K5" s="20"/>
      <c r="L5" s="20"/>
      <c r="M5" s="20"/>
      <c r="O5" s="884" t="str">
        <f>'様式1号_交付(表紙)'!L4</f>
        <v>Ｒ7</v>
      </c>
      <c r="P5" s="885"/>
      <c r="Q5" s="46" t="s">
        <v>210</v>
      </c>
      <c r="R5" s="537">
        <f>'様式1号_交付(表紙)'!N4</f>
        <v>0</v>
      </c>
      <c r="S5" s="46" t="s">
        <v>210</v>
      </c>
      <c r="T5" s="886">
        <f>'様式1号_交付(表紙)'!P4</f>
        <v>0</v>
      </c>
      <c r="U5" s="886"/>
      <c r="V5" s="887"/>
      <c r="W5" s="171" t="s">
        <v>470</v>
      </c>
    </row>
    <row r="6" spans="1:24" ht="4.5" customHeight="1" x14ac:dyDescent="0.15">
      <c r="C6" s="20"/>
      <c r="D6" s="20"/>
      <c r="E6" s="20"/>
      <c r="F6" s="20"/>
      <c r="G6" s="20"/>
      <c r="H6" s="20"/>
      <c r="I6" s="20"/>
      <c r="J6" s="20"/>
      <c r="K6" s="20"/>
      <c r="L6" s="20"/>
      <c r="M6" s="20"/>
      <c r="N6" s="20"/>
      <c r="O6" s="20"/>
      <c r="P6" s="20"/>
      <c r="Q6" s="20"/>
      <c r="R6" s="20"/>
      <c r="S6" s="20"/>
      <c r="T6" s="20"/>
      <c r="U6" s="20"/>
      <c r="V6" s="20"/>
      <c r="W6" s="20"/>
    </row>
    <row r="7" spans="1:24" x14ac:dyDescent="0.15">
      <c r="A7" s="20" t="s">
        <v>525</v>
      </c>
      <c r="B7" s="20"/>
      <c r="C7" s="36"/>
      <c r="D7" s="36"/>
      <c r="E7" s="36"/>
      <c r="F7" s="20"/>
      <c r="G7" s="20"/>
      <c r="H7" s="20"/>
      <c r="I7" s="20"/>
      <c r="J7" s="20"/>
      <c r="M7" s="20"/>
      <c r="N7" s="20"/>
      <c r="Q7" s="20"/>
      <c r="R7" s="20"/>
      <c r="S7" s="20"/>
      <c r="T7" s="20"/>
      <c r="U7" s="20"/>
      <c r="V7" s="20"/>
      <c r="W7" s="20"/>
    </row>
    <row r="8" spans="1:24" x14ac:dyDescent="0.15">
      <c r="B8" s="20" t="s">
        <v>478</v>
      </c>
      <c r="D8" s="200"/>
      <c r="E8" s="200"/>
      <c r="F8" s="20"/>
      <c r="G8" s="20"/>
      <c r="H8" s="20"/>
      <c r="I8" s="20"/>
      <c r="J8" s="20"/>
      <c r="M8" s="20"/>
      <c r="N8" s="20"/>
      <c r="O8" s="20"/>
      <c r="P8" s="20"/>
      <c r="Q8" s="20"/>
      <c r="R8" s="20"/>
      <c r="S8" s="20"/>
      <c r="T8" s="20"/>
      <c r="U8" s="400"/>
      <c r="V8" s="20"/>
      <c r="W8" s="20"/>
    </row>
    <row r="9" spans="1:24" ht="4.5" customHeight="1" x14ac:dyDescent="0.15">
      <c r="C9" s="20"/>
      <c r="D9" s="20"/>
      <c r="E9" s="20"/>
      <c r="F9" s="20"/>
      <c r="G9" s="20"/>
      <c r="H9" s="20"/>
      <c r="I9" s="20"/>
      <c r="J9" s="20"/>
      <c r="K9" s="20"/>
      <c r="L9" s="20"/>
      <c r="M9" s="20"/>
      <c r="N9" s="20"/>
      <c r="O9" s="20"/>
      <c r="P9" s="20"/>
      <c r="Q9" s="20"/>
      <c r="R9" s="20"/>
      <c r="S9" s="20"/>
      <c r="T9" s="20"/>
      <c r="U9" s="20"/>
      <c r="V9" s="20"/>
      <c r="W9" s="20"/>
    </row>
    <row r="10" spans="1:24" x14ac:dyDescent="0.15">
      <c r="C10" s="20"/>
      <c r="D10" s="20"/>
      <c r="E10" s="20"/>
      <c r="F10" s="20"/>
      <c r="G10" s="20"/>
      <c r="H10" s="20"/>
      <c r="I10" s="37" t="s">
        <v>1</v>
      </c>
      <c r="J10" s="38"/>
      <c r="K10" s="38"/>
      <c r="L10" s="38"/>
      <c r="M10" s="38"/>
      <c r="N10" s="38"/>
      <c r="O10" s="38"/>
      <c r="P10" s="38"/>
      <c r="Q10" s="38"/>
      <c r="R10" s="38"/>
      <c r="S10" s="38"/>
      <c r="T10" s="38"/>
      <c r="U10" s="16"/>
      <c r="V10" s="18"/>
    </row>
    <row r="11" spans="1:24" ht="18" customHeight="1" x14ac:dyDescent="0.15">
      <c r="C11" s="20"/>
      <c r="D11" s="20"/>
      <c r="E11" s="20"/>
      <c r="F11" s="20"/>
      <c r="G11" s="20"/>
      <c r="H11" s="20"/>
      <c r="I11" s="890" t="s">
        <v>515</v>
      </c>
      <c r="J11" s="891"/>
      <c r="K11" s="891"/>
      <c r="L11" s="891"/>
      <c r="M11" s="882">
        <f>'様式1号_交付(表紙)'!K10</f>
        <v>0</v>
      </c>
      <c r="N11" s="882"/>
      <c r="O11" s="882"/>
      <c r="P11" s="419"/>
      <c r="Q11" s="402"/>
      <c r="R11" s="402"/>
      <c r="S11" s="402"/>
      <c r="T11" s="402"/>
      <c r="U11" s="403"/>
      <c r="V11" s="404"/>
    </row>
    <row r="12" spans="1:24" ht="18" customHeight="1" x14ac:dyDescent="0.15">
      <c r="C12" s="20"/>
      <c r="D12" s="20"/>
      <c r="E12" s="20"/>
      <c r="F12" s="20"/>
      <c r="G12" s="20"/>
      <c r="H12" s="20"/>
      <c r="I12" s="668" t="s">
        <v>178</v>
      </c>
      <c r="J12" s="669"/>
      <c r="K12" s="669"/>
      <c r="L12" s="669"/>
      <c r="M12" s="882">
        <f>'様式1号_交付(表紙)'!K11</f>
        <v>0</v>
      </c>
      <c r="N12" s="882"/>
      <c r="O12" s="882"/>
      <c r="P12" s="882"/>
      <c r="Q12" s="882"/>
      <c r="R12" s="882"/>
      <c r="S12" s="882"/>
      <c r="T12" s="882"/>
      <c r="U12" s="882"/>
      <c r="V12" s="7"/>
    </row>
    <row r="13" spans="1:24" ht="18" customHeight="1" x14ac:dyDescent="0.15">
      <c r="C13" s="20"/>
      <c r="D13" s="20"/>
      <c r="E13" s="20"/>
      <c r="F13" s="20"/>
      <c r="G13" s="20"/>
      <c r="H13" s="20"/>
      <c r="I13" s="895" t="s">
        <v>459</v>
      </c>
      <c r="J13" s="896"/>
      <c r="K13" s="896"/>
      <c r="L13" s="896"/>
      <c r="M13" s="893">
        <f>'様式1号_交付(表紙)'!K12</f>
        <v>0</v>
      </c>
      <c r="N13" s="893"/>
      <c r="O13" s="893"/>
      <c r="P13" s="893"/>
      <c r="Q13" s="893"/>
      <c r="R13" s="893"/>
      <c r="S13" s="893"/>
      <c r="T13" s="893"/>
      <c r="U13" s="893"/>
      <c r="V13" s="7"/>
      <c r="W13" s="171" t="s">
        <v>470</v>
      </c>
    </row>
    <row r="14" spans="1:24" ht="18" customHeight="1" x14ac:dyDescent="0.15">
      <c r="C14" s="20"/>
      <c r="D14" s="20"/>
      <c r="E14" s="20"/>
      <c r="F14" s="20"/>
      <c r="G14" s="20"/>
      <c r="H14" s="20"/>
      <c r="I14" s="668" t="s">
        <v>460</v>
      </c>
      <c r="J14" s="669"/>
      <c r="K14" s="669"/>
      <c r="L14" s="669"/>
      <c r="M14" s="894">
        <f>'様式1号_交付(表紙)'!K13</f>
        <v>0</v>
      </c>
      <c r="N14" s="894"/>
      <c r="O14" s="894"/>
      <c r="P14" s="894"/>
      <c r="Q14" s="405" t="s">
        <v>146</v>
      </c>
      <c r="R14" s="893">
        <f>'様式1号_交付(表紙)'!O13</f>
        <v>0</v>
      </c>
      <c r="S14" s="893"/>
      <c r="T14" s="893"/>
      <c r="U14" s="893"/>
      <c r="V14" s="178"/>
    </row>
    <row r="15" spans="1:24" ht="18" customHeight="1" x14ac:dyDescent="0.15">
      <c r="C15" s="20"/>
      <c r="D15" s="20"/>
      <c r="E15" s="20"/>
      <c r="F15" s="20"/>
      <c r="G15" s="20"/>
      <c r="H15" s="20"/>
      <c r="I15" s="668" t="s">
        <v>479</v>
      </c>
      <c r="J15" s="669"/>
      <c r="K15" s="669"/>
      <c r="L15" s="669"/>
      <c r="M15" s="882">
        <f>'様式1号_交付(表紙)'!K14</f>
        <v>0</v>
      </c>
      <c r="N15" s="882"/>
      <c r="O15" s="882"/>
      <c r="P15" s="882"/>
      <c r="Q15" s="405" t="s">
        <v>146</v>
      </c>
      <c r="R15" s="893">
        <f>'様式1号_交付(表紙)'!O14</f>
        <v>0</v>
      </c>
      <c r="S15" s="893"/>
      <c r="T15" s="893"/>
      <c r="U15" s="893"/>
      <c r="V15" s="7"/>
    </row>
    <row r="16" spans="1:24" ht="18" customHeight="1" x14ac:dyDescent="0.15">
      <c r="C16" s="20"/>
      <c r="D16" s="20"/>
      <c r="E16" s="20"/>
      <c r="F16" s="20"/>
      <c r="G16" s="20"/>
      <c r="H16" s="20"/>
      <c r="I16" s="177" t="s">
        <v>514</v>
      </c>
      <c r="J16" s="40"/>
      <c r="K16" s="40"/>
      <c r="L16" s="40"/>
      <c r="M16" s="882">
        <f>'様式1号_交付(表紙)'!K15</f>
        <v>0</v>
      </c>
      <c r="N16" s="882"/>
      <c r="O16" s="882"/>
      <c r="P16" s="882"/>
      <c r="Q16" s="882"/>
      <c r="R16" s="401"/>
      <c r="S16" s="401"/>
      <c r="T16" s="401"/>
      <c r="U16" s="401"/>
      <c r="V16" s="7"/>
    </row>
    <row r="17" spans="1:27" ht="6.75" customHeight="1" x14ac:dyDescent="0.15">
      <c r="C17" s="20"/>
      <c r="D17" s="20"/>
      <c r="E17" s="20"/>
      <c r="F17" s="20"/>
      <c r="G17" s="20"/>
      <c r="H17" s="20"/>
      <c r="I17" s="173"/>
      <c r="J17" s="39"/>
      <c r="K17" s="39"/>
      <c r="L17" s="39"/>
      <c r="M17" s="39"/>
      <c r="N17" s="39"/>
      <c r="O17" s="39"/>
      <c r="P17" s="39"/>
      <c r="Q17" s="39"/>
      <c r="R17" s="39"/>
      <c r="S17" s="39"/>
      <c r="T17" s="39"/>
      <c r="U17" s="168"/>
      <c r="V17" s="169"/>
    </row>
    <row r="18" spans="1:27" ht="17.25" customHeight="1" x14ac:dyDescent="0.15">
      <c r="C18" s="20"/>
      <c r="D18" s="20"/>
      <c r="E18" s="20"/>
      <c r="F18" s="20"/>
      <c r="G18" s="20"/>
      <c r="H18" s="20"/>
      <c r="I18" s="20"/>
      <c r="J18" s="20"/>
      <c r="K18" s="20"/>
      <c r="L18" s="20"/>
      <c r="M18" s="20"/>
      <c r="N18" s="20"/>
      <c r="O18" s="20"/>
      <c r="P18" s="20"/>
      <c r="Q18" s="20"/>
      <c r="R18" s="20"/>
      <c r="S18" s="20"/>
      <c r="T18" s="20"/>
      <c r="U18" s="20"/>
      <c r="V18" s="20"/>
      <c r="W18" s="20"/>
      <c r="X18" s="20"/>
    </row>
    <row r="19" spans="1:27" x14ac:dyDescent="0.15">
      <c r="B19" s="20"/>
      <c r="D19" s="20"/>
      <c r="H19" s="34" t="s">
        <v>491</v>
      </c>
      <c r="I19" s="176"/>
      <c r="J19" s="20" t="s">
        <v>533</v>
      </c>
      <c r="K19" s="20"/>
      <c r="L19" s="20"/>
      <c r="M19" s="20"/>
      <c r="N19" s="20"/>
      <c r="O19" s="20"/>
      <c r="P19" s="20"/>
      <c r="R19" s="20"/>
      <c r="S19" s="20"/>
      <c r="T19" s="20"/>
      <c r="U19" s="20"/>
      <c r="V19" s="20"/>
      <c r="W19" s="20"/>
    </row>
    <row r="20" spans="1:27" s="3" customFormat="1" ht="31.5" customHeight="1" x14ac:dyDescent="0.15">
      <c r="A20" s="659" t="s">
        <v>521</v>
      </c>
      <c r="B20" s="659"/>
      <c r="C20" s="659"/>
      <c r="D20" s="659"/>
      <c r="E20" s="659"/>
      <c r="F20" s="659"/>
      <c r="G20" s="659"/>
      <c r="H20" s="659"/>
      <c r="I20" s="659"/>
      <c r="J20" s="659"/>
      <c r="K20" s="659"/>
      <c r="L20" s="659"/>
      <c r="M20" s="659"/>
      <c r="N20" s="659"/>
      <c r="O20" s="659"/>
      <c r="P20" s="659"/>
      <c r="Q20" s="659"/>
      <c r="R20" s="659"/>
      <c r="S20" s="659"/>
      <c r="T20" s="659"/>
      <c r="U20" s="659"/>
      <c r="V20" s="659"/>
      <c r="W20" s="406"/>
    </row>
    <row r="21" spans="1:27" s="3" customFormat="1" ht="18" customHeight="1" x14ac:dyDescent="0.15">
      <c r="A21" s="20"/>
      <c r="B21" s="181"/>
      <c r="C21" s="181"/>
      <c r="D21" s="181"/>
      <c r="E21" s="181"/>
      <c r="F21" s="181"/>
      <c r="G21" s="181"/>
      <c r="H21" s="181"/>
      <c r="I21" s="181"/>
      <c r="J21" s="181"/>
      <c r="K21" s="181"/>
      <c r="L21" s="181"/>
      <c r="M21" s="181"/>
      <c r="N21" s="181"/>
      <c r="O21" s="181"/>
      <c r="P21" s="181"/>
      <c r="Q21" s="181"/>
      <c r="R21" s="181"/>
      <c r="S21" s="181"/>
      <c r="T21" s="181"/>
      <c r="U21" s="181"/>
      <c r="V21" s="181"/>
      <c r="W21" s="181"/>
    </row>
    <row r="22" spans="1:27" x14ac:dyDescent="0.15">
      <c r="A22" s="20"/>
      <c r="B22" s="407"/>
      <c r="C22" s="34" t="s">
        <v>345</v>
      </c>
      <c r="D22" s="156"/>
      <c r="E22" s="35" t="s">
        <v>4</v>
      </c>
      <c r="F22" s="175"/>
      <c r="G22" s="35" t="s">
        <v>5</v>
      </c>
      <c r="H22" s="175"/>
      <c r="I22" s="305" t="s">
        <v>349</v>
      </c>
      <c r="J22" s="20"/>
      <c r="K22" s="35"/>
      <c r="L22" s="20"/>
      <c r="M22" s="881"/>
      <c r="N22" s="881"/>
      <c r="O22" s="20" t="s">
        <v>522</v>
      </c>
      <c r="P22" s="20"/>
      <c r="Q22" s="20"/>
      <c r="R22" s="20"/>
      <c r="S22" s="20"/>
      <c r="T22" s="20"/>
      <c r="U22" s="20"/>
      <c r="V22" s="20"/>
      <c r="W22" s="171" t="s">
        <v>555</v>
      </c>
      <c r="X22" s="408"/>
      <c r="Y22" s="408"/>
      <c r="Z22" s="171"/>
    </row>
    <row r="23" spans="1:27" s="3" customFormat="1" ht="42.75" customHeight="1" x14ac:dyDescent="0.15">
      <c r="A23" s="892" t="s">
        <v>534</v>
      </c>
      <c r="B23" s="892"/>
      <c r="C23" s="892"/>
      <c r="D23" s="892"/>
      <c r="E23" s="892"/>
      <c r="F23" s="892"/>
      <c r="G23" s="892"/>
      <c r="H23" s="892"/>
      <c r="I23" s="892"/>
      <c r="J23" s="892"/>
      <c r="K23" s="892"/>
      <c r="L23" s="892"/>
      <c r="M23" s="892"/>
      <c r="N23" s="892"/>
      <c r="O23" s="892"/>
      <c r="P23" s="892"/>
      <c r="Q23" s="892"/>
      <c r="R23" s="892"/>
      <c r="S23" s="892"/>
      <c r="T23" s="892"/>
      <c r="U23" s="892"/>
      <c r="V23" s="892"/>
      <c r="W23" s="406"/>
      <c r="X23" s="410"/>
      <c r="Y23" s="410"/>
      <c r="Z23" s="162"/>
    </row>
    <row r="24" spans="1:27" s="3" customFormat="1" ht="18" customHeight="1" x14ac:dyDescent="0.15">
      <c r="A24" s="409"/>
      <c r="B24" s="409"/>
      <c r="C24" s="409"/>
      <c r="D24" s="409"/>
      <c r="E24" s="409"/>
      <c r="F24" s="409"/>
      <c r="G24" s="409"/>
      <c r="H24" s="409"/>
      <c r="I24" s="409"/>
      <c r="J24" s="409"/>
      <c r="K24" s="409"/>
      <c r="L24" s="409"/>
      <c r="M24" s="409"/>
      <c r="N24" s="409"/>
      <c r="O24" s="409"/>
      <c r="P24" s="409"/>
      <c r="Q24" s="409"/>
      <c r="R24" s="409"/>
      <c r="S24" s="409"/>
      <c r="T24" s="409"/>
      <c r="U24" s="409"/>
      <c r="V24" s="409"/>
      <c r="W24" s="409"/>
      <c r="X24" s="289"/>
      <c r="Y24" s="289"/>
      <c r="Z24" s="289"/>
    </row>
    <row r="25" spans="1:27" s="3" customFormat="1" ht="15" customHeight="1" x14ac:dyDescent="0.15">
      <c r="A25" s="880" t="s">
        <v>492</v>
      </c>
      <c r="B25" s="880"/>
      <c r="C25" s="880"/>
      <c r="D25" s="880"/>
      <c r="E25" s="880"/>
      <c r="F25" s="880"/>
      <c r="G25" s="880"/>
      <c r="H25" s="880"/>
      <c r="I25" s="880"/>
      <c r="J25" s="880"/>
      <c r="K25" s="880"/>
      <c r="L25" s="880"/>
      <c r="M25" s="880"/>
      <c r="N25" s="880"/>
      <c r="O25" s="880"/>
      <c r="P25" s="880"/>
      <c r="Q25" s="880"/>
      <c r="R25" s="880"/>
      <c r="S25" s="880"/>
      <c r="T25" s="880"/>
      <c r="U25" s="880"/>
      <c r="V25" s="880"/>
      <c r="W25" s="880"/>
      <c r="X25" s="411"/>
      <c r="Y25" s="411"/>
      <c r="Z25" s="289"/>
    </row>
    <row r="26" spans="1:27" s="3" customFormat="1" ht="18" customHeight="1" x14ac:dyDescent="0.15">
      <c r="A26" s="21"/>
      <c r="B26" s="21"/>
      <c r="C26" s="21"/>
      <c r="D26" s="21"/>
      <c r="E26" s="21"/>
      <c r="F26" s="21"/>
      <c r="G26" s="21"/>
      <c r="H26" s="21"/>
      <c r="I26" s="21"/>
      <c r="J26" s="21"/>
      <c r="K26" s="21"/>
      <c r="L26" s="21"/>
      <c r="M26" s="21"/>
      <c r="N26" s="21"/>
      <c r="O26" s="21"/>
      <c r="P26" s="21"/>
      <c r="Q26" s="21"/>
      <c r="R26" s="21"/>
      <c r="S26" s="21"/>
      <c r="T26" s="21"/>
      <c r="U26" s="21"/>
      <c r="V26" s="21"/>
      <c r="W26" s="21"/>
    </row>
    <row r="27" spans="1:27" x14ac:dyDescent="0.15">
      <c r="A27" s="407">
        <v>1</v>
      </c>
      <c r="B27" s="879"/>
      <c r="C27" s="883"/>
      <c r="D27" s="20" t="s">
        <v>453</v>
      </c>
      <c r="F27" s="20"/>
      <c r="G27" s="305"/>
      <c r="H27" s="305"/>
      <c r="I27" s="305"/>
      <c r="J27" s="305"/>
      <c r="K27" s="305"/>
      <c r="L27" s="305"/>
      <c r="M27" s="305"/>
      <c r="N27" s="305"/>
      <c r="O27" s="305"/>
      <c r="P27" s="305"/>
      <c r="Q27" s="305"/>
      <c r="R27" s="4"/>
      <c r="S27" s="4"/>
      <c r="T27" s="4"/>
      <c r="U27" s="4"/>
      <c r="V27" s="4"/>
      <c r="W27" s="171" t="s">
        <v>477</v>
      </c>
      <c r="X27" s="4"/>
      <c r="AA27" s="171"/>
    </row>
    <row r="28" spans="1:27" ht="6" customHeight="1" x14ac:dyDescent="0.15">
      <c r="A28" s="407"/>
      <c r="B28" s="305"/>
      <c r="D28" s="20"/>
      <c r="F28" s="20"/>
      <c r="G28" s="305"/>
      <c r="H28" s="305"/>
      <c r="I28" s="305"/>
      <c r="J28" s="305"/>
      <c r="K28" s="305"/>
      <c r="L28" s="305"/>
      <c r="M28" s="305"/>
      <c r="N28" s="305"/>
      <c r="O28" s="305"/>
      <c r="P28" s="305"/>
      <c r="Q28" s="305"/>
      <c r="R28" s="4"/>
      <c r="S28" s="4"/>
      <c r="T28" s="4"/>
      <c r="U28" s="4"/>
      <c r="V28" s="4"/>
      <c r="W28" s="4"/>
      <c r="X28" s="4"/>
      <c r="Z28" s="171"/>
      <c r="AA28" s="171"/>
    </row>
    <row r="29" spans="1:27" ht="15" customHeight="1" x14ac:dyDescent="0.15">
      <c r="A29" s="412"/>
      <c r="B29" s="20"/>
      <c r="C29" s="413" t="s">
        <v>631</v>
      </c>
      <c r="D29" s="103"/>
      <c r="G29" s="252"/>
      <c r="H29" s="305"/>
      <c r="I29" s="879"/>
      <c r="J29" s="879"/>
      <c r="K29" s="879"/>
      <c r="L29" s="879"/>
      <c r="M29" s="879"/>
      <c r="N29" s="879"/>
      <c r="O29" s="879"/>
      <c r="P29" s="879"/>
      <c r="Q29" s="879"/>
      <c r="R29" s="879"/>
      <c r="S29" s="879"/>
      <c r="T29" s="879"/>
      <c r="U29" s="879"/>
      <c r="V29" s="879"/>
      <c r="W29" s="171" t="s">
        <v>649</v>
      </c>
      <c r="X29" s="414"/>
      <c r="Y29" s="152"/>
      <c r="Z29" s="171"/>
      <c r="AA29" s="171"/>
    </row>
    <row r="30" spans="1:27" ht="6" customHeight="1" x14ac:dyDescent="0.15">
      <c r="A30" s="412"/>
      <c r="B30" s="20"/>
      <c r="C30" s="20"/>
      <c r="G30" s="305"/>
      <c r="H30" s="305"/>
      <c r="I30" s="305"/>
      <c r="J30" s="305"/>
      <c r="K30" s="305"/>
      <c r="L30" s="305"/>
      <c r="M30" s="305"/>
      <c r="N30" s="305"/>
      <c r="O30" s="305"/>
      <c r="P30" s="305"/>
      <c r="Q30" s="305"/>
      <c r="R30" s="305"/>
      <c r="S30" s="305"/>
      <c r="T30" s="305"/>
      <c r="U30" s="305"/>
      <c r="V30" s="305"/>
      <c r="W30" s="171"/>
      <c r="X30" s="4"/>
      <c r="Y30" s="152"/>
      <c r="Z30" s="171"/>
      <c r="AA30" s="171"/>
    </row>
    <row r="31" spans="1:27" ht="15" customHeight="1" x14ac:dyDescent="0.15">
      <c r="A31" s="412"/>
      <c r="B31" s="20"/>
      <c r="C31" s="413" t="s">
        <v>494</v>
      </c>
      <c r="D31" s="103"/>
      <c r="F31" s="103"/>
      <c r="G31" s="252"/>
      <c r="I31" s="879"/>
      <c r="J31" s="879"/>
      <c r="K31" s="879"/>
      <c r="L31" s="879"/>
      <c r="M31" s="879"/>
      <c r="N31" s="879"/>
      <c r="O31" s="879"/>
      <c r="P31" s="879"/>
      <c r="Q31" s="879"/>
      <c r="R31" s="879"/>
      <c r="S31" s="879"/>
      <c r="T31" s="879"/>
      <c r="U31" s="879"/>
      <c r="V31" s="879"/>
      <c r="W31" s="171" t="s">
        <v>648</v>
      </c>
      <c r="X31" s="414"/>
      <c r="Y31" s="152"/>
      <c r="Z31" s="171"/>
      <c r="AA31" s="171"/>
    </row>
    <row r="32" spans="1:27" ht="9" customHeight="1" x14ac:dyDescent="0.15">
      <c r="A32" s="412"/>
      <c r="B32" s="20"/>
      <c r="C32" s="413"/>
      <c r="D32" s="103"/>
      <c r="F32" s="103"/>
      <c r="G32" s="305"/>
      <c r="H32" s="305"/>
      <c r="I32" s="305"/>
      <c r="J32" s="305"/>
      <c r="K32" s="305"/>
      <c r="L32" s="305"/>
      <c r="M32" s="305"/>
      <c r="N32" s="305"/>
      <c r="O32" s="305"/>
      <c r="P32" s="305"/>
      <c r="Q32" s="305"/>
      <c r="R32" s="305"/>
      <c r="S32" s="305"/>
      <c r="T32" s="305"/>
      <c r="U32" s="305"/>
      <c r="V32" s="305"/>
      <c r="W32" s="415"/>
      <c r="X32" s="414"/>
      <c r="Y32" s="152"/>
      <c r="Z32" s="171"/>
      <c r="AA32" s="171"/>
    </row>
    <row r="33" spans="1:31" x14ac:dyDescent="0.15">
      <c r="A33" s="407">
        <v>2</v>
      </c>
      <c r="B33" s="416" t="s">
        <v>346</v>
      </c>
      <c r="D33" s="110" t="s">
        <v>452</v>
      </c>
      <c r="F33" s="110"/>
      <c r="G33" s="110"/>
      <c r="H33" s="110"/>
      <c r="I33" s="110"/>
      <c r="J33" s="110"/>
      <c r="K33" s="110"/>
      <c r="L33" s="110"/>
      <c r="M33" s="110"/>
      <c r="N33" s="110"/>
      <c r="O33" s="110"/>
      <c r="P33" s="110"/>
      <c r="Q33" s="110"/>
      <c r="R33" s="110"/>
      <c r="AB33" s="171"/>
      <c r="AC33" s="171"/>
      <c r="AD33" s="171"/>
      <c r="AE33" s="171"/>
    </row>
    <row r="34" spans="1:31" ht="6" customHeight="1" x14ac:dyDescent="0.15">
      <c r="A34" s="407"/>
      <c r="B34" s="416"/>
      <c r="D34" s="110"/>
      <c r="F34" s="110"/>
      <c r="G34" s="110"/>
      <c r="H34" s="110"/>
      <c r="I34" s="110"/>
      <c r="J34" s="110"/>
      <c r="K34" s="110"/>
      <c r="L34" s="110"/>
      <c r="M34" s="110"/>
      <c r="N34" s="110"/>
      <c r="O34" s="110"/>
      <c r="P34" s="110"/>
      <c r="Q34" s="110"/>
      <c r="R34" s="110"/>
      <c r="Z34" s="171"/>
      <c r="AA34" s="171"/>
      <c r="AB34" s="171"/>
      <c r="AC34" s="171"/>
      <c r="AD34" s="171"/>
      <c r="AE34" s="171"/>
    </row>
    <row r="35" spans="1:31" ht="58.5" customHeight="1" x14ac:dyDescent="0.15">
      <c r="A35" s="412"/>
      <c r="B35" s="20"/>
      <c r="C35" s="413" t="s">
        <v>493</v>
      </c>
      <c r="D35" s="20"/>
      <c r="F35" s="20"/>
      <c r="G35" s="878"/>
      <c r="H35" s="878"/>
      <c r="I35" s="878"/>
      <c r="J35" s="878"/>
      <c r="K35" s="878"/>
      <c r="L35" s="878"/>
      <c r="M35" s="878"/>
      <c r="N35" s="878"/>
      <c r="O35" s="878"/>
      <c r="P35" s="878"/>
      <c r="Q35" s="878"/>
      <c r="R35" s="878"/>
      <c r="S35" s="878"/>
      <c r="T35" s="878"/>
      <c r="U35" s="878"/>
      <c r="V35" s="878"/>
      <c r="W35" s="163"/>
      <c r="X35" s="417"/>
      <c r="Y35" s="114"/>
      <c r="Z35" s="171"/>
      <c r="AA35" s="171"/>
      <c r="AB35" s="171"/>
      <c r="AC35" s="171"/>
      <c r="AD35" s="171"/>
      <c r="AE35" s="171"/>
    </row>
    <row r="36" spans="1:31" ht="9" customHeight="1" x14ac:dyDescent="0.15">
      <c r="A36" s="412"/>
      <c r="B36" s="20"/>
      <c r="C36" s="20"/>
      <c r="F36" s="20"/>
      <c r="G36" s="305"/>
      <c r="H36" s="305"/>
      <c r="I36" s="305"/>
      <c r="J36" s="305"/>
      <c r="K36" s="305"/>
      <c r="L36" s="305"/>
      <c r="M36" s="305"/>
      <c r="N36" s="305"/>
      <c r="O36" s="305"/>
      <c r="P36" s="305"/>
      <c r="Q36" s="305"/>
      <c r="R36" s="305"/>
      <c r="S36" s="305"/>
      <c r="T36" s="305"/>
      <c r="U36" s="305"/>
      <c r="V36" s="305"/>
      <c r="W36" s="4"/>
      <c r="X36" s="4"/>
      <c r="Z36" s="171"/>
      <c r="AA36" s="171"/>
    </row>
    <row r="37" spans="1:31" ht="58.5" customHeight="1" x14ac:dyDescent="0.15">
      <c r="A37" s="412"/>
      <c r="B37" s="20"/>
      <c r="C37" s="413" t="s">
        <v>494</v>
      </c>
      <c r="D37" s="20"/>
      <c r="F37" s="20"/>
      <c r="G37" s="878"/>
      <c r="H37" s="878"/>
      <c r="I37" s="878"/>
      <c r="J37" s="878"/>
      <c r="K37" s="878"/>
      <c r="L37" s="878"/>
      <c r="M37" s="878"/>
      <c r="N37" s="878"/>
      <c r="O37" s="878"/>
      <c r="P37" s="878"/>
      <c r="Q37" s="878"/>
      <c r="R37" s="878"/>
      <c r="S37" s="878"/>
      <c r="T37" s="878"/>
      <c r="U37" s="878"/>
      <c r="V37" s="878"/>
      <c r="W37" s="163"/>
      <c r="X37" s="417"/>
      <c r="Y37" s="114"/>
      <c r="Z37" s="171"/>
      <c r="AA37" s="171"/>
    </row>
    <row r="38" spans="1:31" ht="9" customHeight="1" x14ac:dyDescent="0.15">
      <c r="A38" s="412"/>
      <c r="B38" s="20"/>
      <c r="C38" s="413"/>
      <c r="D38" s="20"/>
      <c r="F38" s="20"/>
      <c r="G38" s="878"/>
      <c r="H38" s="878"/>
      <c r="I38" s="878"/>
      <c r="J38" s="878"/>
      <c r="K38" s="878"/>
      <c r="L38" s="878"/>
      <c r="M38" s="878"/>
      <c r="N38" s="878"/>
      <c r="O38" s="878"/>
      <c r="P38" s="878"/>
      <c r="Q38" s="878"/>
      <c r="R38" s="878"/>
      <c r="S38" s="878"/>
      <c r="T38" s="878"/>
      <c r="U38" s="878"/>
      <c r="V38" s="878"/>
      <c r="W38" s="163"/>
      <c r="X38" s="417"/>
      <c r="Y38" s="114"/>
      <c r="Z38" s="171"/>
      <c r="AA38" s="171"/>
    </row>
    <row r="39" spans="1:31" x14ac:dyDescent="0.15">
      <c r="A39" s="407">
        <v>3</v>
      </c>
      <c r="B39" s="305" t="str">
        <f>B33</f>
        <v>変更</v>
      </c>
      <c r="D39" s="110" t="s">
        <v>454</v>
      </c>
      <c r="F39" s="110"/>
      <c r="G39" s="110"/>
      <c r="H39" s="110"/>
      <c r="I39" s="110"/>
      <c r="J39" s="110"/>
      <c r="K39" s="110"/>
      <c r="L39" s="110"/>
      <c r="M39" s="110"/>
      <c r="N39" s="110"/>
      <c r="O39" s="110"/>
      <c r="P39" s="110"/>
      <c r="Q39" s="110"/>
      <c r="R39" s="110"/>
      <c r="AA39" s="171"/>
      <c r="AB39" s="171"/>
      <c r="AC39" s="171"/>
      <c r="AD39" s="171"/>
      <c r="AE39" s="171"/>
    </row>
    <row r="40" spans="1:31" ht="4.5" customHeight="1" x14ac:dyDescent="0.15">
      <c r="A40" s="407"/>
      <c r="B40" s="305"/>
      <c r="D40" s="110"/>
      <c r="F40" s="110"/>
      <c r="G40" s="110"/>
      <c r="H40" s="110"/>
      <c r="I40" s="110"/>
      <c r="J40" s="110"/>
      <c r="K40" s="110"/>
      <c r="L40" s="110"/>
      <c r="M40" s="110"/>
      <c r="N40" s="110"/>
      <c r="O40" s="110"/>
      <c r="P40" s="110"/>
      <c r="Q40" s="110"/>
      <c r="R40" s="110"/>
      <c r="Z40" s="171"/>
      <c r="AA40" s="171"/>
      <c r="AB40" s="171"/>
      <c r="AC40" s="171"/>
      <c r="AD40" s="171"/>
      <c r="AE40" s="171"/>
    </row>
    <row r="41" spans="1:31" x14ac:dyDescent="0.15">
      <c r="B41" s="20"/>
      <c r="C41" s="20" t="s">
        <v>581</v>
      </c>
      <c r="G41" s="418"/>
      <c r="H41" s="418"/>
      <c r="I41" s="418"/>
      <c r="J41" s="418"/>
      <c r="K41" s="418"/>
      <c r="L41" s="418"/>
      <c r="M41" s="418"/>
      <c r="N41" s="418"/>
      <c r="O41" s="418"/>
      <c r="P41" s="418"/>
      <c r="Q41" s="418"/>
      <c r="R41" s="418"/>
      <c r="S41" s="418"/>
      <c r="T41" s="418"/>
      <c r="U41" s="418"/>
      <c r="V41" s="418"/>
      <c r="W41" s="418"/>
      <c r="Y41" s="152"/>
    </row>
    <row r="42" spans="1:31" x14ac:dyDescent="0.15">
      <c r="H42" s="4"/>
      <c r="I42" s="4"/>
    </row>
    <row r="43" spans="1:31" x14ac:dyDescent="0.15">
      <c r="H43" s="4"/>
      <c r="I43" s="4"/>
    </row>
    <row r="44" spans="1:31" x14ac:dyDescent="0.15">
      <c r="H44" s="4"/>
      <c r="I44" s="4"/>
    </row>
    <row r="45" spans="1:31" x14ac:dyDescent="0.15">
      <c r="H45" s="4"/>
      <c r="I45" s="4"/>
    </row>
    <row r="46" spans="1:31" x14ac:dyDescent="0.15">
      <c r="C46" s="20" t="s">
        <v>346</v>
      </c>
      <c r="D46" s="20"/>
      <c r="G46" s="20" t="s">
        <v>629</v>
      </c>
    </row>
    <row r="47" spans="1:31" x14ac:dyDescent="0.15">
      <c r="C47" s="20" t="s">
        <v>450</v>
      </c>
      <c r="D47" s="20"/>
      <c r="G47" s="20" t="s">
        <v>630</v>
      </c>
    </row>
    <row r="48" spans="1:31" x14ac:dyDescent="0.15">
      <c r="C48" s="20" t="s">
        <v>451</v>
      </c>
      <c r="D48" s="20"/>
    </row>
  </sheetData>
  <sheetProtection sheet="1" selectLockedCells="1"/>
  <mergeCells count="27">
    <mergeCell ref="I11:L11"/>
    <mergeCell ref="I12:L12"/>
    <mergeCell ref="I15:L15"/>
    <mergeCell ref="A23:V23"/>
    <mergeCell ref="M12:U12"/>
    <mergeCell ref="M13:U13"/>
    <mergeCell ref="R15:U15"/>
    <mergeCell ref="R14:U14"/>
    <mergeCell ref="M14:P14"/>
    <mergeCell ref="I14:L14"/>
    <mergeCell ref="I13:L13"/>
    <mergeCell ref="A20:V20"/>
    <mergeCell ref="R2:T2"/>
    <mergeCell ref="O3:P3"/>
    <mergeCell ref="O5:P5"/>
    <mergeCell ref="T5:V5"/>
    <mergeCell ref="M11:O11"/>
    <mergeCell ref="O4:V4"/>
    <mergeCell ref="G37:V38"/>
    <mergeCell ref="I29:V29"/>
    <mergeCell ref="A25:W25"/>
    <mergeCell ref="M22:N22"/>
    <mergeCell ref="M15:P15"/>
    <mergeCell ref="G35:V35"/>
    <mergeCell ref="I31:V31"/>
    <mergeCell ref="M16:Q16"/>
    <mergeCell ref="B27:C27"/>
  </mergeCells>
  <phoneticPr fontId="5"/>
  <dataValidations count="8">
    <dataValidation type="whole" allowBlank="1" showInputMessage="1" showErrorMessage="1" prompt="交付決定通知右上に記載あり" sqref="B22:C22" xr:uid="{2073C2FC-6352-428F-A56B-197FFB15D746}">
      <formula1>5</formula1>
      <formula2>5</formula2>
    </dataValidation>
    <dataValidation type="list" allowBlank="1" showInputMessage="1" showErrorMessage="1" sqref="B34 D39:D40 D33:D34 D28" xr:uid="{46ABDCF2-9005-4DE3-A61B-F51790315235}">
      <formula1>#REF!</formula1>
    </dataValidation>
    <dataValidation type="whole" allowBlank="1" showInputMessage="1" showErrorMessage="1" prompt="交付決定通知右上に記載あり" sqref="D22 F22 H22" xr:uid="{69BC231E-DE26-4AB0-96D6-498FC2048D8A}">
      <formula1>1</formula1>
      <formula2>31</formula2>
    </dataValidation>
    <dataValidation type="whole" operator="greaterThanOrEqual" allowBlank="1" showInputMessage="1" showErrorMessage="1" prompt="交付決定通知右上に記載あり" sqref="M22:N22" xr:uid="{E0097761-860E-408C-B64C-6D3709233FD3}">
      <formula1>1</formula1>
    </dataValidation>
    <dataValidation type="whole" allowBlank="1" showErrorMessage="1" prompt="交付決定通知右上に記載あり" sqref="I19" xr:uid="{0D4B0C3A-238E-4799-8802-2B3697C95FEE}">
      <formula1>1</formula1>
      <formula2>31</formula2>
    </dataValidation>
    <dataValidation type="whole" allowBlank="1" showErrorMessage="1" prompt="事後に提出されても承認できません" sqref="U3 Q3 S3" xr:uid="{B580BC94-16DA-4C80-8887-F976D3091AC0}">
      <formula1>1</formula1>
      <formula2>31</formula2>
    </dataValidation>
    <dataValidation type="list" allowBlank="1" showInputMessage="1" showErrorMessage="1" sqref="B27:C27" xr:uid="{BEDB2A0C-60B0-43B0-8D6B-FDC13A1F3360}">
      <formula1>$C$46:$C$48</formula1>
    </dataValidation>
    <dataValidation type="list" allowBlank="1" showInputMessage="1" showErrorMessage="1" sqref="G29 G31" xr:uid="{903FB6B6-AC81-4635-BD83-27585A0A38DB}">
      <formula1>$G$46:$G$48</formula1>
    </dataValidation>
  </dataValidations>
  <pageMargins left="0.98425196850393704" right="0.98425196850393704"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02AF-5929-490B-96C4-4E89901FB5DA}">
  <sheetPr codeName="Sheet29">
    <tabColor rgb="FFFFFF00"/>
  </sheetPr>
  <dimension ref="A1:O66"/>
  <sheetViews>
    <sheetView showGridLines="0" showZeros="0" view="pageBreakPreview" zoomScaleNormal="100" zoomScaleSheetLayoutView="100" workbookViewId="0">
      <selection activeCell="D2" sqref="D2:F2"/>
    </sheetView>
  </sheetViews>
  <sheetFormatPr defaultRowHeight="22.5" customHeight="1" x14ac:dyDescent="0.15"/>
  <cols>
    <col min="1" max="1" width="2.75" customWidth="1"/>
    <col min="2" max="2" width="13.75" customWidth="1"/>
    <col min="3" max="3" width="13.58203125" customWidth="1"/>
    <col min="4" max="4" width="7.33203125" customWidth="1"/>
    <col min="5" max="5" width="11" customWidth="1"/>
    <col min="6" max="9" width="8.58203125" customWidth="1"/>
    <col min="10" max="10" width="9.58203125" customWidth="1"/>
  </cols>
  <sheetData>
    <row r="1" spans="1:15" s="20" customFormat="1" ht="14.25" x14ac:dyDescent="0.15">
      <c r="A1" s="53"/>
      <c r="H1" s="20" t="s">
        <v>589</v>
      </c>
      <c r="I1" s="320" t="s">
        <v>590</v>
      </c>
      <c r="J1" s="64"/>
    </row>
    <row r="2" spans="1:15" s="63" customFormat="1" ht="21" x14ac:dyDescent="0.15">
      <c r="A2" s="20"/>
      <c r="B2" s="373"/>
      <c r="C2" s="374" t="s">
        <v>495</v>
      </c>
      <c r="D2" s="621">
        <f>'様式1号_交付(表紙)'!K12</f>
        <v>0</v>
      </c>
      <c r="E2" s="622"/>
      <c r="F2" s="623"/>
      <c r="H2" s="35"/>
      <c r="J2" s="171" t="s">
        <v>464</v>
      </c>
    </row>
    <row r="3" spans="1:15" s="63" customFormat="1" ht="3.75" customHeight="1" x14ac:dyDescent="0.15">
      <c r="J3" s="349"/>
      <c r="K3" s="375"/>
    </row>
    <row r="4" spans="1:15" s="63" customFormat="1" ht="21.75" thickBot="1" x14ac:dyDescent="0.2">
      <c r="A4" s="20" t="s">
        <v>582</v>
      </c>
      <c r="C4" s="376">
        <f>経費明細_交付!C4</f>
        <v>0</v>
      </c>
      <c r="D4" s="377"/>
      <c r="I4" s="307" t="s">
        <v>496</v>
      </c>
      <c r="J4" s="349"/>
      <c r="K4" s="375"/>
    </row>
    <row r="5" spans="1:15" s="35" customFormat="1" ht="14.25" x14ac:dyDescent="0.15">
      <c r="A5" s="611" t="s">
        <v>417</v>
      </c>
      <c r="B5" s="613" t="s">
        <v>201</v>
      </c>
      <c r="C5" s="615" t="s">
        <v>202</v>
      </c>
      <c r="D5" s="616"/>
      <c r="E5" s="616"/>
      <c r="F5" s="619" t="s">
        <v>472</v>
      </c>
      <c r="G5" s="620"/>
      <c r="H5" s="619" t="s">
        <v>473</v>
      </c>
      <c r="I5" s="620"/>
      <c r="J5" s="189"/>
    </row>
    <row r="6" spans="1:15" s="35" customFormat="1" ht="15" thickBot="1" x14ac:dyDescent="0.2">
      <c r="A6" s="612"/>
      <c r="B6" s="614"/>
      <c r="C6" s="617"/>
      <c r="D6" s="618"/>
      <c r="E6" s="618"/>
      <c r="F6" s="378" t="s">
        <v>484</v>
      </c>
      <c r="G6" s="379" t="s">
        <v>485</v>
      </c>
      <c r="H6" s="380" t="s">
        <v>484</v>
      </c>
      <c r="I6" s="379" t="s">
        <v>485</v>
      </c>
      <c r="J6" s="189"/>
    </row>
    <row r="7" spans="1:15" s="159" customFormat="1" ht="21" customHeight="1" thickTop="1" x14ac:dyDescent="0.15">
      <c r="A7" s="212">
        <v>1</v>
      </c>
      <c r="B7" s="236"/>
      <c r="C7" s="624"/>
      <c r="D7" s="625"/>
      <c r="E7" s="625"/>
      <c r="F7" s="609"/>
      <c r="G7" s="232">
        <f>SUMIF(経費明細_交付!$B$6:$B$101,B7,経費明細_交付!$G$6:$G$101)</f>
        <v>0</v>
      </c>
      <c r="H7" s="230"/>
      <c r="I7" s="229">
        <f>ROUNDDOWN(H7/1.1,0)</f>
        <v>0</v>
      </c>
      <c r="J7" s="188" t="s">
        <v>343</v>
      </c>
      <c r="O7" s="159" t="e">
        <f>(H7/F7-1)*1</f>
        <v>#DIV/0!</v>
      </c>
    </row>
    <row r="8" spans="1:15" s="159" customFormat="1" ht="21" customHeight="1" x14ac:dyDescent="0.15">
      <c r="A8" s="211">
        <v>2</v>
      </c>
      <c r="B8" s="239"/>
      <c r="C8" s="626"/>
      <c r="D8" s="627"/>
      <c r="E8" s="627"/>
      <c r="F8" s="610"/>
      <c r="G8" s="232">
        <f>SUMIF(経費明細_交付!$B$6:$B$101,B8,経費明細_交付!$G$6:$G$101)</f>
        <v>0</v>
      </c>
      <c r="H8" s="231"/>
      <c r="I8" s="232">
        <f t="shared" ref="I8:I26" si="0">ROUNDDOWN(H8/1.1,0)</f>
        <v>0</v>
      </c>
      <c r="J8" s="193"/>
    </row>
    <row r="9" spans="1:15" s="159" customFormat="1" ht="21" customHeight="1" x14ac:dyDescent="0.15">
      <c r="A9" s="211">
        <v>3</v>
      </c>
      <c r="B9" s="239"/>
      <c r="C9" s="626"/>
      <c r="D9" s="627"/>
      <c r="E9" s="627"/>
      <c r="F9" s="610"/>
      <c r="G9" s="232">
        <f>SUMIF(経費明細_交付!$B$6:$B$101,B9,経費明細_交付!$G$6:$G$101)</f>
        <v>0</v>
      </c>
      <c r="H9" s="231"/>
      <c r="I9" s="232">
        <f t="shared" si="0"/>
        <v>0</v>
      </c>
      <c r="J9" s="188" t="s">
        <v>420</v>
      </c>
    </row>
    <row r="10" spans="1:15" s="159" customFormat="1" ht="21" customHeight="1" x14ac:dyDescent="0.15">
      <c r="A10" s="211">
        <v>4</v>
      </c>
      <c r="B10" s="207"/>
      <c r="C10" s="628"/>
      <c r="D10" s="629"/>
      <c r="E10" s="629"/>
      <c r="F10" s="231"/>
      <c r="G10" s="232"/>
      <c r="H10" s="231"/>
      <c r="I10" s="232">
        <f t="shared" si="0"/>
        <v>0</v>
      </c>
      <c r="J10" s="188"/>
      <c r="O10" s="224" t="e">
        <f>(H10/F10-1)*1</f>
        <v>#DIV/0!</v>
      </c>
    </row>
    <row r="11" spans="1:15" s="159" customFormat="1" ht="21" customHeight="1" x14ac:dyDescent="0.15">
      <c r="A11" s="211">
        <v>5</v>
      </c>
      <c r="B11" s="207"/>
      <c r="C11" s="632"/>
      <c r="D11" s="633"/>
      <c r="E11" s="634"/>
      <c r="F11" s="231"/>
      <c r="G11" s="232">
        <f>SUMIF(経費明細_交付!$B$6:$B$101,B11,経費明細_交付!$G$6:$G$101)</f>
        <v>0</v>
      </c>
      <c r="H11" s="231"/>
      <c r="I11" s="232">
        <f t="shared" si="0"/>
        <v>0</v>
      </c>
      <c r="O11" s="224" t="e">
        <f t="shared" ref="O11:O12" si="1">(H11/F11-1)*1</f>
        <v>#DIV/0!</v>
      </c>
    </row>
    <row r="12" spans="1:15" s="159" customFormat="1" ht="21" customHeight="1" x14ac:dyDescent="0.15">
      <c r="A12" s="211">
        <v>6</v>
      </c>
      <c r="B12" s="207"/>
      <c r="C12" s="632"/>
      <c r="D12" s="633"/>
      <c r="E12" s="634"/>
      <c r="F12" s="231"/>
      <c r="G12" s="232">
        <f>SUMIF(経費明細_交付!$B$6:$B$101,B12,経費明細_交付!$G$6:$G$101)</f>
        <v>0</v>
      </c>
      <c r="H12" s="231"/>
      <c r="I12" s="232">
        <f t="shared" si="0"/>
        <v>0</v>
      </c>
      <c r="O12" s="224" t="e">
        <f t="shared" si="1"/>
        <v>#DIV/0!</v>
      </c>
    </row>
    <row r="13" spans="1:15" s="159" customFormat="1" ht="21" customHeight="1" x14ac:dyDescent="0.15">
      <c r="A13" s="211">
        <v>7</v>
      </c>
      <c r="B13" s="207"/>
      <c r="C13" s="628"/>
      <c r="D13" s="629"/>
      <c r="E13" s="629"/>
      <c r="F13" s="233"/>
      <c r="G13" s="232">
        <f>SUMIF(経費明細_交付!$B$6:$B$101,B13,経費明細_交付!$G$6:$G$101)</f>
        <v>0</v>
      </c>
      <c r="H13" s="231"/>
      <c r="I13" s="232">
        <f t="shared" si="0"/>
        <v>0</v>
      </c>
      <c r="O13" s="224" t="e">
        <f>(H13/F13-1)*1</f>
        <v>#DIV/0!</v>
      </c>
    </row>
    <row r="14" spans="1:15" s="159" customFormat="1" ht="21" customHeight="1" x14ac:dyDescent="0.15">
      <c r="A14" s="211">
        <v>8</v>
      </c>
      <c r="B14" s="207"/>
      <c r="C14" s="628"/>
      <c r="D14" s="629"/>
      <c r="E14" s="629"/>
      <c r="F14" s="233"/>
      <c r="G14" s="232">
        <f>SUMIF(経費明細_交付!$B$6:$B$101,B14,経費明細_交付!$G$6:$G$101)</f>
        <v>0</v>
      </c>
      <c r="H14" s="231"/>
      <c r="I14" s="232">
        <f t="shared" si="0"/>
        <v>0</v>
      </c>
      <c r="O14" s="224" t="e">
        <f>(H14/F14-1)*1</f>
        <v>#DIV/0!</v>
      </c>
    </row>
    <row r="15" spans="1:15" s="159" customFormat="1" ht="21" customHeight="1" x14ac:dyDescent="0.15">
      <c r="A15" s="211">
        <v>9</v>
      </c>
      <c r="B15" s="207"/>
      <c r="C15" s="628"/>
      <c r="D15" s="629"/>
      <c r="E15" s="629"/>
      <c r="F15" s="233"/>
      <c r="G15" s="232">
        <f>SUMIF(経費明細_交付!$B$6:$B$101,B15,経費明細_交付!$G$6:$G$101)</f>
        <v>0</v>
      </c>
      <c r="H15" s="231"/>
      <c r="I15" s="232">
        <f t="shared" si="0"/>
        <v>0</v>
      </c>
      <c r="O15" s="224"/>
    </row>
    <row r="16" spans="1:15" s="159" customFormat="1" ht="21" customHeight="1" x14ac:dyDescent="0.15">
      <c r="A16" s="211">
        <v>10</v>
      </c>
      <c r="B16" s="207"/>
      <c r="C16" s="628"/>
      <c r="D16" s="629"/>
      <c r="E16" s="629"/>
      <c r="F16" s="233"/>
      <c r="G16" s="232">
        <f>SUMIF(経費明細_交付!$B$6:$B$101,B16,経費明細_交付!$G$6:$G$101)</f>
        <v>0</v>
      </c>
      <c r="H16" s="231"/>
      <c r="I16" s="232">
        <f t="shared" si="0"/>
        <v>0</v>
      </c>
    </row>
    <row r="17" spans="1:10" s="159" customFormat="1" ht="21" customHeight="1" x14ac:dyDescent="0.15">
      <c r="A17" s="211">
        <v>11</v>
      </c>
      <c r="B17" s="207"/>
      <c r="C17" s="628"/>
      <c r="D17" s="629"/>
      <c r="E17" s="629"/>
      <c r="F17" s="233"/>
      <c r="G17" s="232">
        <f>SUMIF(経費明細_交付!$B$6:$B$101,B17,経費明細_交付!$G$6:$G$101)</f>
        <v>0</v>
      </c>
      <c r="H17" s="231"/>
      <c r="I17" s="232">
        <f t="shared" si="0"/>
        <v>0</v>
      </c>
    </row>
    <row r="18" spans="1:10" s="159" customFormat="1" ht="21" customHeight="1" x14ac:dyDescent="0.15">
      <c r="A18" s="211">
        <v>12</v>
      </c>
      <c r="B18" s="207"/>
      <c r="C18" s="628"/>
      <c r="D18" s="629"/>
      <c r="E18" s="629"/>
      <c r="F18" s="233"/>
      <c r="G18" s="232">
        <f>SUMIF(経費明細_交付!$B$6:$B$101,B18,経費明細_交付!$G$6:$G$101)</f>
        <v>0</v>
      </c>
      <c r="H18" s="231"/>
      <c r="I18" s="232">
        <f t="shared" si="0"/>
        <v>0</v>
      </c>
    </row>
    <row r="19" spans="1:10" s="159" customFormat="1" ht="21" customHeight="1" x14ac:dyDescent="0.15">
      <c r="A19" s="211">
        <v>13</v>
      </c>
      <c r="B19" s="207"/>
      <c r="C19" s="628"/>
      <c r="D19" s="629"/>
      <c r="E19" s="629"/>
      <c r="F19" s="233"/>
      <c r="G19" s="232">
        <f>SUMIF(経費明細_交付!$B$6:$B$101,B19,経費明細_交付!$G$6:$G$101)</f>
        <v>0</v>
      </c>
      <c r="H19" s="231"/>
      <c r="I19" s="232">
        <f t="shared" si="0"/>
        <v>0</v>
      </c>
    </row>
    <row r="20" spans="1:10" s="159" customFormat="1" ht="21" customHeight="1" x14ac:dyDescent="0.15">
      <c r="A20" s="211">
        <v>14</v>
      </c>
      <c r="B20" s="207"/>
      <c r="C20" s="628"/>
      <c r="D20" s="629"/>
      <c r="E20" s="629"/>
      <c r="F20" s="233"/>
      <c r="G20" s="232">
        <f>SUMIF(経費明細_交付!$B$6:$B$101,B20,経費明細_交付!$G$6:$G$101)</f>
        <v>0</v>
      </c>
      <c r="H20" s="231"/>
      <c r="I20" s="232">
        <f t="shared" si="0"/>
        <v>0</v>
      </c>
    </row>
    <row r="21" spans="1:10" s="159" customFormat="1" ht="21" customHeight="1" x14ac:dyDescent="0.15">
      <c r="A21" s="211">
        <v>15</v>
      </c>
      <c r="B21" s="207"/>
      <c r="C21" s="628"/>
      <c r="D21" s="629"/>
      <c r="E21" s="629"/>
      <c r="F21" s="233"/>
      <c r="G21" s="232">
        <f>SUMIF(経費明細_交付!$B$6:$B$101,B21,経費明細_交付!$G$6:$G$101)</f>
        <v>0</v>
      </c>
      <c r="H21" s="231"/>
      <c r="I21" s="232">
        <f t="shared" si="0"/>
        <v>0</v>
      </c>
    </row>
    <row r="22" spans="1:10" s="159" customFormat="1" ht="21" customHeight="1" x14ac:dyDescent="0.15">
      <c r="A22" s="211"/>
      <c r="B22" s="207"/>
      <c r="C22" s="628"/>
      <c r="D22" s="629"/>
      <c r="E22" s="629"/>
      <c r="F22" s="233"/>
      <c r="G22" s="232">
        <f>SUMIF(経費明細_交付!$B$6:$B$101,B22,経費明細_交付!$G$6:$G$101)</f>
        <v>0</v>
      </c>
      <c r="H22" s="231"/>
      <c r="I22" s="232">
        <f t="shared" si="0"/>
        <v>0</v>
      </c>
    </row>
    <row r="23" spans="1:10" s="159" customFormat="1" ht="21" customHeight="1" x14ac:dyDescent="0.15">
      <c r="A23" s="211"/>
      <c r="B23" s="207"/>
      <c r="C23" s="628"/>
      <c r="D23" s="629"/>
      <c r="E23" s="629"/>
      <c r="F23" s="233"/>
      <c r="G23" s="232">
        <f>SUMIF(経費明細_交付!$B$6:$B$101,B23,経費明細_交付!$G$6:$G$101)</f>
        <v>0</v>
      </c>
      <c r="H23" s="231"/>
      <c r="I23" s="232">
        <f t="shared" si="0"/>
        <v>0</v>
      </c>
    </row>
    <row r="24" spans="1:10" s="159" customFormat="1" ht="21" customHeight="1" x14ac:dyDescent="0.15">
      <c r="A24" s="211"/>
      <c r="B24" s="207"/>
      <c r="C24" s="628"/>
      <c r="D24" s="629"/>
      <c r="E24" s="629"/>
      <c r="F24" s="233"/>
      <c r="G24" s="232">
        <f>SUMIF(経費明細_交付!$B$6:$B$101,B24,経費明細_交付!$G$6:$G$101)</f>
        <v>0</v>
      </c>
      <c r="H24" s="231"/>
      <c r="I24" s="232">
        <f t="shared" si="0"/>
        <v>0</v>
      </c>
    </row>
    <row r="25" spans="1:10" s="159" customFormat="1" ht="21" customHeight="1" thickBot="1" x14ac:dyDescent="0.2">
      <c r="A25" s="539"/>
      <c r="B25" s="543"/>
      <c r="C25" s="628"/>
      <c r="D25" s="629"/>
      <c r="E25" s="629"/>
      <c r="F25" s="233"/>
      <c r="G25" s="232">
        <f>SUMIF(経費明細_交付!$B$6:$B$101,B25,経費明細_交付!$G$6:$G$101)</f>
        <v>0</v>
      </c>
      <c r="H25" s="231"/>
      <c r="I25" s="232">
        <f t="shared" si="0"/>
        <v>0</v>
      </c>
    </row>
    <row r="26" spans="1:10" s="20" customFormat="1" ht="21" hidden="1" customHeight="1" thickBot="1" x14ac:dyDescent="0.2">
      <c r="A26" s="194"/>
      <c r="B26" s="195"/>
      <c r="C26" s="630"/>
      <c r="D26" s="631"/>
      <c r="E26" s="631"/>
      <c r="F26" s="381"/>
      <c r="G26" s="382">
        <f>SUMIF(経費明細_交付!$B$6:$B$101,B26,経費明細_交付!$G$6:$G$101)</f>
        <v>0</v>
      </c>
      <c r="H26" s="383"/>
      <c r="I26" s="384">
        <f t="shared" si="0"/>
        <v>0</v>
      </c>
    </row>
    <row r="27" spans="1:10" s="20" customFormat="1" ht="20.25" customHeight="1" thickBot="1" x14ac:dyDescent="0.2">
      <c r="A27" s="385"/>
      <c r="B27" s="196"/>
      <c r="C27" s="386"/>
      <c r="D27" s="387"/>
      <c r="E27" s="388" t="s">
        <v>509</v>
      </c>
      <c r="F27" s="389">
        <f>SUM(F7:F26)</f>
        <v>0</v>
      </c>
      <c r="G27" s="390">
        <f>SUM(G7:G26)</f>
        <v>0</v>
      </c>
      <c r="H27" s="391">
        <f>SUM(H7:H26)</f>
        <v>0</v>
      </c>
      <c r="I27" s="392">
        <f>SUM(I7:I26)</f>
        <v>0</v>
      </c>
    </row>
    <row r="28" spans="1:10" s="20" customFormat="1" ht="14.25" x14ac:dyDescent="0.15">
      <c r="F28" s="35"/>
      <c r="G28" s="35"/>
      <c r="H28" s="35"/>
      <c r="I28" s="158"/>
      <c r="J28" s="158"/>
    </row>
    <row r="29" spans="1:10" s="20" customFormat="1" ht="23.25" customHeight="1" x14ac:dyDescent="0.15">
      <c r="B29" s="393"/>
      <c r="F29" s="35"/>
      <c r="G29" s="35"/>
      <c r="H29" s="35"/>
      <c r="I29" s="158"/>
      <c r="J29" s="158"/>
    </row>
    <row r="30" spans="1:10" s="20" customFormat="1" ht="22.5" customHeight="1" x14ac:dyDescent="0.15">
      <c r="J30" s="158"/>
    </row>
    <row r="31" spans="1:10" s="20" customFormat="1" ht="22.5" customHeight="1" x14ac:dyDescent="0.15">
      <c r="A31" s="36"/>
      <c r="B31" s="36"/>
      <c r="C31" s="36"/>
      <c r="D31" s="36"/>
      <c r="E31" s="87"/>
      <c r="F31" s="87"/>
      <c r="G31" s="87"/>
      <c r="H31" s="87"/>
      <c r="I31" s="190"/>
      <c r="J31" s="158"/>
    </row>
    <row r="32" spans="1:10" s="20" customFormat="1" ht="22.5" customHeight="1" x14ac:dyDescent="0.15">
      <c r="A32" s="36"/>
      <c r="B32" s="36"/>
      <c r="C32" s="36"/>
      <c r="D32" s="36"/>
      <c r="E32" s="87"/>
      <c r="F32" s="87"/>
      <c r="G32" s="87"/>
      <c r="H32" s="87"/>
      <c r="I32" s="191"/>
      <c r="J32" s="192"/>
    </row>
    <row r="33" spans="1:10" s="20" customFormat="1" ht="22.5" customHeight="1" x14ac:dyDescent="0.15">
      <c r="E33" s="87"/>
      <c r="F33" s="87"/>
      <c r="G33" s="87"/>
      <c r="H33" s="87"/>
      <c r="I33" s="191"/>
      <c r="J33" s="190"/>
    </row>
    <row r="34" spans="1:10" s="20" customFormat="1" ht="17.25" x14ac:dyDescent="0.15">
      <c r="A34" s="366" t="s">
        <v>203</v>
      </c>
      <c r="B34" s="366"/>
      <c r="C34" s="1"/>
      <c r="D34" s="1"/>
      <c r="I34" s="190"/>
      <c r="J34" s="190"/>
    </row>
    <row r="35" spans="1:10" s="20" customFormat="1" ht="14.25" x14ac:dyDescent="0.15">
      <c r="A35" s="40" t="s">
        <v>482</v>
      </c>
      <c r="C35" s="41" t="s">
        <v>423</v>
      </c>
      <c r="D35" s="41"/>
    </row>
    <row r="36" spans="1:10" s="20" customFormat="1" ht="14.25" x14ac:dyDescent="0.15">
      <c r="C36" s="41" t="s">
        <v>400</v>
      </c>
      <c r="D36" s="41"/>
    </row>
    <row r="37" spans="1:10" s="20" customFormat="1" ht="14.25" x14ac:dyDescent="0.15">
      <c r="C37" s="41" t="s">
        <v>424</v>
      </c>
      <c r="D37" s="41"/>
    </row>
    <row r="38" spans="1:10" s="20" customFormat="1" ht="14.25" x14ac:dyDescent="0.15">
      <c r="C38" s="41" t="s">
        <v>211</v>
      </c>
      <c r="D38" s="41"/>
    </row>
    <row r="39" spans="1:10" s="20" customFormat="1" ht="14.25" x14ac:dyDescent="0.15">
      <c r="C39" s="41" t="s">
        <v>212</v>
      </c>
      <c r="D39" s="41"/>
    </row>
    <row r="40" spans="1:10" s="20" customFormat="1" ht="14.25" x14ac:dyDescent="0.15">
      <c r="C40" s="41" t="s">
        <v>213</v>
      </c>
      <c r="D40" s="41"/>
    </row>
    <row r="41" spans="1:10" s="20" customFormat="1" ht="14.25" x14ac:dyDescent="0.15">
      <c r="C41" s="41" t="s">
        <v>214</v>
      </c>
      <c r="D41" s="41"/>
    </row>
    <row r="42" spans="1:10" s="20" customFormat="1" ht="14.25" x14ac:dyDescent="0.15">
      <c r="C42" s="41" t="s">
        <v>215</v>
      </c>
      <c r="D42" s="41"/>
    </row>
    <row r="43" spans="1:10" ht="14.25" x14ac:dyDescent="0.15">
      <c r="A43" s="2"/>
      <c r="B43" s="2"/>
      <c r="C43" s="41" t="s">
        <v>216</v>
      </c>
      <c r="D43" s="41"/>
    </row>
    <row r="44" spans="1:10" ht="14.25" x14ac:dyDescent="0.15">
      <c r="C44" s="41" t="s">
        <v>217</v>
      </c>
      <c r="D44" s="41"/>
    </row>
    <row r="45" spans="1:10" ht="14.25" x14ac:dyDescent="0.15">
      <c r="C45" s="41" t="s">
        <v>218</v>
      </c>
      <c r="D45" s="41"/>
    </row>
    <row r="46" spans="1:10" ht="14.25" x14ac:dyDescent="0.15">
      <c r="C46" s="88" t="s">
        <v>219</v>
      </c>
      <c r="D46" s="88"/>
    </row>
    <row r="47" spans="1:10" ht="14.25" x14ac:dyDescent="0.15">
      <c r="C47" s="41" t="s">
        <v>220</v>
      </c>
      <c r="D47" s="41"/>
    </row>
    <row r="48" spans="1:10" ht="14.25" x14ac:dyDescent="0.15">
      <c r="C48" s="41" t="s">
        <v>221</v>
      </c>
      <c r="D48" s="41"/>
    </row>
    <row r="49" spans="1:4" ht="14.25" x14ac:dyDescent="0.15">
      <c r="C49" s="41" t="s">
        <v>232</v>
      </c>
      <c r="D49" s="41"/>
    </row>
    <row r="50" spans="1:4" ht="14.25" x14ac:dyDescent="0.15">
      <c r="C50" s="41" t="s">
        <v>222</v>
      </c>
      <c r="D50" s="41"/>
    </row>
    <row r="51" spans="1:4" ht="14.25" x14ac:dyDescent="0.15">
      <c r="C51" s="88" t="s">
        <v>231</v>
      </c>
      <c r="D51" s="88"/>
    </row>
    <row r="52" spans="1:4" ht="14.25" x14ac:dyDescent="0.15">
      <c r="C52" s="88" t="s">
        <v>233</v>
      </c>
      <c r="D52" s="88"/>
    </row>
    <row r="53" spans="1:4" ht="14.25" x14ac:dyDescent="0.15">
      <c r="C53" s="41" t="s">
        <v>223</v>
      </c>
      <c r="D53" s="41"/>
    </row>
    <row r="54" spans="1:4" ht="14.25" x14ac:dyDescent="0.15">
      <c r="A54" s="170" t="s">
        <v>483</v>
      </c>
      <c r="C54" s="41" t="s">
        <v>422</v>
      </c>
      <c r="D54" s="41"/>
    </row>
    <row r="55" spans="1:4" ht="14.25" x14ac:dyDescent="0.15">
      <c r="C55" s="41" t="s">
        <v>421</v>
      </c>
      <c r="D55" s="41"/>
    </row>
    <row r="56" spans="1:4" ht="14.25" x14ac:dyDescent="0.15">
      <c r="C56" s="89" t="s">
        <v>234</v>
      </c>
      <c r="D56" s="89"/>
    </row>
    <row r="57" spans="1:4" ht="14.25" x14ac:dyDescent="0.15">
      <c r="C57" s="89" t="s">
        <v>224</v>
      </c>
      <c r="D57" s="89"/>
    </row>
    <row r="58" spans="1:4" ht="14.25" x14ac:dyDescent="0.15">
      <c r="C58" s="41" t="s">
        <v>401</v>
      </c>
      <c r="D58" s="41"/>
    </row>
    <row r="59" spans="1:4" ht="14.25" x14ac:dyDescent="0.15">
      <c r="C59" s="88" t="s">
        <v>225</v>
      </c>
      <c r="D59" s="88"/>
    </row>
    <row r="60" spans="1:4" ht="14.25" x14ac:dyDescent="0.15">
      <c r="C60" s="88" t="s">
        <v>226</v>
      </c>
      <c r="D60" s="88"/>
    </row>
    <row r="61" spans="1:4" ht="14.25" x14ac:dyDescent="0.15">
      <c r="C61" s="88" t="s">
        <v>227</v>
      </c>
      <c r="D61" s="88"/>
    </row>
    <row r="62" spans="1:4" ht="14.25" x14ac:dyDescent="0.15">
      <c r="C62" s="88" t="s">
        <v>228</v>
      </c>
      <c r="D62" s="88"/>
    </row>
    <row r="63" spans="1:4" ht="14.25" x14ac:dyDescent="0.15">
      <c r="C63" s="88" t="s">
        <v>229</v>
      </c>
      <c r="D63" s="88"/>
    </row>
    <row r="64" spans="1:4" ht="14.25" x14ac:dyDescent="0.15">
      <c r="C64" s="88" t="s">
        <v>402</v>
      </c>
      <c r="D64" s="88"/>
    </row>
    <row r="65" spans="3:4" ht="14.25" x14ac:dyDescent="0.15">
      <c r="C65" s="90" t="s">
        <v>403</v>
      </c>
      <c r="D65" s="90"/>
    </row>
    <row r="66" spans="3:4" ht="14.25" x14ac:dyDescent="0.15">
      <c r="C66" s="90" t="s">
        <v>671</v>
      </c>
      <c r="D66" s="90"/>
    </row>
  </sheetData>
  <sheetProtection sheet="1" formatRows="0" insertRows="0" deleteRows="0" selectLockedCells="1"/>
  <mergeCells count="26">
    <mergeCell ref="C18:E18"/>
    <mergeCell ref="C11:E11"/>
    <mergeCell ref="C12:E12"/>
    <mergeCell ref="C13:E13"/>
    <mergeCell ref="C14:E14"/>
    <mergeCell ref="C15:E15"/>
    <mergeCell ref="C16:E16"/>
    <mergeCell ref="C17:E17"/>
    <mergeCell ref="C26:E26"/>
    <mergeCell ref="C19:E19"/>
    <mergeCell ref="C20:E20"/>
    <mergeCell ref="C21:E21"/>
    <mergeCell ref="C22:E22"/>
    <mergeCell ref="C23:E23"/>
    <mergeCell ref="C24:E24"/>
    <mergeCell ref="C25:E25"/>
    <mergeCell ref="C7:E7"/>
    <mergeCell ref="C8:E8"/>
    <mergeCell ref="C9:E9"/>
    <mergeCell ref="C10:E10"/>
    <mergeCell ref="F5:G5"/>
    <mergeCell ref="A5:A6"/>
    <mergeCell ref="B5:B6"/>
    <mergeCell ref="C5:E6"/>
    <mergeCell ref="H5:I5"/>
    <mergeCell ref="D2:F2"/>
  </mergeCells>
  <phoneticPr fontId="5"/>
  <dataValidations count="1">
    <dataValidation type="list" allowBlank="1" showInputMessage="1" showErrorMessage="1" sqref="C27:D29 B7:B26" xr:uid="{DF4072D6-A1B3-41B1-9A23-CD24145B1203}">
      <formula1>$C$35:$C$66</formula1>
    </dataValidation>
  </dataValidations>
  <pageMargins left="0.59055118110236227" right="0.59055118110236227" top="0.78740157480314965" bottom="0.59055118110236227"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64</vt:i4>
      </vt:variant>
    </vt:vector>
  </HeadingPairs>
  <TitlesOfParts>
    <vt:vector size="92" baseType="lpstr">
      <vt:lpstr>メニュー選択</vt:lpstr>
      <vt:lpstr>業種リスト(1号-2) </vt:lpstr>
      <vt:lpstr>様式1号_交付(表紙)</vt:lpstr>
      <vt:lpstr>概要版</vt:lpstr>
      <vt:lpstr>内容 </vt:lpstr>
      <vt:lpstr>経費明細_交付</vt:lpstr>
      <vt:lpstr>経費区分_交付</vt:lpstr>
      <vt:lpstr>様式3号_変更(表紙)</vt:lpstr>
      <vt:lpstr>経費明細_変更</vt:lpstr>
      <vt:lpstr>交付(企業概要)</vt:lpstr>
      <vt:lpstr>交付(概要版)</vt:lpstr>
      <vt:lpstr>交付（詳細版）</vt:lpstr>
      <vt:lpstr>交付（計画・体制）</vt:lpstr>
      <vt:lpstr>交付（販売計画）</vt:lpstr>
      <vt:lpstr>経費区分_変更</vt:lpstr>
      <vt:lpstr>様式4号_実績(変更あり) </vt:lpstr>
      <vt:lpstr>様式4号_実績(変更なし)</vt:lpstr>
      <vt:lpstr>別紙１（内容）</vt:lpstr>
      <vt:lpstr>別紙１ (収支計画）</vt:lpstr>
      <vt:lpstr>経費明細_実績</vt:lpstr>
      <vt:lpstr>経費区分_実績</vt:lpstr>
      <vt:lpstr>回答リスト</vt:lpstr>
      <vt:lpstr>様式6号_精算払請求書</vt:lpstr>
      <vt:lpstr>様式7号_取得財産管理台帳</vt:lpstr>
      <vt:lpstr>様式8号_事業化状況</vt:lpstr>
      <vt:lpstr>様式8号_事業化状況-2</vt:lpstr>
      <vt:lpstr>様式8号__事業化状況-3</vt:lpstr>
      <vt:lpstr>事務局作業用</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概要版!Print_Area</vt:lpstr>
      <vt:lpstr>経費区分_交付!Print_Area</vt:lpstr>
      <vt:lpstr>経費区分_実績!Print_Area</vt:lpstr>
      <vt:lpstr>経費区分_変更!Print_Area</vt:lpstr>
      <vt:lpstr>経費明細_交付!Print_Area</vt:lpstr>
      <vt:lpstr>経費明細_実績!Print_Area</vt:lpstr>
      <vt:lpstr>経費明細_変更!Print_Area</vt:lpstr>
      <vt:lpstr>'交付(概要版)'!Print_Area</vt:lpstr>
      <vt:lpstr>'交付(企業概要)'!Print_Area</vt:lpstr>
      <vt:lpstr>'交付（計画・体制）'!Print_Area</vt:lpstr>
      <vt:lpstr>'交付（詳細版）'!Print_Area</vt:lpstr>
      <vt:lpstr>'交付（販売計画）'!Print_Area</vt:lpstr>
      <vt:lpstr>事務局作業用!Print_Area</vt:lpstr>
      <vt:lpstr>'内容 '!Print_Area</vt:lpstr>
      <vt:lpstr>'別紙１ (収支計画）'!Print_Area</vt:lpstr>
      <vt:lpstr>'別紙１（内容）'!Print_Area</vt:lpstr>
      <vt:lpstr>'様式1号_交付(表紙)'!Print_Area</vt:lpstr>
      <vt:lpstr>'様式3号_変更(表紙)'!Print_Area</vt:lpstr>
      <vt:lpstr>'様式4号_実績(変更あり) '!Print_Area</vt:lpstr>
      <vt:lpstr>'様式4号_実績(変更なし)'!Print_Area</vt:lpstr>
      <vt:lpstr>様式6号_精算払請求書!Print_Area</vt:lpstr>
      <vt:lpstr>様式7号_取得財産管理台帳!Print_Area</vt:lpstr>
      <vt:lpstr>'様式8号__事業化状況-3'!Print_Area</vt:lpstr>
      <vt:lpstr>様式8号_事業化状況!Print_Area</vt:lpstr>
      <vt:lpstr>'様式8号_事業化状況-2'!Print_Area</vt:lpstr>
      <vt:lpstr>P医療・福祉</vt:lpstr>
      <vt:lpstr>Q複合サービス事業</vt:lpstr>
      <vt:lpstr>Rサービス業※他に分類されないもの</vt:lpstr>
      <vt:lpstr>S公務※他に分類されるものを除く</vt:lpstr>
      <vt:lpstr>サービス</vt:lpstr>
      <vt:lpstr>医療福祉</vt:lpstr>
      <vt:lpstr>運輸〒</vt:lpstr>
      <vt:lpstr>運輸郵便</vt:lpstr>
      <vt:lpstr>卸売小売</vt:lpstr>
      <vt:lpstr>学術専門技術</vt:lpstr>
      <vt:lpstr>漁業</vt:lpstr>
      <vt:lpstr>教育学習</vt:lpstr>
      <vt:lpstr>金融保険</vt:lpstr>
      <vt:lpstr>建設業</vt:lpstr>
      <vt:lpstr>公務</vt:lpstr>
      <vt:lpstr>鉱業</vt:lpstr>
      <vt:lpstr>宿泊飲食</vt:lpstr>
      <vt:lpstr>情報通信</vt:lpstr>
      <vt:lpstr>生活関連</vt:lpstr>
      <vt:lpstr>製造業</vt:lpstr>
      <vt:lpstr>電気ガス水道熱</vt:lpstr>
      <vt:lpstr>農業林業</vt:lpstr>
      <vt:lpstr>不動産</vt:lpstr>
      <vt:lpstr>複合サービス</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典子 牧野</cp:lastModifiedBy>
  <cp:lastPrinted>2025-07-07T02:30:37Z</cp:lastPrinted>
  <dcterms:created xsi:type="dcterms:W3CDTF">2022-03-18T10:19:03Z</dcterms:created>
  <dcterms:modified xsi:type="dcterms:W3CDTF">2026-03-12T04:19:41Z</dcterms:modified>
</cp:coreProperties>
</file>