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101.21\04成長プロジェクト推進部\新商品・サービス開発支援課\(35)中小企業者持続化補助金(令和6年能登半島地震 災害支援枠)\01_公募\08_8次公募\HP掲載\"/>
    </mc:Choice>
  </mc:AlternateContent>
  <xr:revisionPtr revIDLastSave="0" documentId="8_{B4DD8706-5E54-4F6E-BBCF-C76A6D5783A9}" xr6:coauthVersionLast="47" xr6:coauthVersionMax="47" xr10:uidLastSave="{00000000-0000-0000-0000-000000000000}"/>
  <bookViews>
    <workbookView xWindow="-120" yWindow="-120" windowWidth="29040" windowHeight="15720" xr2:uid="{00000000-000D-0000-FFFF-FFFF00000000}"/>
  </bookViews>
  <sheets>
    <sheet name="1号-1" sheetId="1" r:id="rId1"/>
    <sheet name="1号-2" sheetId="2" r:id="rId2"/>
    <sheet name="1号-3" sheetId="4" r:id="rId3"/>
    <sheet name="別紙4_経費明細" sheetId="32" r:id="rId4"/>
    <sheet name="1号-4・5" sheetId="34" r:id="rId5"/>
    <sheet name="1号-6 " sheetId="31" r:id="rId6"/>
    <sheet name="別紙１_宣誓・同意書" sheetId="25" r:id="rId7"/>
    <sheet name="別紙2_応募対象者確認シート" sheetId="41" r:id="rId8"/>
    <sheet name="別紙3_役員等名簿" sheetId="14" r:id="rId9"/>
    <sheet name="別紙５_車両購入の理由書" sheetId="39" r:id="rId10"/>
    <sheet name="別紙６(定額)コロナ売上高要件" sheetId="44" r:id="rId11"/>
    <sheet name="別紙７(定額)売上高要件" sheetId="43" r:id="rId12"/>
    <sheet name="チェックリスト" sheetId="15" r:id="rId13"/>
    <sheet name="マスタ集計用" sheetId="21" state="hidden" r:id="rId14"/>
    <sheet name="照会用" sheetId="23" state="hidden" r:id="rId15"/>
    <sheet name="業種リスト" sheetId="12" state="hidden" r:id="rId16"/>
    <sheet name="支援機関リスト" sheetId="26" state="hidden" r:id="rId17"/>
    <sheet name="入力規則" sheetId="45" state="hidden" r:id="rId18"/>
  </sheets>
  <definedNames>
    <definedName name="_xlnm._FilterDatabase" localSheetId="2" hidden="1">'1号-3'!$B$13:$U$17</definedName>
    <definedName name="_xlnm._FilterDatabase" localSheetId="13" hidden="1">マスタ集計用!$A$3:$Y$6</definedName>
    <definedName name="_xlnm._FilterDatabase" localSheetId="14" hidden="1">照会用!$A$5:$L$15</definedName>
    <definedName name="_Hlk88825643" localSheetId="4">'1号-4・5'!#REF!</definedName>
    <definedName name="A農業・林業" localSheetId="4">#REF!</definedName>
    <definedName name="A農業・林業" localSheetId="3">#REF!</definedName>
    <definedName name="A農業・林業">業種リスト!$A$4:$A$5</definedName>
    <definedName name="B漁業" localSheetId="4">#REF!</definedName>
    <definedName name="B漁業" localSheetId="3">#REF!</definedName>
    <definedName name="B漁業">業種リスト!$B$4:$B$5</definedName>
    <definedName name="C鉱業・採石業・砂利採取業" localSheetId="4">#REF!</definedName>
    <definedName name="C鉱業・採石業・砂利採取業" localSheetId="3">#REF!</definedName>
    <definedName name="C鉱業・採石業・砂利採取業">業種リスト!$C$4</definedName>
    <definedName name="D建設業" localSheetId="4">#REF!</definedName>
    <definedName name="D建設業" localSheetId="3">#REF!</definedName>
    <definedName name="D建設業">業種リスト!$D$4:$D$6</definedName>
    <definedName name="E製造業" localSheetId="4">#REF!</definedName>
    <definedName name="E製造業" localSheetId="3">#REF!</definedName>
    <definedName name="E製造業">業種リスト!$E$4:$E$27</definedName>
    <definedName name="F電気・ガス・熱供給・水道業" localSheetId="4">#REF!</definedName>
    <definedName name="F電気・ガス・熱供給・水道業" localSheetId="3">#REF!</definedName>
    <definedName name="F電気・ガス・熱供給・水道業">業種リスト!$F$4:$F$7</definedName>
    <definedName name="G情報通信業" localSheetId="4">#REF!</definedName>
    <definedName name="G情報通信業" localSheetId="3">#REF!</definedName>
    <definedName name="G情報通信業">業種リスト!$G$4:$G$8</definedName>
    <definedName name="H運輸業・郵便業" localSheetId="4">#REF!</definedName>
    <definedName name="H運輸業・郵便業" localSheetId="3">#REF!</definedName>
    <definedName name="H運輸業・郵便業">業種リスト!$H$4:$H$11</definedName>
    <definedName name="I卸売業・小売業" localSheetId="4">#REF!</definedName>
    <definedName name="I卸売業・小売業" localSheetId="3">#REF!</definedName>
    <definedName name="I卸売業・小売業">業種リスト!$I$4:$I$15</definedName>
    <definedName name="J金融業・保険業" localSheetId="4">#REF!</definedName>
    <definedName name="J金融業・保険業" localSheetId="3">#REF!</definedName>
    <definedName name="J金融業・保険業">業種リスト!$J$4:$J$9</definedName>
    <definedName name="K不動産業・物品賃貸業" localSheetId="4">#REF!</definedName>
    <definedName name="K不動産業・物品賃貸業" localSheetId="3">#REF!</definedName>
    <definedName name="K不動産業・物品賃貸業">業種リスト!$K$4:$K$6</definedName>
    <definedName name="L学術研究・専門・技術サービス業" localSheetId="4">#REF!</definedName>
    <definedName name="L学術研究・専門・技術サービス業" localSheetId="3">#REF!</definedName>
    <definedName name="L学術研究・専門・技術サービス業">業種リスト!$L$4:$L$7</definedName>
    <definedName name="M宿泊業・飲食サービス業" localSheetId="4">#REF!</definedName>
    <definedName name="M宿泊業・飲食サービス業" localSheetId="3">#REF!</definedName>
    <definedName name="M宿泊業・飲食サービス業">業種リスト!$M$4:$M$6</definedName>
    <definedName name="N生活関連サービス業・娯楽業" localSheetId="4">#REF!</definedName>
    <definedName name="N生活関連サービス業・娯楽業" localSheetId="3">#REF!</definedName>
    <definedName name="N生活関連サービス業・娯楽業">業種リスト!$N$4:$N$6</definedName>
    <definedName name="O教育・学習支援業" localSheetId="4">#REF!</definedName>
    <definedName name="O教育・学習支援業" localSheetId="3">#REF!</definedName>
    <definedName name="O教育・学習支援業">業種リスト!$O$4:$O$5</definedName>
    <definedName name="_xlnm.Print_Area" localSheetId="0">'1号-1'!$A$1:$M$62</definedName>
    <definedName name="_xlnm.Print_Area" localSheetId="1">'1号-2'!$A$1:$L$27</definedName>
    <definedName name="_xlnm.Print_Area" localSheetId="2">'1号-3'!$A$1:$S$55</definedName>
    <definedName name="_xlnm.Print_Area" localSheetId="4">'1号-4・5'!$A$1:$L$44</definedName>
    <definedName name="_xlnm.Print_Area" localSheetId="5">'1号-6 '!$A$1:$K$29</definedName>
    <definedName name="_xlnm.Print_Area" localSheetId="12">チェックリスト!$A$1:$F$47</definedName>
    <definedName name="_xlnm.Print_Area" localSheetId="14">照会用!$A$2:$L$15</definedName>
    <definedName name="_xlnm.Print_Area" localSheetId="6">別紙１_宣誓・同意書!$A$1:$P$41</definedName>
    <definedName name="_xlnm.Print_Area" localSheetId="7">別紙2_応募対象者確認シート!$A$1:$Q$62</definedName>
    <definedName name="_xlnm.Print_Area" localSheetId="8">別紙3_役員等名簿!$A$1:$U$43</definedName>
    <definedName name="_xlnm.Print_Area" localSheetId="3">別紙4_経費明細!$A$1:$F$22</definedName>
    <definedName name="_xlnm.Print_Area" localSheetId="9">別紙５_車両購入の理由書!$A$1:$Q$57</definedName>
    <definedName name="_xlnm.Print_Area" localSheetId="10">'別紙６(定額)コロナ売上高要件'!$A$1:$Q$36</definedName>
    <definedName name="_xlnm.Print_Area" localSheetId="11">'別紙７(定額)売上高要件'!$A$1:$Q$39</definedName>
    <definedName name="_xlnm.Print_Titles" localSheetId="12">チェックリスト!$1:$6</definedName>
    <definedName name="_xlnm.Print_Titles" localSheetId="14">照会用!$4:$5</definedName>
    <definedName name="P医療・福祉" localSheetId="4">#REF!</definedName>
    <definedName name="P医療・福祉" localSheetId="3">#REF!</definedName>
    <definedName name="P医療・福祉">業種リスト!$P$4:$P$6</definedName>
    <definedName name="Q複合サービス事業" localSheetId="4">#REF!</definedName>
    <definedName name="Q複合サービス事業" localSheetId="3">#REF!</definedName>
    <definedName name="Q複合サービス事業">業種リスト!$Q$4:$Q$5</definedName>
    <definedName name="Rサービス業※他に分類されないもの" localSheetId="4">#REF!</definedName>
    <definedName name="Rサービス業※他に分類されないもの" localSheetId="3">#REF!</definedName>
    <definedName name="Rサービス業※他に分類されないもの">業種リスト!$R$4:$R$12</definedName>
    <definedName name="S公務※他に分類されるものを除く" localSheetId="4">#REF!</definedName>
    <definedName name="S公務※他に分類されるものを除く" localSheetId="3">#REF!</definedName>
    <definedName name="S公務※他に分類されるものを除く">業種リスト!$S$4:$S$5</definedName>
    <definedName name="サービス" localSheetId="4">#REF!</definedName>
    <definedName name="サービス" localSheetId="3">#REF!</definedName>
    <definedName name="サービス">業種リスト!$R$4:$R$12</definedName>
    <definedName name="医療福祉" localSheetId="4">#REF!</definedName>
    <definedName name="医療福祉" localSheetId="3">#REF!</definedName>
    <definedName name="医療福祉">業種リスト!$P$4:$P$6</definedName>
    <definedName name="運輸〒" localSheetId="4">#REF!</definedName>
    <definedName name="運輸〒" localSheetId="3">#REF!</definedName>
    <definedName name="運輸〒">業種リスト!$H$4:$H$11</definedName>
    <definedName name="運輸郵便" localSheetId="4">#REF!</definedName>
    <definedName name="運輸郵便" localSheetId="3">#REF!</definedName>
    <definedName name="運輸郵便">業種リスト!$H$4:$H$11</definedName>
    <definedName name="卸売小売" localSheetId="4">#REF!</definedName>
    <definedName name="卸売小売" localSheetId="3">#REF!</definedName>
    <definedName name="卸売小売">業種リスト!$I$4:$I$15</definedName>
    <definedName name="学術専門技術" localSheetId="4">#REF!</definedName>
    <definedName name="学術専門技術" localSheetId="3">#REF!</definedName>
    <definedName name="学術専門技術">業種リスト!$L$4:$L$7</definedName>
    <definedName name="漁業" localSheetId="4">#REF!</definedName>
    <definedName name="漁業" localSheetId="3">#REF!</definedName>
    <definedName name="漁業">業種リスト!$B$4:$B$5</definedName>
    <definedName name="教育学習" localSheetId="4">#REF!</definedName>
    <definedName name="教育学習" localSheetId="3">#REF!</definedName>
    <definedName name="教育学習">業種リスト!$O$4:$O$5</definedName>
    <definedName name="金融保険" localSheetId="4">#REF!</definedName>
    <definedName name="金融保険" localSheetId="3">#REF!</definedName>
    <definedName name="金融保険">業種リスト!$J$4:$J$9</definedName>
    <definedName name="建設業" localSheetId="4">#REF!</definedName>
    <definedName name="建設業" localSheetId="3">#REF!</definedName>
    <definedName name="建設業">業種リスト!$D$4:$D$6</definedName>
    <definedName name="公務" localSheetId="4">#REF!</definedName>
    <definedName name="公務" localSheetId="3">#REF!</definedName>
    <definedName name="公務">業種リスト!$S$4:$S$5</definedName>
    <definedName name="鉱業" localSheetId="4">#REF!</definedName>
    <definedName name="鉱業" localSheetId="3">#REF!</definedName>
    <definedName name="鉱業">業種リスト!$C$4</definedName>
    <definedName name="宿泊飲食" localSheetId="4">#REF!</definedName>
    <definedName name="宿泊飲食" localSheetId="3">#REF!</definedName>
    <definedName name="宿泊飲食">業種リスト!$M$4:$M$6</definedName>
    <definedName name="情報通信" localSheetId="4">#REF!</definedName>
    <definedName name="情報通信" localSheetId="3">#REF!</definedName>
    <definedName name="情報通信">業種リスト!$G$4:$G$8</definedName>
    <definedName name="生活関連" localSheetId="4">#REF!</definedName>
    <definedName name="生活関連" localSheetId="3">#REF!</definedName>
    <definedName name="生活関連">業種リスト!$N$4:$N$6</definedName>
    <definedName name="製造業" localSheetId="4">#REF!</definedName>
    <definedName name="製造業" localSheetId="3">#REF!</definedName>
    <definedName name="製造業">業種リスト!$E$4:$E$27</definedName>
    <definedName name="電気ガス水道熱" localSheetId="4">#REF!</definedName>
    <definedName name="電気ガス水道熱" localSheetId="3">#REF!</definedName>
    <definedName name="電気ガス水道熱">業種リスト!$F$4:$F$7</definedName>
    <definedName name="農業林業" localSheetId="4">#REF!</definedName>
    <definedName name="農業林業" localSheetId="3">#REF!</definedName>
    <definedName name="農業林業">業種リスト!$A$4:$A$5</definedName>
    <definedName name="不動産" localSheetId="4">#REF!</definedName>
    <definedName name="不動産" localSheetId="3">#REF!</definedName>
    <definedName name="不動産">業種リスト!$K$4:$K$6</definedName>
    <definedName name="複合サービス" localSheetId="4">#REF!</definedName>
    <definedName name="複合サービス" localSheetId="3">#REF!</definedName>
    <definedName name="複合サービス">業種リスト!$Q$4:$Q$5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0" i="4" l="1"/>
  <c r="U30" i="4"/>
  <c r="U28" i="4"/>
  <c r="U16" i="4"/>
  <c r="U4" i="4"/>
  <c r="M35" i="43"/>
  <c r="G4" i="34"/>
  <c r="A1" i="1"/>
  <c r="N17" i="43" l="1"/>
  <c r="H30" i="44"/>
  <c r="B30" i="44"/>
  <c r="N8" i="44"/>
  <c r="J8" i="44"/>
  <c r="J7" i="44"/>
  <c r="J6" i="44"/>
  <c r="N30" i="43"/>
  <c r="G35" i="43" s="1"/>
  <c r="N8" i="43"/>
  <c r="J8" i="43"/>
  <c r="J7" i="43"/>
  <c r="J6" i="43"/>
  <c r="N8" i="41"/>
  <c r="J8" i="41"/>
  <c r="J7" i="41"/>
  <c r="J6" i="41"/>
  <c r="N15" i="23"/>
  <c r="J15" i="23" s="1"/>
  <c r="K15" i="23"/>
  <c r="G15" i="23"/>
  <c r="F15" i="23"/>
  <c r="E15" i="23"/>
  <c r="D15" i="23"/>
  <c r="C15" i="23"/>
  <c r="N14" i="23"/>
  <c r="I14" i="23" s="1"/>
  <c r="K14" i="23"/>
  <c r="J14" i="23"/>
  <c r="G14" i="23"/>
  <c r="F14" i="23"/>
  <c r="E14" i="23"/>
  <c r="D14" i="23"/>
  <c r="C14" i="23"/>
  <c r="N13" i="23"/>
  <c r="I13" i="23" s="1"/>
  <c r="K13" i="23"/>
  <c r="J13" i="23"/>
  <c r="G13" i="23"/>
  <c r="F13" i="23"/>
  <c r="E13" i="23"/>
  <c r="D13" i="23"/>
  <c r="C13" i="23"/>
  <c r="N12" i="23"/>
  <c r="I12" i="23" s="1"/>
  <c r="K12" i="23"/>
  <c r="J12" i="23"/>
  <c r="H12" i="23"/>
  <c r="G12" i="23"/>
  <c r="F12" i="23"/>
  <c r="E12" i="23"/>
  <c r="D12" i="23"/>
  <c r="C12" i="23"/>
  <c r="N11" i="23"/>
  <c r="I11" i="23" s="1"/>
  <c r="K11" i="23"/>
  <c r="J11" i="23"/>
  <c r="H11" i="23"/>
  <c r="G11" i="23"/>
  <c r="F11" i="23"/>
  <c r="E11" i="23"/>
  <c r="D11" i="23"/>
  <c r="C11" i="23"/>
  <c r="N10" i="23"/>
  <c r="I10" i="23" s="1"/>
  <c r="K10" i="23"/>
  <c r="J10" i="23"/>
  <c r="H10" i="23"/>
  <c r="G10" i="23"/>
  <c r="F10" i="23"/>
  <c r="E10" i="23"/>
  <c r="D10" i="23"/>
  <c r="C10" i="23"/>
  <c r="N9" i="23"/>
  <c r="G9" i="23" s="1"/>
  <c r="K9" i="23"/>
  <c r="J9" i="23"/>
  <c r="I9" i="23"/>
  <c r="H9" i="23"/>
  <c r="F9" i="23"/>
  <c r="E9" i="23"/>
  <c r="D9" i="23"/>
  <c r="C9" i="23"/>
  <c r="N8" i="23"/>
  <c r="I8" i="23" s="1"/>
  <c r="K8" i="23"/>
  <c r="F8" i="23"/>
  <c r="E8" i="23"/>
  <c r="D8" i="23"/>
  <c r="C8" i="23"/>
  <c r="N7" i="23"/>
  <c r="J7" i="23" s="1"/>
  <c r="K7" i="23"/>
  <c r="I7" i="23"/>
  <c r="G7" i="23"/>
  <c r="F7" i="23"/>
  <c r="E7" i="23"/>
  <c r="D7" i="23"/>
  <c r="C7" i="23"/>
  <c r="N6" i="23"/>
  <c r="G6" i="23" s="1"/>
  <c r="K6" i="23"/>
  <c r="F6" i="23"/>
  <c r="E6" i="23"/>
  <c r="D6" i="23"/>
  <c r="C6" i="23"/>
  <c r="AW6" i="21"/>
  <c r="AR6" i="21"/>
  <c r="AM6" i="21"/>
  <c r="AX6" i="21" s="1"/>
  <c r="AY6" i="21" s="1"/>
  <c r="AH6" i="21"/>
  <c r="AG6" i="21"/>
  <c r="AF6" i="21"/>
  <c r="AE6" i="21"/>
  <c r="AD6" i="21"/>
  <c r="Y6" i="21"/>
  <c r="X6" i="21"/>
  <c r="W6" i="21"/>
  <c r="V6" i="21"/>
  <c r="U6" i="21"/>
  <c r="T6" i="21"/>
  <c r="S6" i="21"/>
  <c r="R6" i="21"/>
  <c r="Q6" i="21"/>
  <c r="P6" i="21"/>
  <c r="O6" i="21"/>
  <c r="N6" i="21"/>
  <c r="M6" i="21"/>
  <c r="L6" i="21"/>
  <c r="K6" i="21"/>
  <c r="J6" i="21"/>
  <c r="I6" i="21"/>
  <c r="H6" i="21"/>
  <c r="F6" i="21"/>
  <c r="D6" i="21"/>
  <c r="B6" i="21"/>
  <c r="A6" i="21"/>
  <c r="N8" i="39"/>
  <c r="J8" i="39"/>
  <c r="J7" i="39"/>
  <c r="J6" i="39"/>
  <c r="Q12" i="14"/>
  <c r="M12" i="14"/>
  <c r="M11" i="14"/>
  <c r="B13" i="23" s="1"/>
  <c r="M10" i="14"/>
  <c r="J14" i="34"/>
  <c r="G14" i="34"/>
  <c r="J13" i="34"/>
  <c r="G13" i="34"/>
  <c r="J12" i="34"/>
  <c r="G12" i="34"/>
  <c r="J11" i="34"/>
  <c r="G11" i="34"/>
  <c r="J10" i="34"/>
  <c r="G10" i="34"/>
  <c r="J9" i="34"/>
  <c r="G9" i="34"/>
  <c r="J8" i="34"/>
  <c r="G8" i="34"/>
  <c r="J7" i="34"/>
  <c r="G7" i="34"/>
  <c r="J6" i="34"/>
  <c r="E21" i="34" s="1"/>
  <c r="G21" i="34" s="1"/>
  <c r="G6" i="34"/>
  <c r="J5" i="34"/>
  <c r="G5" i="34"/>
  <c r="J4" i="34"/>
  <c r="F22" i="32"/>
  <c r="AB6" i="21" s="1"/>
  <c r="C2" i="32"/>
  <c r="F8" i="2"/>
  <c r="G6" i="21" s="1"/>
  <c r="E6" i="2"/>
  <c r="E6" i="21" s="1"/>
  <c r="E5" i="2"/>
  <c r="C6" i="21" s="1"/>
  <c r="E19" i="34" l="1"/>
  <c r="B6" i="23"/>
  <c r="B12" i="23"/>
  <c r="B14" i="23"/>
  <c r="B35" i="43"/>
  <c r="M38" i="43" s="1"/>
  <c r="M33" i="44"/>
  <c r="M30" i="44"/>
  <c r="H6" i="23"/>
  <c r="B8" i="23"/>
  <c r="J8" i="23"/>
  <c r="H14" i="23"/>
  <c r="I6" i="23"/>
  <c r="B11" i="23"/>
  <c r="J6" i="23"/>
  <c r="H7" i="23"/>
  <c r="B9" i="23"/>
  <c r="H15" i="23"/>
  <c r="I15" i="23"/>
  <c r="J15" i="34"/>
  <c r="B7" i="23"/>
  <c r="G8" i="23"/>
  <c r="H13" i="23"/>
  <c r="B15" i="23"/>
  <c r="H8" i="23"/>
  <c r="B10" i="23"/>
  <c r="E20" i="34" l="1"/>
  <c r="G19" i="34" s="1"/>
  <c r="K19" i="34" s="1"/>
  <c r="I21" i="34" s="1"/>
  <c r="K21" i="34" s="1"/>
  <c r="K22" i="34" s="1"/>
  <c r="K23" i="34" s="1"/>
  <c r="J25" i="34" s="1"/>
  <c r="Z6" i="21"/>
  <c r="AC6" i="21" s="1"/>
  <c r="AA6" i="21" l="1"/>
</calcChain>
</file>

<file path=xl/sharedStrings.xml><?xml version="1.0" encoding="utf-8"?>
<sst xmlns="http://schemas.openxmlformats.org/spreadsheetml/2006/main" count="947" uniqueCount="600">
  <si>
    <t>＜申請者＞</t>
    <rPh sb="1" eb="4">
      <t>シンセイシャ</t>
    </rPh>
    <phoneticPr fontId="1"/>
  </si>
  <si>
    <t>郵便番号　〒</t>
    <rPh sb="0" eb="4">
      <t>ユウビンバンゴウ</t>
    </rPh>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</si>
  <si>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</si>
  <si>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</si>
  <si>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</si>
  <si>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</si>
  <si>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</si>
  <si>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役職</t>
    <rPh sb="0" eb="2">
      <t>ヤクショク</t>
    </rPh>
    <phoneticPr fontId="1"/>
  </si>
  <si>
    <t>氏名</t>
    <rPh sb="0" eb="2">
      <t>シメイ</t>
    </rPh>
    <phoneticPr fontId="1"/>
  </si>
  <si>
    <t>業種</t>
    <rPh sb="0" eb="2">
      <t>ギョウシュ</t>
    </rPh>
    <phoneticPr fontId="1"/>
  </si>
  <si>
    <t>〒</t>
    <phoneticPr fontId="1"/>
  </si>
  <si>
    <t>住所</t>
    <rPh sb="0" eb="2">
      <t>ジュウショ</t>
    </rPh>
    <phoneticPr fontId="1"/>
  </si>
  <si>
    <t>資本金</t>
    <rPh sb="0" eb="3">
      <t>シホンキン</t>
    </rPh>
    <phoneticPr fontId="1"/>
  </si>
  <si>
    <t>千円</t>
    <rPh sb="0" eb="2">
      <t>センエン</t>
    </rPh>
    <phoneticPr fontId="1"/>
  </si>
  <si>
    <t>人</t>
    <rPh sb="0" eb="1">
      <t>ヒト</t>
    </rPh>
    <phoneticPr fontId="1"/>
  </si>
  <si>
    <t>【補助事業の主たる事業実施場所】</t>
    <rPh sb="1" eb="3">
      <t>ホジョ</t>
    </rPh>
    <rPh sb="3" eb="5">
      <t>ジギョウ</t>
    </rPh>
    <rPh sb="6" eb="7">
      <t>シュ</t>
    </rPh>
    <rPh sb="9" eb="13">
      <t>ジギョウジッシ</t>
    </rPh>
    <rPh sb="13" eb="15">
      <t>バショ</t>
    </rPh>
    <phoneticPr fontId="1"/>
  </si>
  <si>
    <t>所在地</t>
    <rPh sb="0" eb="2">
      <t>ショザイ</t>
    </rPh>
    <rPh sb="2" eb="3">
      <t>チ</t>
    </rPh>
    <phoneticPr fontId="1"/>
  </si>
  <si>
    <t>電話番号</t>
    <rPh sb="0" eb="2">
      <t>デンワ</t>
    </rPh>
    <rPh sb="2" eb="4">
      <t>バンゴウ</t>
    </rPh>
    <phoneticPr fontId="1"/>
  </si>
  <si>
    <t>担当者役職・氏名</t>
    <rPh sb="0" eb="3">
      <t>タントウシャ</t>
    </rPh>
    <rPh sb="3" eb="5">
      <t>ヤクショク</t>
    </rPh>
    <rPh sb="6" eb="8">
      <t>シメイ</t>
    </rPh>
    <phoneticPr fontId="1"/>
  </si>
  <si>
    <t>結果書類送付先</t>
    <rPh sb="0" eb="2">
      <t>ケッカ</t>
    </rPh>
    <rPh sb="2" eb="4">
      <t>ショルイ</t>
    </rPh>
    <rPh sb="4" eb="7">
      <t>ソウフサキ</t>
    </rPh>
    <phoneticPr fontId="1"/>
  </si>
  <si>
    <t>メールアドレス</t>
    <phoneticPr fontId="1"/>
  </si>
  <si>
    <t>月期)</t>
    <rPh sb="0" eb="1">
      <t>ツキ</t>
    </rPh>
    <rPh sb="1" eb="2">
      <t>キ</t>
    </rPh>
    <phoneticPr fontId="1"/>
  </si>
  <si>
    <t>01　農業</t>
    <rPh sb="3" eb="5">
      <t>ノウギョウ</t>
    </rPh>
    <phoneticPr fontId="9"/>
  </si>
  <si>
    <t>50　各種商品卸売業</t>
    <phoneticPr fontId="9"/>
  </si>
  <si>
    <t>02　林業</t>
    <rPh sb="3" eb="5">
      <t>リンギョウ</t>
    </rPh>
    <phoneticPr fontId="9"/>
  </si>
  <si>
    <t>51　繊維・衣服等卸売業</t>
    <phoneticPr fontId="9"/>
  </si>
  <si>
    <t>52　飲食料品卸売業</t>
    <phoneticPr fontId="9"/>
  </si>
  <si>
    <t>03　漁業(水産養殖業を除く）</t>
    <rPh sb="3" eb="5">
      <t>ギョギョウ</t>
    </rPh>
    <rPh sb="6" eb="8">
      <t>スイサン</t>
    </rPh>
    <rPh sb="8" eb="10">
      <t>ヨウショク</t>
    </rPh>
    <rPh sb="10" eb="11">
      <t>ギョウ</t>
    </rPh>
    <rPh sb="12" eb="13">
      <t>ノゾ</t>
    </rPh>
    <phoneticPr fontId="9"/>
  </si>
  <si>
    <t>53　建築材料，鉱物・金属材料等卸売業</t>
    <phoneticPr fontId="9"/>
  </si>
  <si>
    <t>04　水産養殖業</t>
    <rPh sb="3" eb="5">
      <t>スイサン</t>
    </rPh>
    <rPh sb="5" eb="7">
      <t>ヨウショク</t>
    </rPh>
    <rPh sb="7" eb="8">
      <t>ギョウ</t>
    </rPh>
    <phoneticPr fontId="9"/>
  </si>
  <si>
    <t>54　機械器具卸売業</t>
    <phoneticPr fontId="9"/>
  </si>
  <si>
    <t>55　その他の卸売業</t>
    <phoneticPr fontId="9"/>
  </si>
  <si>
    <t>05　鉱業，採石業，砂利採取業</t>
    <phoneticPr fontId="9"/>
  </si>
  <si>
    <t>56　各種商品小売業</t>
    <phoneticPr fontId="9"/>
  </si>
  <si>
    <t>57　織物・衣服・身の回り品小売業</t>
    <phoneticPr fontId="9"/>
  </si>
  <si>
    <t>06　総合工事業</t>
    <rPh sb="3" eb="5">
      <t>ソウゴウ</t>
    </rPh>
    <rPh sb="5" eb="7">
      <t>コウジ</t>
    </rPh>
    <rPh sb="7" eb="8">
      <t>ギョウ</t>
    </rPh>
    <phoneticPr fontId="9"/>
  </si>
  <si>
    <t>58　飲食料品小売業</t>
    <phoneticPr fontId="9"/>
  </si>
  <si>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9"/>
  </si>
  <si>
    <t>59　機械器具小売業</t>
    <phoneticPr fontId="9"/>
  </si>
  <si>
    <t>08　設備工事業</t>
    <rPh sb="3" eb="5">
      <t>セツビ</t>
    </rPh>
    <rPh sb="5" eb="7">
      <t>コウジ</t>
    </rPh>
    <rPh sb="7" eb="8">
      <t>ギョウ</t>
    </rPh>
    <phoneticPr fontId="9"/>
  </si>
  <si>
    <t>60　その他の小売業</t>
    <phoneticPr fontId="9"/>
  </si>
  <si>
    <t>61　無店舗小売業</t>
    <phoneticPr fontId="9"/>
  </si>
  <si>
    <t xml:space="preserve">09　食料品製造業 </t>
    <phoneticPr fontId="9"/>
  </si>
  <si>
    <t>10　飲料・たばこ・飼料製造業</t>
    <phoneticPr fontId="9"/>
  </si>
  <si>
    <t>62　銀行業</t>
    <phoneticPr fontId="11"/>
  </si>
  <si>
    <t>11　繊維工業</t>
    <phoneticPr fontId="9"/>
  </si>
  <si>
    <t>63　協同組織金融業</t>
    <phoneticPr fontId="9"/>
  </si>
  <si>
    <t xml:space="preserve">12　木材・木製品製造業（家具を除く） </t>
    <phoneticPr fontId="9"/>
  </si>
  <si>
    <t>64　貸金業，クレジットカード業等非預金信用機関</t>
    <phoneticPr fontId="9"/>
  </si>
  <si>
    <t>13　家具・装備品製造業</t>
    <phoneticPr fontId="9"/>
  </si>
  <si>
    <t>65　金融商品取引業，商品先物取引業</t>
    <phoneticPr fontId="9"/>
  </si>
  <si>
    <t xml:space="preserve">14　パルプ・紙・紙加工品製造業 </t>
    <phoneticPr fontId="9"/>
  </si>
  <si>
    <t>66　補助的金融業等</t>
    <phoneticPr fontId="9"/>
  </si>
  <si>
    <t>15　印刷・同関連業</t>
    <phoneticPr fontId="9"/>
  </si>
  <si>
    <t>67　保険業（保険媒介代理業，保険サービス業を含む）</t>
    <phoneticPr fontId="9"/>
  </si>
  <si>
    <t xml:space="preserve">16　化学工業 </t>
    <phoneticPr fontId="9"/>
  </si>
  <si>
    <t xml:space="preserve">17　石油製品・石炭製品製造業 </t>
    <phoneticPr fontId="9"/>
  </si>
  <si>
    <t>68　不動産取引業</t>
    <phoneticPr fontId="9"/>
  </si>
  <si>
    <t xml:space="preserve">18　プラスチック製品製造業（別掲を除く） </t>
    <phoneticPr fontId="9"/>
  </si>
  <si>
    <t>69　不動産賃貸業・管理業</t>
    <phoneticPr fontId="9"/>
  </si>
  <si>
    <t>19　ゴム製品製造業</t>
    <phoneticPr fontId="9"/>
  </si>
  <si>
    <t>70　物品賃貸業</t>
    <phoneticPr fontId="9"/>
  </si>
  <si>
    <t xml:space="preserve">20　なめし革・同製品・毛皮製造業 </t>
    <phoneticPr fontId="9"/>
  </si>
  <si>
    <t xml:space="preserve">21　窯業・土石製品製造業 </t>
    <phoneticPr fontId="9"/>
  </si>
  <si>
    <t>71　学術・開発研究機関</t>
    <phoneticPr fontId="9"/>
  </si>
  <si>
    <t xml:space="preserve">22　鉄鋼業 </t>
    <phoneticPr fontId="9"/>
  </si>
  <si>
    <t>72　専門サービス業（他に分類されないもの）</t>
    <phoneticPr fontId="9"/>
  </si>
  <si>
    <t xml:space="preserve">23　非鉄金属製造業　 </t>
    <phoneticPr fontId="9"/>
  </si>
  <si>
    <t>73　広告業</t>
    <phoneticPr fontId="9"/>
  </si>
  <si>
    <t>24　金属製品製造業</t>
    <phoneticPr fontId="12"/>
  </si>
  <si>
    <t>74　技術サービス業（他に分類されないもの）</t>
    <phoneticPr fontId="9"/>
  </si>
  <si>
    <t xml:space="preserve">25　はん用機械器具製造業
</t>
    <phoneticPr fontId="9"/>
  </si>
  <si>
    <t>26　生産用機械器具製造業</t>
    <phoneticPr fontId="9"/>
  </si>
  <si>
    <t>75　宿泊業</t>
    <phoneticPr fontId="9"/>
  </si>
  <si>
    <t>27　業務用機械器具製造業</t>
    <phoneticPr fontId="12"/>
  </si>
  <si>
    <t>76　飲食店</t>
    <phoneticPr fontId="9"/>
  </si>
  <si>
    <t>28　電子部品・デバイス・電子回路製造業</t>
    <phoneticPr fontId="9"/>
  </si>
  <si>
    <t>77　持ち帰り・配達飲食サービス業</t>
    <phoneticPr fontId="9"/>
  </si>
  <si>
    <t>29　電気機械器具製造業</t>
    <phoneticPr fontId="9"/>
  </si>
  <si>
    <t>30　情報通信機械器具製造業</t>
    <phoneticPr fontId="9"/>
  </si>
  <si>
    <t>78　洗濯・理容・美容・浴場業</t>
    <phoneticPr fontId="9"/>
  </si>
  <si>
    <t>31　輸送用機械器具製造業</t>
    <phoneticPr fontId="9"/>
  </si>
  <si>
    <t>79　その他の生活関連サービス業</t>
    <phoneticPr fontId="9"/>
  </si>
  <si>
    <t>32　その他の製造業</t>
    <phoneticPr fontId="9"/>
  </si>
  <si>
    <t>80　娯楽業</t>
    <phoneticPr fontId="9"/>
  </si>
  <si>
    <t>33　電気業</t>
    <phoneticPr fontId="9"/>
  </si>
  <si>
    <t>81　学校教育</t>
    <phoneticPr fontId="9"/>
  </si>
  <si>
    <t>34　ガス業</t>
    <phoneticPr fontId="9"/>
  </si>
  <si>
    <t>82　その他の教育，学習支援業</t>
    <phoneticPr fontId="9"/>
  </si>
  <si>
    <t>35　熱供給業</t>
    <phoneticPr fontId="9"/>
  </si>
  <si>
    <t>36　水道業</t>
    <phoneticPr fontId="9"/>
  </si>
  <si>
    <t>83　医療業</t>
    <phoneticPr fontId="9"/>
  </si>
  <si>
    <t>84　保健衛生</t>
    <phoneticPr fontId="9"/>
  </si>
  <si>
    <t>37　通信業</t>
    <rPh sb="3" eb="6">
      <t>ツウシンギョウ</t>
    </rPh>
    <phoneticPr fontId="12"/>
  </si>
  <si>
    <t>85　社会保険・社会福祉・介護事業</t>
    <phoneticPr fontId="9"/>
  </si>
  <si>
    <t xml:space="preserve">38　放送業 </t>
    <phoneticPr fontId="9"/>
  </si>
  <si>
    <t xml:space="preserve">39　情報サービス業 </t>
    <phoneticPr fontId="9"/>
  </si>
  <si>
    <t>86　郵便局</t>
    <phoneticPr fontId="9"/>
  </si>
  <si>
    <t>40  インターネット附随サービス業</t>
    <rPh sb="11" eb="13">
      <t>フズイ</t>
    </rPh>
    <rPh sb="17" eb="18">
      <t>ギョウ</t>
    </rPh>
    <phoneticPr fontId="12"/>
  </si>
  <si>
    <t>87　協同組合（他に分類されないもの）</t>
    <phoneticPr fontId="9"/>
  </si>
  <si>
    <t>41　映像・音声・文字情報制作業</t>
    <rPh sb="3" eb="5">
      <t>エイゾウ</t>
    </rPh>
    <rPh sb="6" eb="8">
      <t>オンセイ</t>
    </rPh>
    <rPh sb="9" eb="11">
      <t>モジ</t>
    </rPh>
    <rPh sb="11" eb="13">
      <t>ジョウホウ</t>
    </rPh>
    <rPh sb="13" eb="15">
      <t>セイサク</t>
    </rPh>
    <rPh sb="15" eb="16">
      <t>ギョウ</t>
    </rPh>
    <phoneticPr fontId="12"/>
  </si>
  <si>
    <t>88　廃棄物処理業</t>
    <phoneticPr fontId="9"/>
  </si>
  <si>
    <t>42　鉄道業</t>
    <phoneticPr fontId="9"/>
  </si>
  <si>
    <t>89　自動車整備業</t>
    <phoneticPr fontId="9"/>
  </si>
  <si>
    <t xml:space="preserve">43　道路旅客運送業 </t>
    <phoneticPr fontId="9"/>
  </si>
  <si>
    <t>90　機械等修理業（別掲を除く）</t>
    <phoneticPr fontId="9"/>
  </si>
  <si>
    <t xml:space="preserve">44　道路貨物運送業 </t>
    <phoneticPr fontId="9"/>
  </si>
  <si>
    <t>91　職業紹介・労働者派遣業</t>
    <phoneticPr fontId="9"/>
  </si>
  <si>
    <t>45　水運業</t>
    <phoneticPr fontId="9"/>
  </si>
  <si>
    <t>92　その他の事業サービス業</t>
    <phoneticPr fontId="9"/>
  </si>
  <si>
    <t xml:space="preserve">46　航空運輸業 </t>
    <phoneticPr fontId="9"/>
  </si>
  <si>
    <t>93　政治・経済・文化団体</t>
    <phoneticPr fontId="9"/>
  </si>
  <si>
    <t xml:space="preserve">47　倉庫業 </t>
    <phoneticPr fontId="9"/>
  </si>
  <si>
    <t>94　宗教</t>
    <phoneticPr fontId="9"/>
  </si>
  <si>
    <t xml:space="preserve">48　運輸に附帯するサービス業 </t>
    <phoneticPr fontId="9"/>
  </si>
  <si>
    <t>95　その他のサービス業</t>
    <phoneticPr fontId="9"/>
  </si>
  <si>
    <t xml:space="preserve">49　郵便業（信書便事業を含む）
</t>
    <phoneticPr fontId="9"/>
  </si>
  <si>
    <t>96　外国公務</t>
    <phoneticPr fontId="9"/>
  </si>
  <si>
    <t>97　国家公務</t>
    <phoneticPr fontId="9"/>
  </si>
  <si>
    <t>98　地方公務</t>
    <phoneticPr fontId="9"/>
  </si>
  <si>
    <t>T　分類不能の産業</t>
    <rPh sb="2" eb="4">
      <t>ブンルイ</t>
    </rPh>
    <rPh sb="4" eb="6">
      <t>フノウ</t>
    </rPh>
    <rPh sb="7" eb="9">
      <t>サンギョウ</t>
    </rPh>
    <phoneticPr fontId="9"/>
  </si>
  <si>
    <t>99　分類不能の産業</t>
    <phoneticPr fontId="9"/>
  </si>
  <si>
    <t>事業実施期間</t>
    <rPh sb="0" eb="2">
      <t>ジギョウ</t>
    </rPh>
    <rPh sb="2" eb="4">
      <t>ジッシ</t>
    </rPh>
    <rPh sb="4" eb="6">
      <t>キカン</t>
    </rPh>
    <phoneticPr fontId="1"/>
  </si>
  <si>
    <t>～</t>
    <phoneticPr fontId="1"/>
  </si>
  <si>
    <t>①</t>
    <phoneticPr fontId="1"/>
  </si>
  <si>
    <t>②</t>
    <phoneticPr fontId="1"/>
  </si>
  <si>
    <t>有</t>
    <rPh sb="0" eb="1">
      <t>ア</t>
    </rPh>
    <phoneticPr fontId="1"/>
  </si>
  <si>
    <t>無</t>
    <rPh sb="0" eb="1">
      <t>ナ</t>
    </rPh>
    <phoneticPr fontId="1"/>
  </si>
  <si>
    <t>→「有」に〇をつけた場合</t>
    <rPh sb="2" eb="3">
      <t>ア</t>
    </rPh>
    <rPh sb="10" eb="12">
      <t>バアイ</t>
    </rPh>
    <phoneticPr fontId="1"/>
  </si>
  <si>
    <t>③</t>
    <phoneticPr fontId="1"/>
  </si>
  <si>
    <t>担当者役職</t>
    <rPh sb="0" eb="3">
      <t>タントウシャ</t>
    </rPh>
    <rPh sb="3" eb="5">
      <t>ヤクショク</t>
    </rPh>
    <phoneticPr fontId="1"/>
  </si>
  <si>
    <t>担当者氏名</t>
    <rPh sb="0" eb="3">
      <t>タントウシャ</t>
    </rPh>
    <rPh sb="3" eb="5">
      <t>シメイ</t>
    </rPh>
    <phoneticPr fontId="1"/>
  </si>
  <si>
    <t>創業・設立年(西暦)</t>
    <rPh sb="0" eb="2">
      <t>ソウギョウ</t>
    </rPh>
    <rPh sb="3" eb="5">
      <t>セツリツ</t>
    </rPh>
    <rPh sb="5" eb="6">
      <t>トシ</t>
    </rPh>
    <rPh sb="7" eb="9">
      <t>セイレキ</t>
    </rPh>
    <phoneticPr fontId="1"/>
  </si>
  <si>
    <t>A農業・林業</t>
    <rPh sb="1" eb="3">
      <t>ノウギョウ</t>
    </rPh>
    <rPh sb="4" eb="6">
      <t>リンギョウ</t>
    </rPh>
    <phoneticPr fontId="9"/>
  </si>
  <si>
    <t>B漁業</t>
    <rPh sb="1" eb="3">
      <t>ギョギョウ</t>
    </rPh>
    <phoneticPr fontId="9"/>
  </si>
  <si>
    <t>D建設業</t>
    <rPh sb="1" eb="3">
      <t>ケンセツ</t>
    </rPh>
    <rPh sb="3" eb="4">
      <t>ギョウ</t>
    </rPh>
    <phoneticPr fontId="9"/>
  </si>
  <si>
    <t>E製造業</t>
    <rPh sb="1" eb="4">
      <t>セイゾウギョウ</t>
    </rPh>
    <phoneticPr fontId="9"/>
  </si>
  <si>
    <t>F電気・ガス・熱供給・水道業</t>
    <rPh sb="1" eb="3">
      <t>デンキ</t>
    </rPh>
    <rPh sb="7" eb="8">
      <t>ネツ</t>
    </rPh>
    <rPh sb="8" eb="10">
      <t>キョウキュウ</t>
    </rPh>
    <rPh sb="11" eb="13">
      <t>スイドウ</t>
    </rPh>
    <rPh sb="13" eb="14">
      <t>ギョウ</t>
    </rPh>
    <phoneticPr fontId="9"/>
  </si>
  <si>
    <t>G情報通信業</t>
    <rPh sb="1" eb="3">
      <t>ジョウホウ</t>
    </rPh>
    <rPh sb="3" eb="6">
      <t>ツウシンギョウ</t>
    </rPh>
    <phoneticPr fontId="9"/>
  </si>
  <si>
    <t>Q複合サービス事業</t>
    <rPh sb="1" eb="3">
      <t>フクゴウ</t>
    </rPh>
    <rPh sb="7" eb="9">
      <t>ジギョウ</t>
    </rPh>
    <phoneticPr fontId="9"/>
  </si>
  <si>
    <t>C鉱業・採石業・砂利採取業</t>
    <rPh sb="1" eb="3">
      <t>コウギョウ</t>
    </rPh>
    <rPh sb="4" eb="6">
      <t>サイセキ</t>
    </rPh>
    <rPh sb="6" eb="7">
      <t>ギョウ</t>
    </rPh>
    <rPh sb="8" eb="10">
      <t>ジャリ</t>
    </rPh>
    <rPh sb="10" eb="12">
      <t>サイシュ</t>
    </rPh>
    <rPh sb="12" eb="13">
      <t>ギョウ</t>
    </rPh>
    <phoneticPr fontId="9"/>
  </si>
  <si>
    <t>H運輸業・郵便業</t>
    <rPh sb="1" eb="4">
      <t>ウンユギョウ</t>
    </rPh>
    <rPh sb="5" eb="7">
      <t>ユウビン</t>
    </rPh>
    <rPh sb="7" eb="8">
      <t>ギョウ</t>
    </rPh>
    <phoneticPr fontId="9"/>
  </si>
  <si>
    <t>I卸売業・小売業</t>
    <rPh sb="1" eb="3">
      <t>オロシウ</t>
    </rPh>
    <rPh sb="3" eb="4">
      <t>ギョウ</t>
    </rPh>
    <rPh sb="5" eb="7">
      <t>コウ</t>
    </rPh>
    <rPh sb="7" eb="8">
      <t>ギョウ</t>
    </rPh>
    <phoneticPr fontId="9"/>
  </si>
  <si>
    <t>J金融業・保険業</t>
    <rPh sb="1" eb="4">
      <t>キンユウギョウ</t>
    </rPh>
    <rPh sb="5" eb="7">
      <t>ホケン</t>
    </rPh>
    <rPh sb="7" eb="8">
      <t>ギョウ</t>
    </rPh>
    <phoneticPr fontId="9"/>
  </si>
  <si>
    <t>K不動産業・物品賃貸業</t>
    <rPh sb="1" eb="5">
      <t>フドウサンギョウ</t>
    </rPh>
    <rPh sb="6" eb="8">
      <t>ブッピン</t>
    </rPh>
    <rPh sb="8" eb="10">
      <t>チンタイ</t>
    </rPh>
    <rPh sb="10" eb="11">
      <t>ギョウ</t>
    </rPh>
    <phoneticPr fontId="9"/>
  </si>
  <si>
    <t>L学術研究・専門・技術サービス業</t>
    <rPh sb="1" eb="3">
      <t>ガクジュツ</t>
    </rPh>
    <rPh sb="3" eb="5">
      <t>ケンキュウ</t>
    </rPh>
    <rPh sb="6" eb="8">
      <t>センモン</t>
    </rPh>
    <rPh sb="9" eb="11">
      <t>ギジュツ</t>
    </rPh>
    <rPh sb="15" eb="16">
      <t>ギョウ</t>
    </rPh>
    <phoneticPr fontId="9"/>
  </si>
  <si>
    <t>M宿泊業・飲食サービス業</t>
    <rPh sb="1" eb="3">
      <t>シュクハク</t>
    </rPh>
    <rPh sb="3" eb="4">
      <t>ギョウ</t>
    </rPh>
    <rPh sb="5" eb="7">
      <t>インショク</t>
    </rPh>
    <rPh sb="11" eb="12">
      <t>ギョウ</t>
    </rPh>
    <phoneticPr fontId="9"/>
  </si>
  <si>
    <t>N生活関連サービス業・娯楽業</t>
    <rPh sb="1" eb="3">
      <t>セイカツ</t>
    </rPh>
    <rPh sb="3" eb="5">
      <t>カンレン</t>
    </rPh>
    <rPh sb="9" eb="10">
      <t>ギョウ</t>
    </rPh>
    <rPh sb="11" eb="14">
      <t>ゴラクギョウ</t>
    </rPh>
    <phoneticPr fontId="9"/>
  </si>
  <si>
    <t>O教育・学習支援業</t>
    <rPh sb="1" eb="3">
      <t>キョウイク</t>
    </rPh>
    <rPh sb="4" eb="6">
      <t>ガクシュウ</t>
    </rPh>
    <rPh sb="6" eb="8">
      <t>シエン</t>
    </rPh>
    <rPh sb="8" eb="9">
      <t>ギョウ</t>
    </rPh>
    <phoneticPr fontId="9"/>
  </si>
  <si>
    <t>P医療・福祉</t>
    <rPh sb="1" eb="3">
      <t>イリョウ</t>
    </rPh>
    <rPh sb="4" eb="6">
      <t>フクシ</t>
    </rPh>
    <phoneticPr fontId="9"/>
  </si>
  <si>
    <t>Rサービス業※他に分類されないもの</t>
    <rPh sb="5" eb="6">
      <t>ギョウ</t>
    </rPh>
    <rPh sb="7" eb="8">
      <t>ホカ</t>
    </rPh>
    <rPh sb="9" eb="11">
      <t>ブンルイ</t>
    </rPh>
    <phoneticPr fontId="9"/>
  </si>
  <si>
    <t>S公務※他に分類されるものを除く</t>
    <rPh sb="1" eb="3">
      <t>コウム</t>
    </rPh>
    <rPh sb="4" eb="5">
      <t>タ</t>
    </rPh>
    <rPh sb="6" eb="8">
      <t>ブンルイ</t>
    </rPh>
    <rPh sb="14" eb="15">
      <t>ノゾ</t>
    </rPh>
    <phoneticPr fontId="9"/>
  </si>
  <si>
    <t>大企業（みなし大企業を含む。）ではありません。</t>
    <phoneticPr fontId="1"/>
  </si>
  <si>
    <t>営業等に関しては、必要な許認可等を取得しています。</t>
    <phoneticPr fontId="1"/>
  </si>
  <si>
    <t>併給禁止の条件のある他の補助金を受給していません。</t>
    <phoneticPr fontId="1"/>
  </si>
  <si>
    <t>（自署で記入）</t>
    <rPh sb="1" eb="3">
      <t>ジショ</t>
    </rPh>
    <rPh sb="4" eb="6">
      <t>キニュウ</t>
    </rPh>
    <phoneticPr fontId="1"/>
  </si>
  <si>
    <t>日</t>
    <rPh sb="0" eb="1">
      <t>ニチ</t>
    </rPh>
    <phoneticPr fontId="1"/>
  </si>
  <si>
    <t>令和</t>
    <rPh sb="0" eb="2">
      <t>レイワ</t>
    </rPh>
    <phoneticPr fontId="9"/>
  </si>
  <si>
    <t>年</t>
    <rPh sb="0" eb="1">
      <t>ネン</t>
    </rPh>
    <phoneticPr fontId="9"/>
  </si>
  <si>
    <t>月</t>
    <rPh sb="0" eb="1">
      <t>ツキ</t>
    </rPh>
    <phoneticPr fontId="9"/>
  </si>
  <si>
    <t>日</t>
    <rPh sb="0" eb="1">
      <t>ニチ</t>
    </rPh>
    <phoneticPr fontId="9"/>
  </si>
  <si>
    <t>役　員　等　名　簿</t>
    <rPh sb="0" eb="1">
      <t>ヤク</t>
    </rPh>
    <rPh sb="2" eb="3">
      <t>イン</t>
    </rPh>
    <rPh sb="4" eb="5">
      <t>トウ</t>
    </rPh>
    <rPh sb="6" eb="7">
      <t>ナ</t>
    </rPh>
    <rPh sb="8" eb="9">
      <t>ボ</t>
    </rPh>
    <phoneticPr fontId="9"/>
  </si>
  <si>
    <t>＜申　請　者＞</t>
    <rPh sb="1" eb="2">
      <t>サル</t>
    </rPh>
    <rPh sb="3" eb="4">
      <t>ショウ</t>
    </rPh>
    <rPh sb="5" eb="6">
      <t>モノ</t>
    </rPh>
    <phoneticPr fontId="9"/>
  </si>
  <si>
    <t>現在の役員等</t>
    <rPh sb="0" eb="2">
      <t>ゲンザイ</t>
    </rPh>
    <rPh sb="3" eb="5">
      <t>ヤクイン</t>
    </rPh>
    <rPh sb="5" eb="6">
      <t>ナド</t>
    </rPh>
    <phoneticPr fontId="9"/>
  </si>
  <si>
    <t>生年月日</t>
    <rPh sb="0" eb="2">
      <t>セイネン</t>
    </rPh>
    <rPh sb="2" eb="4">
      <t>ガッピ</t>
    </rPh>
    <phoneticPr fontId="9"/>
  </si>
  <si>
    <t>性別</t>
    <rPh sb="0" eb="2">
      <t>セイベツ</t>
    </rPh>
    <phoneticPr fontId="9"/>
  </si>
  <si>
    <t>役職</t>
    <rPh sb="0" eb="2">
      <t>ヤクショク</t>
    </rPh>
    <phoneticPr fontId="9"/>
  </si>
  <si>
    <t>漢　字</t>
    <rPh sb="0" eb="1">
      <t>カン</t>
    </rPh>
    <rPh sb="2" eb="3">
      <t>ジ</t>
    </rPh>
    <phoneticPr fontId="9"/>
  </si>
  <si>
    <t>注</t>
    <rPh sb="0" eb="1">
      <t>チュウ</t>
    </rPh>
    <phoneticPr fontId="9"/>
  </si>
  <si>
    <t>「現住所」欄には住民票記載の住所を記入してください。</t>
    <rPh sb="1" eb="2">
      <t>ゲン</t>
    </rPh>
    <rPh sb="2" eb="4">
      <t>ジュウショ</t>
    </rPh>
    <rPh sb="5" eb="6">
      <t>ラン</t>
    </rPh>
    <rPh sb="8" eb="11">
      <t>ジュウミンヒョウ</t>
    </rPh>
    <rPh sb="11" eb="13">
      <t>キサイ</t>
    </rPh>
    <rPh sb="14" eb="16">
      <t>ジュウショ</t>
    </rPh>
    <rPh sb="17" eb="19">
      <t>キニュウ</t>
    </rPh>
    <phoneticPr fontId="9"/>
  </si>
  <si>
    <t>記入しきれない場合は、複数枚提出してください。</t>
    <rPh sb="0" eb="2">
      <t>キニュウ</t>
    </rPh>
    <rPh sb="7" eb="9">
      <t>バアイ</t>
    </rPh>
    <rPh sb="11" eb="14">
      <t>フクスウマイ</t>
    </rPh>
    <rPh sb="14" eb="16">
      <t>テイシュツ</t>
    </rPh>
    <phoneticPr fontId="9"/>
  </si>
  <si>
    <t>この役員名簿は、役員等が暴力団員等であるか否かを確認するためのみに使用し、その他の</t>
    <rPh sb="2" eb="4">
      <t>ヤクイン</t>
    </rPh>
    <rPh sb="4" eb="6">
      <t>メイボ</t>
    </rPh>
    <rPh sb="8" eb="10">
      <t>ヤクイン</t>
    </rPh>
    <rPh sb="10" eb="11">
      <t>トウ</t>
    </rPh>
    <rPh sb="12" eb="15">
      <t>ボウリョクダン</t>
    </rPh>
    <rPh sb="15" eb="16">
      <t>イン</t>
    </rPh>
    <rPh sb="16" eb="17">
      <t>トウ</t>
    </rPh>
    <rPh sb="21" eb="22">
      <t>イナ</t>
    </rPh>
    <rPh sb="24" eb="26">
      <t>カクニン</t>
    </rPh>
    <rPh sb="33" eb="35">
      <t>シヨウ</t>
    </rPh>
    <rPh sb="39" eb="40">
      <t>ホカ</t>
    </rPh>
    <phoneticPr fontId="9"/>
  </si>
  <si>
    <t>目的には一切使用しません。</t>
    <rPh sb="0" eb="2">
      <t>モクテキ</t>
    </rPh>
    <rPh sb="4" eb="6">
      <t>イッサイ</t>
    </rPh>
    <rPh sb="6" eb="8">
      <t>シヨウ</t>
    </rPh>
    <phoneticPr fontId="9"/>
  </si>
  <si>
    <t>交付申請書（第１号様式）</t>
    <rPh sb="0" eb="2">
      <t>コウフ</t>
    </rPh>
    <rPh sb="2" eb="5">
      <t>シンセイショ</t>
    </rPh>
    <rPh sb="6" eb="7">
      <t>ダイ</t>
    </rPh>
    <rPh sb="8" eb="9">
      <t>ゴウ</t>
    </rPh>
    <rPh sb="9" eb="11">
      <t>ヨウシキ</t>
    </rPh>
    <phoneticPr fontId="1"/>
  </si>
  <si>
    <t>1  添付書類</t>
    <rPh sb="3" eb="5">
      <t>テンプ</t>
    </rPh>
    <rPh sb="5" eb="7">
      <t>ショルイ</t>
    </rPh>
    <phoneticPr fontId="1"/>
  </si>
  <si>
    <t>・</t>
    <phoneticPr fontId="1"/>
  </si>
  <si>
    <t>携帯電話番号</t>
    <rPh sb="0" eb="2">
      <t>ケイタイ</t>
    </rPh>
    <rPh sb="2" eb="4">
      <t>デンワ</t>
    </rPh>
    <rPh sb="4" eb="6">
      <t>バンゴウ</t>
    </rPh>
    <phoneticPr fontId="1"/>
  </si>
  <si>
    <t>（要ハイフン入力）</t>
    <rPh sb="6" eb="8">
      <t>ニュウリョク</t>
    </rPh>
    <phoneticPr fontId="1"/>
  </si>
  <si>
    <t>登記住所・所在地</t>
    <rPh sb="0" eb="2">
      <t>トウキ</t>
    </rPh>
    <rPh sb="2" eb="4">
      <t>ジュウショ</t>
    </rPh>
    <rPh sb="5" eb="8">
      <t>ショザイチ</t>
    </rPh>
    <phoneticPr fontId="1"/>
  </si>
  <si>
    <t>代表者職・氏名</t>
    <rPh sb="0" eb="3">
      <t>ダイヒョウシャ</t>
    </rPh>
    <rPh sb="3" eb="4">
      <t>ショク</t>
    </rPh>
    <rPh sb="5" eb="7">
      <t>シメイ</t>
    </rPh>
    <phoneticPr fontId="1"/>
  </si>
  <si>
    <t>（要ハイフン入力）</t>
    <phoneticPr fontId="1"/>
  </si>
  <si>
    <t>（要ハイフン入力）</t>
    <rPh sb="1" eb="2">
      <t>ヨウ</t>
    </rPh>
    <rPh sb="6" eb="8">
      <t>ニュウリョク</t>
    </rPh>
    <phoneticPr fontId="1"/>
  </si>
  <si>
    <t>※ 複数ある場合は、適宜、行を追加してください。</t>
    <rPh sb="13" eb="14">
      <t>ギョウ</t>
    </rPh>
    <rPh sb="15" eb="17">
      <t>ツイカ</t>
    </rPh>
    <phoneticPr fontId="1"/>
  </si>
  <si>
    <t>（漢字等）</t>
    <rPh sb="1" eb="3">
      <t>カンジ</t>
    </rPh>
    <rPh sb="3" eb="4">
      <t>ナド</t>
    </rPh>
    <phoneticPr fontId="1"/>
  </si>
  <si>
    <t>西暦</t>
    <rPh sb="0" eb="2">
      <t>セイレキ</t>
    </rPh>
    <phoneticPr fontId="1"/>
  </si>
  <si>
    <t>・</t>
    <phoneticPr fontId="1"/>
  </si>
  <si>
    <t>←姓名の間は全角スペース</t>
  </si>
  <si>
    <t>←姓名の間は全角スペース</t>
    <rPh sb="1" eb="3">
      <t>セイメイ</t>
    </rPh>
    <rPh sb="4" eb="5">
      <t>アイダ</t>
    </rPh>
    <rPh sb="6" eb="8">
      <t>ゼンカク</t>
    </rPh>
    <phoneticPr fontId="1"/>
  </si>
  <si>
    <t>←姓名の間は全角スペース</t>
    <phoneticPr fontId="1"/>
  </si>
  <si>
    <t>←姓名の間は全角スペース</t>
    <phoneticPr fontId="1"/>
  </si>
  <si>
    <t>←半角数字</t>
    <rPh sb="1" eb="3">
      <t>ハンカク</t>
    </rPh>
    <rPh sb="3" eb="5">
      <t>スウジ</t>
    </rPh>
    <phoneticPr fontId="1"/>
  </si>
  <si>
    <t>←半角数字</t>
    <phoneticPr fontId="1"/>
  </si>
  <si>
    <t>←半角数字</t>
    <phoneticPr fontId="1"/>
  </si>
  <si>
    <t>←半角</t>
    <phoneticPr fontId="1"/>
  </si>
  <si>
    <t>（単位：円）</t>
    <rPh sb="1" eb="3">
      <t>タンイ</t>
    </rPh>
    <rPh sb="4" eb="5">
      <t>エン</t>
    </rPh>
    <phoneticPr fontId="1"/>
  </si>
  <si>
    <t>←都道府県名から記載</t>
  </si>
  <si>
    <t>←都道府県名から記載</t>
    <phoneticPr fontId="1"/>
  </si>
  <si>
    <t>←都道府県名から記載</t>
    <phoneticPr fontId="1"/>
  </si>
  <si>
    <t>企業名
又は屋号</t>
    <phoneticPr fontId="9"/>
  </si>
  <si>
    <t>登記住所
・所在地</t>
    <phoneticPr fontId="9"/>
  </si>
  <si>
    <t>←1号-1に記入の内容が自動入力されます</t>
    <rPh sb="2" eb="3">
      <t>ゴウ</t>
    </rPh>
    <rPh sb="6" eb="8">
      <t>キニュウ</t>
    </rPh>
    <rPh sb="9" eb="11">
      <t>ナイヨウ</t>
    </rPh>
    <rPh sb="12" eb="14">
      <t>ジドウ</t>
    </rPh>
    <rPh sb="14" eb="16">
      <t>ニュウリョク</t>
    </rPh>
    <phoneticPr fontId="1"/>
  </si>
  <si>
    <t>←1号-1に記入の内容が自動入力されます</t>
    <phoneticPr fontId="1"/>
  </si>
  <si>
    <r>
      <t xml:space="preserve">代表者職・氏名
</t>
    </r>
    <r>
      <rPr>
        <u/>
        <sz val="12"/>
        <color theme="1"/>
        <rFont val="BIZ UDPゴシック"/>
        <family val="3"/>
        <charset val="128"/>
      </rPr>
      <t>※採択通知書で使用します</t>
    </r>
    <rPh sb="0" eb="3">
      <t>ダイヒョウシャ</t>
    </rPh>
    <rPh sb="3" eb="4">
      <t>ショク</t>
    </rPh>
    <rPh sb="5" eb="7">
      <t>シメイ</t>
    </rPh>
    <rPh sb="9" eb="11">
      <t>サイタク</t>
    </rPh>
    <rPh sb="11" eb="14">
      <t>ツウチショ</t>
    </rPh>
    <rPh sb="15" eb="17">
      <t>シヨウ</t>
    </rPh>
    <phoneticPr fontId="1"/>
  </si>
  <si>
    <t>(令和</t>
    <rPh sb="1" eb="3">
      <t>レイワ</t>
    </rPh>
    <phoneticPr fontId="1"/>
  </si>
  <si>
    <r>
      <t xml:space="preserve">認定経営革新等
支援機関ID
</t>
    </r>
    <r>
      <rPr>
        <sz val="10"/>
        <color theme="1"/>
        <rFont val="BIZ UDPゴシック"/>
        <family val="3"/>
        <charset val="128"/>
      </rPr>
      <t>（12ケタ）</t>
    </r>
    <rPh sb="0" eb="2">
      <t>ニンテイ</t>
    </rPh>
    <rPh sb="2" eb="4">
      <t>ケイエイ</t>
    </rPh>
    <rPh sb="4" eb="7">
      <t>カクシンナド</t>
    </rPh>
    <rPh sb="8" eb="10">
      <t>シエン</t>
    </rPh>
    <rPh sb="10" eb="12">
      <t>キカン</t>
    </rPh>
    <phoneticPr fontId="1"/>
  </si>
  <si>
    <t>（フリガナ）</t>
    <phoneticPr fontId="1"/>
  </si>
  <si>
    <t>←プルダウンリスト（▽タブ）から業種を選択してください</t>
    <rPh sb="16" eb="18">
      <t>ギョウシュ</t>
    </rPh>
    <rPh sb="19" eb="21">
      <t>センタク</t>
    </rPh>
    <phoneticPr fontId="1"/>
  </si>
  <si>
    <r>
      <t xml:space="preserve">現住所
</t>
    </r>
    <r>
      <rPr>
        <sz val="10"/>
        <color theme="1"/>
        <rFont val="BIZ UDPゴシック"/>
        <family val="3"/>
        <charset val="128"/>
      </rPr>
      <t>（都道府県名から記載）</t>
    </r>
    <rPh sb="0" eb="3">
      <t>ゲンジュウショジュウショ</t>
    </rPh>
    <rPh sb="5" eb="9">
      <t>トドウフケン</t>
    </rPh>
    <rPh sb="9" eb="10">
      <t>メイ</t>
    </rPh>
    <rPh sb="12" eb="14">
      <t>キサイ</t>
    </rPh>
    <phoneticPr fontId="9"/>
  </si>
  <si>
    <t>フリガナ</t>
    <phoneticPr fontId="9"/>
  </si>
  <si>
    <t>大分類</t>
    <rPh sb="0" eb="3">
      <t>ダイブンルイ</t>
    </rPh>
    <phoneticPr fontId="1"/>
  </si>
  <si>
    <t>中分類</t>
    <rPh sb="0" eb="1">
      <t>チュウ</t>
    </rPh>
    <rPh sb="1" eb="3">
      <t>ブンルイ</t>
    </rPh>
    <phoneticPr fontId="1"/>
  </si>
  <si>
    <t>印</t>
    <rPh sb="0" eb="1">
      <t>イン</t>
    </rPh>
    <phoneticPr fontId="1"/>
  </si>
  <si>
    <t>直近決算期（１年間）
の売上高</t>
    <rPh sb="0" eb="2">
      <t>チョッキン</t>
    </rPh>
    <rPh sb="2" eb="5">
      <t>ケッサンキ</t>
    </rPh>
    <rPh sb="7" eb="9">
      <t>ネンカン</t>
    </rPh>
    <rPh sb="12" eb="14">
      <t>ウリアゲ</t>
    </rPh>
    <rPh sb="14" eb="15">
      <t>タカ</t>
    </rPh>
    <phoneticPr fontId="1"/>
  </si>
  <si>
    <t>※ 経費項目の一覧</t>
    <rPh sb="2" eb="4">
      <t>ケイヒ</t>
    </rPh>
    <rPh sb="4" eb="6">
      <t>コウモク</t>
    </rPh>
    <rPh sb="7" eb="9">
      <t>イチラン</t>
    </rPh>
    <phoneticPr fontId="1"/>
  </si>
  <si>
    <t>←経費項目はプルダウンリスト（▽タブ）から選択してください</t>
    <rPh sb="1" eb="3">
      <t>ケイヒ</t>
    </rPh>
    <rPh sb="3" eb="5">
      <t>コウモク</t>
    </rPh>
    <phoneticPr fontId="1"/>
  </si>
  <si>
    <t>←どちらか片方に○</t>
    <phoneticPr fontId="1"/>
  </si>
  <si>
    <t>記載漏れがないか等、チェックを入れてご確認いただいた上で、ご提出ください。</t>
    <phoneticPr fontId="1"/>
  </si>
  <si>
    <t>第１号様式-1</t>
    <rPh sb="0" eb="1">
      <t>ダイ</t>
    </rPh>
    <phoneticPr fontId="1"/>
  </si>
  <si>
    <t xml:space="preserve"> </t>
    <phoneticPr fontId="1"/>
  </si>
  <si>
    <t>千円</t>
    <rPh sb="0" eb="1">
      <t>セン</t>
    </rPh>
    <rPh sb="1" eb="2">
      <t>エン</t>
    </rPh>
    <phoneticPr fontId="1"/>
  </si>
  <si>
    <t>申請者情報</t>
    <rPh sb="0" eb="2">
      <t>シンセイ</t>
    </rPh>
    <rPh sb="2" eb="3">
      <t>シャ</t>
    </rPh>
    <rPh sb="3" eb="5">
      <t>ジョウホウ</t>
    </rPh>
    <phoneticPr fontId="1"/>
  </si>
  <si>
    <t>企業名or屋号</t>
    <rPh sb="0" eb="2">
      <t>キギョウ</t>
    </rPh>
    <rPh sb="2" eb="3">
      <t>メイ</t>
    </rPh>
    <rPh sb="5" eb="7">
      <t>ヤゴウ</t>
    </rPh>
    <phoneticPr fontId="1"/>
  </si>
  <si>
    <t>フリガナ</t>
    <phoneticPr fontId="1"/>
  </si>
  <si>
    <t>代表者</t>
    <rPh sb="0" eb="3">
      <t>ダイヒョウシャ</t>
    </rPh>
    <phoneticPr fontId="1"/>
  </si>
  <si>
    <t>代表者名</t>
    <rPh sb="0" eb="3">
      <t>ダイヒョウシャ</t>
    </rPh>
    <rPh sb="3" eb="4">
      <t>メイ</t>
    </rPh>
    <phoneticPr fontId="1"/>
  </si>
  <si>
    <t>企業情報</t>
    <rPh sb="0" eb="2">
      <t>キギョウ</t>
    </rPh>
    <rPh sb="2" eb="4">
      <t>ジョウホウ</t>
    </rPh>
    <phoneticPr fontId="1"/>
  </si>
  <si>
    <t>従業員数</t>
    <rPh sb="0" eb="3">
      <t>ジュウギョウイン</t>
    </rPh>
    <rPh sb="3" eb="4">
      <t>スウ</t>
    </rPh>
    <phoneticPr fontId="1"/>
  </si>
  <si>
    <t>所在地</t>
    <rPh sb="0" eb="3">
      <t>ショザイチ</t>
    </rPh>
    <phoneticPr fontId="1"/>
  </si>
  <si>
    <t>担当者情報</t>
    <rPh sb="0" eb="3">
      <t>タントウシャ</t>
    </rPh>
    <rPh sb="3" eb="5">
      <t>ジョウホウ</t>
    </rPh>
    <phoneticPr fontId="1"/>
  </si>
  <si>
    <t>郵便番号</t>
    <rPh sb="0" eb="4">
      <t>ユウビンバンゴウ</t>
    </rPh>
    <phoneticPr fontId="1"/>
  </si>
  <si>
    <t>e-mail</t>
    <phoneticPr fontId="1"/>
  </si>
  <si>
    <t>ＴＥＬ</t>
    <phoneticPr fontId="1"/>
  </si>
  <si>
    <t>期待効果</t>
    <rPh sb="0" eb="2">
      <t>キタイ</t>
    </rPh>
    <rPh sb="2" eb="4">
      <t>コウカ</t>
    </rPh>
    <phoneticPr fontId="1"/>
  </si>
  <si>
    <t>支援機関ＩＤ</t>
    <rPh sb="0" eb="2">
      <t>シエン</t>
    </rPh>
    <rPh sb="2" eb="4">
      <t>キカン</t>
    </rPh>
    <phoneticPr fontId="1"/>
  </si>
  <si>
    <t>支援機関名</t>
    <rPh sb="0" eb="2">
      <t>シエン</t>
    </rPh>
    <rPh sb="2" eb="4">
      <t>キカン</t>
    </rPh>
    <rPh sb="4" eb="5">
      <t>メイ</t>
    </rPh>
    <phoneticPr fontId="1"/>
  </si>
  <si>
    <t>担当者名</t>
    <rPh sb="0" eb="3">
      <t>タントウシャ</t>
    </rPh>
    <rPh sb="3" eb="4">
      <t>メイ</t>
    </rPh>
    <phoneticPr fontId="1"/>
  </si>
  <si>
    <t>連絡先</t>
    <rPh sb="0" eb="3">
      <t>レンラクサキ</t>
    </rPh>
    <phoneticPr fontId="1"/>
  </si>
  <si>
    <t>支援機関</t>
    <rPh sb="0" eb="2">
      <t>シエン</t>
    </rPh>
    <rPh sb="2" eb="4">
      <t>キカン</t>
    </rPh>
    <phoneticPr fontId="1"/>
  </si>
  <si>
    <t>補助申請額　経費明細</t>
    <rPh sb="0" eb="2">
      <t>ホジョ</t>
    </rPh>
    <rPh sb="2" eb="4">
      <t>シンセイ</t>
    </rPh>
    <rPh sb="4" eb="5">
      <t>ガク</t>
    </rPh>
    <phoneticPr fontId="1"/>
  </si>
  <si>
    <t>対象経費総額</t>
    <rPh sb="0" eb="2">
      <t>タイショウ</t>
    </rPh>
    <rPh sb="2" eb="4">
      <t>ケイヒ</t>
    </rPh>
    <rPh sb="4" eb="6">
      <t>ソウガク</t>
    </rPh>
    <phoneticPr fontId="1"/>
  </si>
  <si>
    <t>1号-3</t>
    <rPh sb="1" eb="2">
      <t>ゴウ</t>
    </rPh>
    <phoneticPr fontId="1"/>
  </si>
  <si>
    <t>1号-2</t>
    <rPh sb="1" eb="2">
      <t>ゴウ</t>
    </rPh>
    <phoneticPr fontId="1"/>
  </si>
  <si>
    <t>1号-1</t>
    <rPh sb="1" eb="2">
      <t>ゴウ</t>
    </rPh>
    <phoneticPr fontId="1"/>
  </si>
  <si>
    <t>補助金申請額</t>
    <rPh sb="0" eb="3">
      <t>ホジョキン</t>
    </rPh>
    <rPh sb="3" eb="6">
      <t>シンセイガク</t>
    </rPh>
    <phoneticPr fontId="1"/>
  </si>
  <si>
    <t>経費明細</t>
    <rPh sb="0" eb="2">
      <t>ケイヒ</t>
    </rPh>
    <rPh sb="2" eb="4">
      <t>メイサイ</t>
    </rPh>
    <phoneticPr fontId="1"/>
  </si>
  <si>
    <t>別紙3</t>
    <rPh sb="0" eb="2">
      <t>ベッシ</t>
    </rPh>
    <phoneticPr fontId="1"/>
  </si>
  <si>
    <t>別紙</t>
    <rPh sb="0" eb="2">
      <t>ベッシ</t>
    </rPh>
    <phoneticPr fontId="11"/>
  </si>
  <si>
    <t>番号</t>
    <rPh sb="0" eb="2">
      <t>バンゴウ</t>
    </rPh>
    <phoneticPr fontId="11"/>
  </si>
  <si>
    <t>法人、商号、名称等
（法人・団体等のみ記載）</t>
    <phoneticPr fontId="11"/>
  </si>
  <si>
    <t>住所</t>
    <rPh sb="0" eb="2">
      <t>ジュウショ</t>
    </rPh>
    <phoneticPr fontId="11"/>
  </si>
  <si>
    <r>
      <t>役職名</t>
    </r>
    <r>
      <rPr>
        <sz val="9"/>
        <rFont val="ＭＳ 明朝"/>
        <family val="1"/>
        <charset val="128"/>
      </rPr>
      <t xml:space="preserve">
（法人・団体のみ記載）</t>
    </r>
    <rPh sb="0" eb="3">
      <t>ヤクショクメイ</t>
    </rPh>
    <rPh sb="5" eb="7">
      <t>ホウジン</t>
    </rPh>
    <rPh sb="8" eb="10">
      <t>ダンタイ</t>
    </rPh>
    <rPh sb="12" eb="14">
      <t>キサイ</t>
    </rPh>
    <phoneticPr fontId="11"/>
  </si>
  <si>
    <t>氏名</t>
    <rPh sb="0" eb="2">
      <t>シメイ</t>
    </rPh>
    <phoneticPr fontId="11"/>
  </si>
  <si>
    <t>フリガナ</t>
    <phoneticPr fontId="11"/>
  </si>
  <si>
    <t>生年月日</t>
    <rPh sb="0" eb="2">
      <t>セイネン</t>
    </rPh>
    <rPh sb="2" eb="4">
      <t>ガッピ</t>
    </rPh>
    <phoneticPr fontId="11"/>
  </si>
  <si>
    <t>性別</t>
    <rPh sb="0" eb="2">
      <t>セイベツ</t>
    </rPh>
    <phoneticPr fontId="11"/>
  </si>
  <si>
    <t>備考</t>
    <rPh sb="0" eb="2">
      <t>ビコウ</t>
    </rPh>
    <phoneticPr fontId="11"/>
  </si>
  <si>
    <t>元号</t>
    <rPh sb="0" eb="2">
      <t>ゲンゴウ</t>
    </rPh>
    <phoneticPr fontId="11"/>
  </si>
  <si>
    <t>年</t>
    <rPh sb="0" eb="1">
      <t>ネン</t>
    </rPh>
    <phoneticPr fontId="11"/>
  </si>
  <si>
    <t>月</t>
    <rPh sb="0" eb="1">
      <t>ツキ</t>
    </rPh>
    <phoneticPr fontId="11"/>
  </si>
  <si>
    <t>日</t>
    <rPh sb="0" eb="1">
      <t>ヒ</t>
    </rPh>
    <phoneticPr fontId="11"/>
  </si>
  <si>
    <t>資本金(千円)</t>
    <rPh sb="0" eb="3">
      <t>シホンキン</t>
    </rPh>
    <rPh sb="4" eb="6">
      <t>センエン</t>
    </rPh>
    <phoneticPr fontId="1"/>
  </si>
  <si>
    <t>直近1年間の売上高(千円)</t>
    <rPh sb="0" eb="2">
      <t>チョッキン</t>
    </rPh>
    <rPh sb="3" eb="4">
      <t>ネン</t>
    </rPh>
    <rPh sb="4" eb="5">
      <t>アイダ</t>
    </rPh>
    <rPh sb="6" eb="8">
      <t>ウリアゲ</t>
    </rPh>
    <rPh sb="8" eb="9">
      <t>タカ</t>
    </rPh>
    <rPh sb="10" eb="12">
      <t>センエン</t>
    </rPh>
    <phoneticPr fontId="1"/>
  </si>
  <si>
    <t>①</t>
    <phoneticPr fontId="1"/>
  </si>
  <si>
    <t>②</t>
    <phoneticPr fontId="1"/>
  </si>
  <si>
    <t>③</t>
    <phoneticPr fontId="1"/>
  </si>
  <si>
    <t>④</t>
    <phoneticPr fontId="1"/>
  </si>
  <si>
    <t>合計</t>
    <rPh sb="0" eb="2">
      <t>ゴウケイ</t>
    </rPh>
    <phoneticPr fontId="1"/>
  </si>
  <si>
    <t>総計</t>
    <rPh sb="0" eb="2">
      <t>ソウケイ</t>
    </rPh>
    <phoneticPr fontId="1"/>
  </si>
  <si>
    <t>平均</t>
    <rPh sb="0" eb="2">
      <t>ヘイキン</t>
    </rPh>
    <phoneticPr fontId="1"/>
  </si>
  <si>
    <t>評価できる点（継続性）</t>
    <rPh sb="0" eb="2">
      <t>ヒョウカ</t>
    </rPh>
    <rPh sb="5" eb="6">
      <t>テン</t>
    </rPh>
    <rPh sb="7" eb="10">
      <t>ケイゾクセイ</t>
    </rPh>
    <phoneticPr fontId="1"/>
  </si>
  <si>
    <t>評価できない点（改善性）</t>
    <rPh sb="0" eb="2">
      <t>ヒョウカ</t>
    </rPh>
    <rPh sb="6" eb="7">
      <t>テン</t>
    </rPh>
    <rPh sb="8" eb="10">
      <t>カイゼン</t>
    </rPh>
    <rPh sb="10" eb="11">
      <t>セイ</t>
    </rPh>
    <phoneticPr fontId="1"/>
  </si>
  <si>
    <t>総合コメント(事業計画の評価)</t>
    <rPh sb="0" eb="2">
      <t>ソウゴウ</t>
    </rPh>
    <rPh sb="7" eb="9">
      <t>ジギョウ</t>
    </rPh>
    <rPh sb="9" eb="11">
      <t>ケイカク</t>
    </rPh>
    <rPh sb="12" eb="14">
      <t>ヒョウカ</t>
    </rPh>
    <phoneticPr fontId="1"/>
  </si>
  <si>
    <t>審査</t>
    <rPh sb="0" eb="2">
      <t>シンサ</t>
    </rPh>
    <phoneticPr fontId="1"/>
  </si>
  <si>
    <t>事業計画確認</t>
    <rPh sb="0" eb="2">
      <t>ジギョウ</t>
    </rPh>
    <rPh sb="2" eb="4">
      <t>ケイカク</t>
    </rPh>
    <rPh sb="4" eb="6">
      <t>カクニン</t>
    </rPh>
    <phoneticPr fontId="1"/>
  </si>
  <si>
    <t>提出書類は全てＡ４版で片面印刷となっていますか？
※電子メールで申請の方はチェック不要</t>
    <rPh sb="26" eb="28">
      <t>デンシ</t>
    </rPh>
    <rPh sb="32" eb="34">
      <t>シンセイ</t>
    </rPh>
    <rPh sb="35" eb="36">
      <t>カタ</t>
    </rPh>
    <rPh sb="41" eb="43">
      <t>フヨウ</t>
    </rPh>
    <phoneticPr fontId="1"/>
  </si>
  <si>
    <t>金沢商工会議所</t>
  </si>
  <si>
    <t>小松商工会議所</t>
  </si>
  <si>
    <t>七尾商工会議所</t>
  </si>
  <si>
    <t>輪島商工会議所</t>
  </si>
  <si>
    <t>加賀商工会議所</t>
  </si>
  <si>
    <t>珠洲商工会議所</t>
  </si>
  <si>
    <t>白山商工会議所</t>
  </si>
  <si>
    <t>計画始期</t>
    <rPh sb="0" eb="2">
      <t>ケイカク</t>
    </rPh>
    <rPh sb="2" eb="4">
      <t>シキ</t>
    </rPh>
    <phoneticPr fontId="1"/>
  </si>
  <si>
    <t>計画終期</t>
    <rPh sb="0" eb="2">
      <t>ケイカク</t>
    </rPh>
    <rPh sb="2" eb="4">
      <t>シュウキ</t>
    </rPh>
    <phoneticPr fontId="1"/>
  </si>
  <si>
    <t>能美市商工会</t>
  </si>
  <si>
    <t>山中商工会</t>
  </si>
  <si>
    <t>川北町商工会</t>
  </si>
  <si>
    <t>美川商工会</t>
  </si>
  <si>
    <t>鶴来商工会</t>
  </si>
  <si>
    <t>白山商工会</t>
  </si>
  <si>
    <t>野々市市商工会</t>
    <rPh sb="3" eb="4">
      <t>シ</t>
    </rPh>
    <phoneticPr fontId="11"/>
  </si>
  <si>
    <t>かほく市商工会</t>
  </si>
  <si>
    <t>森本商工会</t>
  </si>
  <si>
    <t>津幡町商工会</t>
  </si>
  <si>
    <t>内灘町商工会</t>
  </si>
  <si>
    <t>羽咋市商工会</t>
  </si>
  <si>
    <t>富来商工会</t>
  </si>
  <si>
    <t>志賀町商工会</t>
  </si>
  <si>
    <t>宝達志水町商工会</t>
    <rPh sb="0" eb="2">
      <t>ホウダツ</t>
    </rPh>
    <rPh sb="2" eb="4">
      <t>シミズ</t>
    </rPh>
    <rPh sb="4" eb="5">
      <t>マチ</t>
    </rPh>
    <phoneticPr fontId="11"/>
  </si>
  <si>
    <t>能登鹿北商工会</t>
  </si>
  <si>
    <t>中能登町商工会</t>
  </si>
  <si>
    <t>門前町商工会</t>
  </si>
  <si>
    <t>穴水町商工会</t>
  </si>
  <si>
    <t>能登町商工会</t>
  </si>
  <si>
    <t>会議所</t>
    <rPh sb="0" eb="3">
      <t>カイギショ</t>
    </rPh>
    <phoneticPr fontId="1"/>
  </si>
  <si>
    <t>商工会</t>
    <rPh sb="0" eb="3">
      <t>ショウコウカイ</t>
    </rPh>
    <phoneticPr fontId="1"/>
  </si>
  <si>
    <t>支援機関
電話番号</t>
    <rPh sb="0" eb="2">
      <t>シエン</t>
    </rPh>
    <rPh sb="2" eb="4">
      <t>キカン</t>
    </rPh>
    <rPh sb="5" eb="7">
      <t>デンワ</t>
    </rPh>
    <rPh sb="7" eb="9">
      <t>バンゴウ</t>
    </rPh>
    <phoneticPr fontId="1"/>
  </si>
  <si>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1"/>
  </si>
  <si>
    <t>理事長　　　　田中　　新太郎　　様</t>
    <rPh sb="0" eb="3">
      <t>リジチョウ</t>
    </rPh>
    <rPh sb="7" eb="9">
      <t>タナカ</t>
    </rPh>
    <rPh sb="11" eb="14">
      <t>シンタロウ</t>
    </rPh>
    <rPh sb="16" eb="17">
      <t>サマ</t>
    </rPh>
    <phoneticPr fontId="1"/>
  </si>
  <si>
    <t>←1号-1に記載の内容が自動入力されます</t>
  </si>
  <si>
    <t>対象経費総額</t>
    <rPh sb="0" eb="2">
      <t>タイショウ</t>
    </rPh>
    <rPh sb="2" eb="4">
      <t>ケイヒ</t>
    </rPh>
    <rPh sb="4" eb="6">
      <t>ソウガク</t>
    </rPh>
    <phoneticPr fontId="1"/>
  </si>
  <si>
    <t>1回目</t>
    <rPh sb="1" eb="3">
      <t>カイメ</t>
    </rPh>
    <phoneticPr fontId="1"/>
  </si>
  <si>
    <t>2回目</t>
    <rPh sb="1" eb="3">
      <t>カイメ</t>
    </rPh>
    <phoneticPr fontId="1"/>
  </si>
  <si>
    <t>3回目</t>
    <rPh sb="1" eb="3">
      <t>カイメ</t>
    </rPh>
    <phoneticPr fontId="1"/>
  </si>
  <si>
    <t>4回目</t>
    <rPh sb="1" eb="3">
      <t>カイメ</t>
    </rPh>
    <phoneticPr fontId="1"/>
  </si>
  <si>
    <t>5回目</t>
    <rPh sb="1" eb="3">
      <t>カイメ</t>
    </rPh>
    <phoneticPr fontId="1"/>
  </si>
  <si>
    <t>＜日時＞</t>
    <rPh sb="1" eb="3">
      <t>ニチジ</t>
    </rPh>
    <phoneticPr fontId="1"/>
  </si>
  <si>
    <t>＜備考(任意)＞</t>
    <rPh sb="1" eb="3">
      <t>ビコウ</t>
    </rPh>
    <rPh sb="4" eb="6">
      <t>ニンイ</t>
    </rPh>
    <phoneticPr fontId="1"/>
  </si>
  <si>
    <t>相談実績</t>
    <rPh sb="0" eb="2">
      <t>ソウダン</t>
    </rPh>
    <rPh sb="2" eb="4">
      <t>ジッセキ</t>
    </rPh>
    <phoneticPr fontId="1"/>
  </si>
  <si>
    <t>必ず商工会・商工会議所の経営指導員に相談の上、</t>
    <phoneticPr fontId="1"/>
  </si>
  <si>
    <t>機械装置等費</t>
    <rPh sb="0" eb="2">
      <t>キカイ</t>
    </rPh>
    <rPh sb="2" eb="4">
      <t>ソウチ</t>
    </rPh>
    <rPh sb="4" eb="5">
      <t>ナド</t>
    </rPh>
    <rPh sb="5" eb="6">
      <t>ヒ</t>
    </rPh>
    <phoneticPr fontId="1"/>
  </si>
  <si>
    <t>広報費</t>
    <rPh sb="0" eb="3">
      <t>コウホウヒ</t>
    </rPh>
    <phoneticPr fontId="1"/>
  </si>
  <si>
    <t>展示会等出展費</t>
    <rPh sb="0" eb="3">
      <t>テンジカイ</t>
    </rPh>
    <rPh sb="3" eb="4">
      <t>ナド</t>
    </rPh>
    <rPh sb="4" eb="6">
      <t>シュッテン</t>
    </rPh>
    <rPh sb="6" eb="7">
      <t>ヒ</t>
    </rPh>
    <phoneticPr fontId="1"/>
  </si>
  <si>
    <t>設備処分費</t>
    <rPh sb="0" eb="2">
      <t>セツビ</t>
    </rPh>
    <rPh sb="2" eb="5">
      <t>ショブンヒ</t>
    </rPh>
    <phoneticPr fontId="1"/>
  </si>
  <si>
    <t>委託・外注費</t>
    <rPh sb="0" eb="2">
      <t>イタク</t>
    </rPh>
    <rPh sb="3" eb="6">
      <t>ガイチュウヒ</t>
    </rPh>
    <phoneticPr fontId="1"/>
  </si>
  <si>
    <t>＜確認＞</t>
    <rPh sb="1" eb="3">
      <t>カクニン</t>
    </rPh>
    <phoneticPr fontId="1"/>
  </si>
  <si>
    <t>の有無について、○をつけてください。</t>
    <phoneticPr fontId="1"/>
  </si>
  <si>
    <t>補助金名および補助事業名</t>
    <rPh sb="0" eb="3">
      <t>ホジョキン</t>
    </rPh>
    <rPh sb="3" eb="4">
      <t>メイ</t>
    </rPh>
    <rPh sb="7" eb="9">
      <t>ホジョ</t>
    </rPh>
    <rPh sb="9" eb="11">
      <t>ジギョウ</t>
    </rPh>
    <rPh sb="11" eb="12">
      <t>メイ</t>
    </rPh>
    <phoneticPr fontId="1"/>
  </si>
  <si>
    <t>伴走支援</t>
    <rPh sb="0" eb="2">
      <t>バンソウ</t>
    </rPh>
    <rPh sb="2" eb="4">
      <t>シエン</t>
    </rPh>
    <phoneticPr fontId="1"/>
  </si>
  <si>
    <t>例</t>
    <rPh sb="0" eb="1">
      <t>レイ</t>
    </rPh>
    <phoneticPr fontId="1"/>
  </si>
  <si>
    <t>相談実績　（※本補助金の計画策定に係る相談実績のみ記載してください）</t>
    <rPh sb="0" eb="2">
      <t>ソウダン</t>
    </rPh>
    <rPh sb="2" eb="4">
      <t>ジッセキ</t>
    </rPh>
    <rPh sb="7" eb="11">
      <t>ホンホジョキン</t>
    </rPh>
    <rPh sb="12" eb="14">
      <t>ケイカク</t>
    </rPh>
    <rPh sb="14" eb="16">
      <t>サクテイ</t>
    </rPh>
    <rPh sb="17" eb="18">
      <t>カカ</t>
    </rPh>
    <rPh sb="19" eb="21">
      <t>ソウダン</t>
    </rPh>
    <rPh sb="21" eb="23">
      <t>ジッセキ</t>
    </rPh>
    <rPh sb="25" eb="27">
      <t>キサイ</t>
    </rPh>
    <phoneticPr fontId="1"/>
  </si>
  <si>
    <t>課題・強みの整理</t>
    <rPh sb="0" eb="2">
      <t>カダイ</t>
    </rPh>
    <rPh sb="3" eb="4">
      <t>ツヨ</t>
    </rPh>
    <rPh sb="6" eb="8">
      <t>セイリ</t>
    </rPh>
    <phoneticPr fontId="1"/>
  </si>
  <si>
    <t>計画書の修正アドバイス</t>
    <rPh sb="0" eb="3">
      <t>ケイカクショ</t>
    </rPh>
    <rPh sb="4" eb="6">
      <t>シュウセイ</t>
    </rPh>
    <phoneticPr fontId="1"/>
  </si>
  <si>
    <t>計画書の最終修正</t>
    <rPh sb="0" eb="3">
      <t>ケイカクショ</t>
    </rPh>
    <rPh sb="4" eb="6">
      <t>サイシュウ</t>
    </rPh>
    <rPh sb="6" eb="8">
      <t>シュウセイ</t>
    </rPh>
    <phoneticPr fontId="1"/>
  </si>
  <si>
    <t>№</t>
    <phoneticPr fontId="1"/>
  </si>
  <si>
    <t>経費項目</t>
    <rPh sb="0" eb="2">
      <t>ケイヒ</t>
    </rPh>
    <rPh sb="2" eb="4">
      <t>コウモク</t>
    </rPh>
    <phoneticPr fontId="1"/>
  </si>
  <si>
    <t>経費内容</t>
    <rPh sb="0" eb="2">
      <t>ケイヒ</t>
    </rPh>
    <rPh sb="2" eb="4">
      <t>ナイヨウ</t>
    </rPh>
    <phoneticPr fontId="1"/>
  </si>
  <si>
    <t>支出先</t>
    <rPh sb="0" eb="2">
      <t>シシュツ</t>
    </rPh>
    <rPh sb="2" eb="3">
      <t>サキ</t>
    </rPh>
    <phoneticPr fontId="1"/>
  </si>
  <si>
    <t>支出額(税込)</t>
    <rPh sb="0" eb="3">
      <t>シシュツガク</t>
    </rPh>
    <rPh sb="4" eb="6">
      <t>ゼイコ</t>
    </rPh>
    <phoneticPr fontId="1"/>
  </si>
  <si>
    <r>
      <t>支出額</t>
    </r>
    <r>
      <rPr>
        <sz val="9"/>
        <color theme="1"/>
        <rFont val="ＭＳ ゴシック"/>
        <family val="3"/>
        <charset val="128"/>
      </rPr>
      <t>(税抜)</t>
    </r>
    <rPh sb="5" eb="6">
      <t>ヌ</t>
    </rPh>
    <phoneticPr fontId="1"/>
  </si>
  <si>
    <t>●×工業㈱</t>
    <rPh sb="2" eb="4">
      <t>コウギョウ</t>
    </rPh>
    <phoneticPr fontId="1"/>
  </si>
  <si>
    <t>ｳｪﾌﾞｻｲﾄ関連費</t>
    <rPh sb="7" eb="9">
      <t>カンレン</t>
    </rPh>
    <rPh sb="9" eb="10">
      <t>ヒ</t>
    </rPh>
    <phoneticPr fontId="1"/>
  </si>
  <si>
    <t>支出額(税込)</t>
    <rPh sb="0" eb="3">
      <t>シシュツガク</t>
    </rPh>
    <phoneticPr fontId="1"/>
  </si>
  <si>
    <t>支出額（税抜）</t>
    <rPh sb="0" eb="3">
      <t>シシュツガク</t>
    </rPh>
    <rPh sb="4" eb="5">
      <t>ゼイ</t>
    </rPh>
    <rPh sb="5" eb="6">
      <t>ヌ</t>
    </rPh>
    <phoneticPr fontId="1"/>
  </si>
  <si>
    <t>対象経費</t>
    <rPh sb="0" eb="2">
      <t>タイショウ</t>
    </rPh>
    <rPh sb="2" eb="4">
      <t>ケイヒ</t>
    </rPh>
    <phoneticPr fontId="1"/>
  </si>
  <si>
    <t>補助金額</t>
    <rPh sb="0" eb="3">
      <t>ホジョキン</t>
    </rPh>
    <rPh sb="3" eb="4">
      <t>ガク</t>
    </rPh>
    <phoneticPr fontId="1"/>
  </si>
  <si>
    <t>補助金申請額</t>
    <rPh sb="0" eb="3">
      <t>ホジョキン</t>
    </rPh>
    <rPh sb="3" eb="5">
      <t>シンセイ</t>
    </rPh>
    <rPh sb="5" eb="6">
      <t>ガク</t>
    </rPh>
    <phoneticPr fontId="1"/>
  </si>
  <si>
    <t>補助金額算出</t>
    <rPh sb="0" eb="3">
      <t>ホジョキン</t>
    </rPh>
    <rPh sb="3" eb="4">
      <t>ガク</t>
    </rPh>
    <rPh sb="4" eb="6">
      <t>サンシュツ</t>
    </rPh>
    <phoneticPr fontId="1"/>
  </si>
  <si>
    <t>補助金額合計</t>
    <rPh sb="0" eb="3">
      <t>ホジョキン</t>
    </rPh>
    <rPh sb="3" eb="4">
      <t>ガク</t>
    </rPh>
    <rPh sb="4" eb="6">
      <t>ゴウケイ</t>
    </rPh>
    <phoneticPr fontId="1"/>
  </si>
  <si>
    <t>補助金額上限</t>
    <rPh sb="0" eb="2">
      <t>ホジョ</t>
    </rPh>
    <rPh sb="2" eb="3">
      <t>キン</t>
    </rPh>
    <rPh sb="3" eb="4">
      <t>ガク</t>
    </rPh>
    <rPh sb="4" eb="6">
      <t>ジョウゲン</t>
    </rPh>
    <phoneticPr fontId="1"/>
  </si>
  <si>
    <t>事業経費(税抜)合計　⇒　</t>
    <phoneticPr fontId="1"/>
  </si>
  <si>
    <t>※適宜行を追加してください</t>
    <rPh sb="1" eb="3">
      <t>テキギ</t>
    </rPh>
    <rPh sb="3" eb="4">
      <t>ギョウ</t>
    </rPh>
    <rPh sb="5" eb="7">
      <t>ツイカ</t>
    </rPh>
    <phoneticPr fontId="1"/>
  </si>
  <si>
    <t>①</t>
    <phoneticPr fontId="1"/>
  </si>
  <si>
    <t>下記②、③以外</t>
    <rPh sb="0" eb="2">
      <t>カキ</t>
    </rPh>
    <rPh sb="5" eb="7">
      <t>イガイ</t>
    </rPh>
    <phoneticPr fontId="1"/>
  </si>
  <si>
    <t>宣誓・同意書（第１号様式　別紙１）</t>
    <rPh sb="0" eb="2">
      <t>センセイ</t>
    </rPh>
    <rPh sb="3" eb="6">
      <t>ドウイショ</t>
    </rPh>
    <rPh sb="7" eb="8">
      <t>ダイ</t>
    </rPh>
    <rPh sb="9" eb="10">
      <t>ゴウ</t>
    </rPh>
    <rPh sb="10" eb="12">
      <t>ヨウシキ</t>
    </rPh>
    <rPh sb="13" eb="15">
      <t>ベッシ</t>
    </rPh>
    <phoneticPr fontId="1"/>
  </si>
  <si>
    <t>役員等名簿（第1号様式　別紙３）</t>
    <rPh sb="0" eb="3">
      <t>ヤクイントウ</t>
    </rPh>
    <rPh sb="3" eb="5">
      <t>メイボ</t>
    </rPh>
    <rPh sb="6" eb="7">
      <t>ダイ</t>
    </rPh>
    <rPh sb="8" eb="9">
      <t>ゴウ</t>
    </rPh>
    <rPh sb="9" eb="11">
      <t>ヨウシキ</t>
    </rPh>
    <rPh sb="12" eb="14">
      <t>ベッシ</t>
    </rPh>
    <phoneticPr fontId="1"/>
  </si>
  <si>
    <t>経費明細（第1号様式　別紙４）</t>
    <rPh sb="0" eb="2">
      <t>ケイヒ</t>
    </rPh>
    <rPh sb="2" eb="4">
      <t>メイサイ</t>
    </rPh>
    <rPh sb="5" eb="6">
      <t>ダイ</t>
    </rPh>
    <rPh sb="7" eb="8">
      <t>ゴウ</t>
    </rPh>
    <rPh sb="8" eb="10">
      <t>ヨウシキ</t>
    </rPh>
    <rPh sb="11" eb="13">
      <t>ベッシ</t>
    </rPh>
    <phoneticPr fontId="1"/>
  </si>
  <si>
    <t>宣誓・同意書</t>
    <rPh sb="0" eb="2">
      <t>センセイ</t>
    </rPh>
    <rPh sb="3" eb="6">
      <t>ドウイショ</t>
    </rPh>
    <phoneticPr fontId="1"/>
  </si>
  <si>
    <t>補助金の受給後、申請要件に該当しない事実や不正等が発覚した場合には、刑事告発され得ることを認識するとともに、補助金の返還に応じます。また、指示された納期日までに返還しなかった場合は、納期日の翌日から納付の日までの日数に応じた延滞金（補助金の額に年10.95％の割合で計算した額）を支払います。</t>
    <rPh sb="0" eb="3">
      <t>ホジョキン</t>
    </rPh>
    <rPh sb="4" eb="6">
      <t>ジュキュウ</t>
    </rPh>
    <rPh sb="6" eb="7">
      <t>ゴ</t>
    </rPh>
    <rPh sb="8" eb="10">
      <t>シンセイ</t>
    </rPh>
    <rPh sb="10" eb="12">
      <t>ヨウケン</t>
    </rPh>
    <rPh sb="13" eb="15">
      <t>ガイトウ</t>
    </rPh>
    <rPh sb="18" eb="20">
      <t>ジジツ</t>
    </rPh>
    <rPh sb="21" eb="23">
      <t>フセイ</t>
    </rPh>
    <rPh sb="23" eb="24">
      <t>ナド</t>
    </rPh>
    <rPh sb="25" eb="27">
      <t>ハッカク</t>
    </rPh>
    <rPh sb="29" eb="31">
      <t>バアイ</t>
    </rPh>
    <phoneticPr fontId="1"/>
  </si>
  <si>
    <t>法人等（個人、法人又は団体をいう。）の役員等（個人である場合はその者、法人である場合は役員、団体である場合は代表者、理事等、その他経営に実質的に関与している者をいう。）が、石川県暴力団排除条例第２条第１号に規定する暴力団、同条第３号に該当する暴力団員又は同条第４号に規定する暴力団員等に該当せず、かつ、将来にわたっても該当しません。また、上記の暴力団、暴力団員及び暴力団員等が、申請事業者の経営に事実上参画していません。なお、このことを確認するため必要な事項を石川県警察本部に照会することに同意します。</t>
    <phoneticPr fontId="1"/>
  </si>
  <si>
    <t>給付金や助成金と異なることを理解し、申請した事業計画に沿って、誠実に補助事業を実施していくことを誓約します。</t>
    <phoneticPr fontId="1"/>
  </si>
  <si>
    <t>第１号様式 別紙１</t>
    <rPh sb="0" eb="1">
      <t>ダイ</t>
    </rPh>
    <rPh sb="2" eb="3">
      <t>ゴウ</t>
    </rPh>
    <rPh sb="3" eb="5">
      <t>ヨウシキ</t>
    </rPh>
    <rPh sb="6" eb="8">
      <t>ベッシ</t>
    </rPh>
    <phoneticPr fontId="1"/>
  </si>
  <si>
    <t>常時使用する
従業員数</t>
    <rPh sb="0" eb="2">
      <t>ジョウジ</t>
    </rPh>
    <rPh sb="2" eb="4">
      <t>シヨウ</t>
    </rPh>
    <rPh sb="7" eb="10">
      <t>ジュウギョウイン</t>
    </rPh>
    <rPh sb="10" eb="11">
      <t>スウ</t>
    </rPh>
    <phoneticPr fontId="1"/>
  </si>
  <si>
    <t>※</t>
    <phoneticPr fontId="1"/>
  </si>
  <si>
    <t>旅費</t>
    <rPh sb="0" eb="2">
      <t>リョヒ</t>
    </rPh>
    <phoneticPr fontId="1"/>
  </si>
  <si>
    <t>対象経費の1/2</t>
    <rPh sb="0" eb="2">
      <t>タイショウ</t>
    </rPh>
    <rPh sb="2" eb="4">
      <t>ケイヒ</t>
    </rPh>
    <phoneticPr fontId="1"/>
  </si>
  <si>
    <t>（補助対象経費の1/2以内）</t>
    <phoneticPr fontId="1"/>
  </si>
  <si>
    <t>10</t>
    <phoneticPr fontId="1"/>
  </si>
  <si>
    <t>□</t>
  </si>
  <si>
    <t>第１号様式　別紙3</t>
    <rPh sb="0" eb="1">
      <t>ダイ</t>
    </rPh>
    <phoneticPr fontId="1"/>
  </si>
  <si>
    <t>５　これまでに交付を受けた補助金について（申請中の案件も含む）</t>
    <rPh sb="7" eb="9">
      <t>コウフ</t>
    </rPh>
    <rPh sb="10" eb="11">
      <t>ウ</t>
    </rPh>
    <rPh sb="13" eb="16">
      <t>ホジョキン</t>
    </rPh>
    <rPh sb="21" eb="24">
      <t>シンセイチュウ</t>
    </rPh>
    <rPh sb="25" eb="27">
      <t>アンケン</t>
    </rPh>
    <rPh sb="28" eb="29">
      <t>フク</t>
    </rPh>
    <phoneticPr fontId="1"/>
  </si>
  <si>
    <t>重複申請はできません。</t>
    <phoneticPr fontId="1"/>
  </si>
  <si>
    <t>４　補助金申請額</t>
    <rPh sb="4" eb="5">
      <t>キン</t>
    </rPh>
    <phoneticPr fontId="1"/>
  </si>
  <si>
    <t>６　補助事業計画策定支援者</t>
    <rPh sb="2" eb="4">
      <t>ホジョ</t>
    </rPh>
    <rPh sb="4" eb="6">
      <t>ジギョウ</t>
    </rPh>
    <rPh sb="6" eb="8">
      <t>ケイカク</t>
    </rPh>
    <rPh sb="8" eb="10">
      <t>サクテイ</t>
    </rPh>
    <rPh sb="10" eb="13">
      <t>シエンシャ</t>
    </rPh>
    <phoneticPr fontId="1"/>
  </si>
  <si>
    <t>宣誓・同意書（第１号様式　別紙1）</t>
    <rPh sb="0" eb="2">
      <t>センセイ</t>
    </rPh>
    <rPh sb="3" eb="6">
      <t>ドウイショ</t>
    </rPh>
    <rPh sb="7" eb="8">
      <t>ダイ</t>
    </rPh>
    <rPh sb="9" eb="10">
      <t>ゴウ</t>
    </rPh>
    <rPh sb="10" eb="12">
      <t>ヨウシキ</t>
    </rPh>
    <rPh sb="13" eb="15">
      <t>ベッシ</t>
    </rPh>
    <phoneticPr fontId="1"/>
  </si>
  <si>
    <t>役員等名簿（第１号様式　別紙３）</t>
    <phoneticPr fontId="1"/>
  </si>
  <si>
    <t>経費明細（第１号様式　別紙４）</t>
    <rPh sb="0" eb="2">
      <t>ケイヒ</t>
    </rPh>
    <rPh sb="2" eb="4">
      <t>メイサイ</t>
    </rPh>
    <phoneticPr fontId="1"/>
  </si>
  <si>
    <t>役員等が全員分記載されている</t>
    <phoneticPr fontId="1"/>
  </si>
  <si>
    <t>日付・住所・企業名・代表者名が記載されている</t>
    <rPh sb="3" eb="5">
      <t>ジュウショ</t>
    </rPh>
    <rPh sb="10" eb="14">
      <t>ダイヒョウシャメイ</t>
    </rPh>
    <rPh sb="15" eb="17">
      <t>キサイ</t>
    </rPh>
    <phoneticPr fontId="1"/>
  </si>
  <si>
    <t>社名入りの印鑑が押されている※電子申請の場合は押印不要</t>
    <rPh sb="0" eb="3">
      <t>シャメイイ</t>
    </rPh>
    <rPh sb="5" eb="7">
      <t>インカン</t>
    </rPh>
    <rPh sb="8" eb="9">
      <t>オ</t>
    </rPh>
    <rPh sb="15" eb="19">
      <t>デンシシンセイ</t>
    </rPh>
    <rPh sb="20" eb="22">
      <t>バアイ</t>
    </rPh>
    <rPh sb="23" eb="27">
      <t>オウインフヨウ</t>
    </rPh>
    <phoneticPr fontId="1"/>
  </si>
  <si>
    <t>「２ 申請企業概要」の「3 業種」には主たる業種及びアルファベット（大分類）・数字（中分類）が書かれている</t>
    <rPh sb="19" eb="20">
      <t>シュ</t>
    </rPh>
    <rPh sb="22" eb="24">
      <t>ギョウシュ</t>
    </rPh>
    <rPh sb="24" eb="25">
      <t>オヨ</t>
    </rPh>
    <phoneticPr fontId="1"/>
  </si>
  <si>
    <t>確認事項</t>
    <rPh sb="0" eb="4">
      <t>カクニンジコウ</t>
    </rPh>
    <phoneticPr fontId="1"/>
  </si>
  <si>
    <t>代表者が自署にて記入している（ゴム印不可）</t>
    <rPh sb="17" eb="18">
      <t>イン</t>
    </rPh>
    <rPh sb="18" eb="20">
      <t>フカ</t>
    </rPh>
    <phoneticPr fontId="1"/>
  </si>
  <si>
    <t>その他</t>
    <rPh sb="2" eb="3">
      <t>タ</t>
    </rPh>
    <phoneticPr fontId="1"/>
  </si>
  <si>
    <t>直近２期分の決算書類等を添付している</t>
    <rPh sb="6" eb="10">
      <t>ケッサンショルイ</t>
    </rPh>
    <rPh sb="10" eb="11">
      <t>トウ</t>
    </rPh>
    <phoneticPr fontId="1"/>
  </si>
  <si>
    <t>経費の根拠が確認できる資料（見積書、カタログ等）を添付している</t>
    <rPh sb="25" eb="27">
      <t>テンプ</t>
    </rPh>
    <phoneticPr fontId="1"/>
  </si>
  <si>
    <t>☑</t>
    <phoneticPr fontId="1"/>
  </si>
  <si>
    <t>記載事項チェックリスト</t>
    <phoneticPr fontId="1"/>
  </si>
  <si>
    <t>補助対象とならない経費が含まれていない</t>
    <rPh sb="0" eb="4">
      <t>ホジョタイショウ</t>
    </rPh>
    <rPh sb="9" eb="11">
      <t>ケイヒ</t>
    </rPh>
    <rPh sb="12" eb="13">
      <t>フク</t>
    </rPh>
    <phoneticPr fontId="1"/>
  </si>
  <si>
    <t>経費区分がウェブサイト関連費のみではない</t>
    <rPh sb="0" eb="4">
      <t>ケイヒクブン</t>
    </rPh>
    <rPh sb="11" eb="14">
      <t>カンレンヒ</t>
    </rPh>
    <phoneticPr fontId="1"/>
  </si>
  <si>
    <t>採択時に「事業者名称」および「補助事業を行う事業名称」等が一般公表されます。</t>
    <phoneticPr fontId="1"/>
  </si>
  <si>
    <t>本補助金の補助事業計画策定にあたっては、</t>
    <rPh sb="0" eb="4">
      <t>ホンホジョキン</t>
    </rPh>
    <rPh sb="5" eb="7">
      <t>ホジョ</t>
    </rPh>
    <phoneticPr fontId="1"/>
  </si>
  <si>
    <t>※補助事業計画策定の伴走支援を実施した経営指導員に確認の上、</t>
    <rPh sb="1" eb="5">
      <t>ホジョジギョウ</t>
    </rPh>
    <rPh sb="5" eb="7">
      <t>ケイカク</t>
    </rPh>
    <rPh sb="7" eb="9">
      <t>サクテイ</t>
    </rPh>
    <rPh sb="10" eb="12">
      <t>バンソウ</t>
    </rPh>
    <rPh sb="12" eb="14">
      <t>シエン</t>
    </rPh>
    <rPh sb="15" eb="17">
      <t>ジッシ</t>
    </rPh>
    <rPh sb="19" eb="24">
      <t>ケイエイシドウイン</t>
    </rPh>
    <rPh sb="25" eb="27">
      <t>カクニン</t>
    </rPh>
    <rPh sb="28" eb="29">
      <t>ウエ</t>
    </rPh>
    <phoneticPr fontId="1"/>
  </si>
  <si>
    <t>3　補助事業計画</t>
    <rPh sb="4" eb="6">
      <t>ジギョウ</t>
    </rPh>
    <rPh sb="6" eb="8">
      <t>ケイカク</t>
    </rPh>
    <phoneticPr fontId="1"/>
  </si>
  <si>
    <t>第１号様式 別紙２</t>
    <rPh sb="0" eb="1">
      <t>ダイ</t>
    </rPh>
    <rPh sb="2" eb="3">
      <t>ゴウ</t>
    </rPh>
    <rPh sb="3" eb="5">
      <t>ヨウシキ</t>
    </rPh>
    <rPh sb="6" eb="8">
      <t>ベッシ</t>
    </rPh>
    <phoneticPr fontId="1"/>
  </si>
  <si>
    <t>事業場名</t>
    <rPh sb="3" eb="4">
      <t>メイ</t>
    </rPh>
    <phoneticPr fontId="1"/>
  </si>
  <si>
    <t>県内に本社又は主たる事業場がある</t>
  </si>
  <si>
    <t>10</t>
  </si>
  <si>
    <t>文字数</t>
    <rPh sb="0" eb="3">
      <t>モジスウ</t>
    </rPh>
    <phoneticPr fontId="1"/>
  </si>
  <si>
    <t>（コロナ関連の一時支援金（給付金）、助成金を除く。）</t>
    <rPh sb="4" eb="6">
      <t>カンレン</t>
    </rPh>
    <phoneticPr fontId="1"/>
  </si>
  <si>
    <t>策定いただくこととしています。</t>
    <rPh sb="0" eb="2">
      <t>サクテイ</t>
    </rPh>
    <phoneticPr fontId="1"/>
  </si>
  <si>
    <t xml:space="preserve">   商工会・商工会議所の担当者名・相談実績を下記に記載してください。</t>
    <rPh sb="13" eb="16">
      <t>タントウシャ</t>
    </rPh>
    <rPh sb="16" eb="17">
      <t>メイ</t>
    </rPh>
    <rPh sb="18" eb="20">
      <t>ソウダン</t>
    </rPh>
    <rPh sb="20" eb="22">
      <t>ジッセキ</t>
    </rPh>
    <rPh sb="23" eb="25">
      <t>カキ</t>
    </rPh>
    <phoneticPr fontId="1"/>
  </si>
  <si>
    <t>　 (担当者が複数人いる場合は、メインで支援いただいた方についてご記載ください。）</t>
    <rPh sb="3" eb="6">
      <t>タントウシャ</t>
    </rPh>
    <rPh sb="7" eb="9">
      <t>フクスウ</t>
    </rPh>
    <rPh sb="9" eb="10">
      <t>ニン</t>
    </rPh>
    <rPh sb="12" eb="14">
      <t>バアイ</t>
    </rPh>
    <rPh sb="20" eb="22">
      <t>シエン</t>
    </rPh>
    <rPh sb="27" eb="28">
      <t>カタ</t>
    </rPh>
    <rPh sb="33" eb="35">
      <t>キサイ</t>
    </rPh>
    <phoneticPr fontId="1"/>
  </si>
  <si>
    <t>性別は、「男」又は「女」と記入してください。</t>
    <rPh sb="0" eb="2">
      <t>セイベツ</t>
    </rPh>
    <rPh sb="5" eb="6">
      <t>オトコ</t>
    </rPh>
    <rPh sb="7" eb="8">
      <t>マタ</t>
    </rPh>
    <rPh sb="10" eb="11">
      <t>オンナ</t>
    </rPh>
    <rPh sb="13" eb="15">
      <t>キニュウ</t>
    </rPh>
    <phoneticPr fontId="9"/>
  </si>
  <si>
    <t>補助事業計画</t>
    <rPh sb="0" eb="2">
      <t>ホジョ</t>
    </rPh>
    <rPh sb="2" eb="4">
      <t>ジギョウ</t>
    </rPh>
    <rPh sb="4" eb="6">
      <t>ケイカク</t>
    </rPh>
    <phoneticPr fontId="1"/>
  </si>
  <si>
    <t>1-6号</t>
    <rPh sb="3" eb="4">
      <t>ゴウ</t>
    </rPh>
    <phoneticPr fontId="1"/>
  </si>
  <si>
    <t>補助対象経費</t>
    <rPh sb="0" eb="6">
      <t>ホジョタイショウケイヒ</t>
    </rPh>
    <phoneticPr fontId="1"/>
  </si>
  <si>
    <t>非常勤を含む役員（監査役含む。）並びに支配人及び営業所の代表者全員分をご記入ください。</t>
    <rPh sb="31" eb="33">
      <t>ゼンイン</t>
    </rPh>
    <rPh sb="33" eb="34">
      <t>ブン</t>
    </rPh>
    <rPh sb="36" eb="38">
      <t>キニュウ</t>
    </rPh>
    <phoneticPr fontId="9"/>
  </si>
  <si>
    <t>1号-4・5</t>
    <rPh sb="1" eb="2">
      <t>ゴウ</t>
    </rPh>
    <phoneticPr fontId="1"/>
  </si>
  <si>
    <t>企業名又は屋号</t>
    <rPh sb="0" eb="2">
      <t>キギョウ</t>
    </rPh>
    <rPh sb="2" eb="3">
      <t>メイ</t>
    </rPh>
    <rPh sb="3" eb="4">
      <t>マタ</t>
    </rPh>
    <rPh sb="5" eb="7">
      <t>ヤゴウ</t>
    </rPh>
    <phoneticPr fontId="1"/>
  </si>
  <si>
    <t>※jGrantsによる申請の場合に限り、押印不要</t>
    <rPh sb="11" eb="13">
      <t>シンセイ</t>
    </rPh>
    <phoneticPr fontId="1"/>
  </si>
  <si>
    <t>←jGrantsによる申請の場合に限り、押印不要</t>
    <rPh sb="11" eb="13">
      <t>シンセイ</t>
    </rPh>
    <rPh sb="14" eb="16">
      <t>バアイ</t>
    </rPh>
    <rPh sb="17" eb="18">
      <t>カギ</t>
    </rPh>
    <rPh sb="20" eb="22">
      <t>オウイン</t>
    </rPh>
    <rPh sb="22" eb="24">
      <t>フヨウ</t>
    </rPh>
    <phoneticPr fontId="1"/>
  </si>
  <si>
    <t>企業名又は屋号</t>
    <rPh sb="0" eb="2">
      <t>キギョウ</t>
    </rPh>
    <rPh sb="2" eb="3">
      <t>ナ</t>
    </rPh>
    <rPh sb="3" eb="4">
      <t>マタ</t>
    </rPh>
    <rPh sb="5" eb="7">
      <t>ヤゴウ</t>
    </rPh>
    <phoneticPr fontId="1"/>
  </si>
  <si>
    <t>企業名又は屋号</t>
    <rPh sb="3" eb="4">
      <t>マタ</t>
    </rPh>
    <rPh sb="5" eb="7">
      <t>ヤゴウ</t>
    </rPh>
    <phoneticPr fontId="1"/>
  </si>
  <si>
    <t>令和</t>
    <phoneticPr fontId="1"/>
  </si>
  <si>
    <t>事業計画策定の伴走支援機関</t>
    <phoneticPr fontId="1"/>
  </si>
  <si>
    <t>企業名又は屋号</t>
    <phoneticPr fontId="1"/>
  </si>
  <si>
    <t>補助事業を行おうとする事業所の被害状況</t>
    <rPh sb="0" eb="2">
      <t>ホジョ</t>
    </rPh>
    <rPh sb="2" eb="4">
      <t>ジギョウ</t>
    </rPh>
    <rPh sb="5" eb="6">
      <t>オコナ</t>
    </rPh>
    <rPh sb="11" eb="14">
      <t>ジギョウショ</t>
    </rPh>
    <rPh sb="15" eb="19">
      <t>ヒガイジョウキョウ</t>
    </rPh>
    <phoneticPr fontId="1"/>
  </si>
  <si>
    <t>以下のいずれか１つを選択</t>
    <rPh sb="0" eb="2">
      <t>イカ</t>
    </rPh>
    <rPh sb="10" eb="12">
      <t>センタク</t>
    </rPh>
    <phoneticPr fontId="1"/>
  </si>
  <si>
    <t>（</t>
    <phoneticPr fontId="1"/>
  </si>
  <si>
    <t>）</t>
    <phoneticPr fontId="1"/>
  </si>
  <si>
    <t>１．</t>
    <phoneticPr fontId="1"/>
  </si>
  <si>
    <t>車両購入費</t>
    <rPh sb="0" eb="2">
      <t>シャリョウ</t>
    </rPh>
    <rPh sb="2" eb="5">
      <t>コウニュウヒ</t>
    </rPh>
    <phoneticPr fontId="1"/>
  </si>
  <si>
    <t>補助事業を行おうとする事業所の被害状況を記載している</t>
    <rPh sb="0" eb="2">
      <t>ホジョ</t>
    </rPh>
    <rPh sb="2" eb="4">
      <t>ジギョウ</t>
    </rPh>
    <rPh sb="5" eb="6">
      <t>オコナ</t>
    </rPh>
    <rPh sb="11" eb="14">
      <t>ジギョウショ</t>
    </rPh>
    <rPh sb="15" eb="19">
      <t>ヒガイジョウキョウ</t>
    </rPh>
    <rPh sb="20" eb="22">
      <t>キサイ</t>
    </rPh>
    <phoneticPr fontId="1"/>
  </si>
  <si>
    <t>（該当者のみ）定額の補助率の申請について記載している</t>
    <rPh sb="7" eb="9">
      <t>テイガク</t>
    </rPh>
    <rPh sb="10" eb="12">
      <t>ホジョ</t>
    </rPh>
    <rPh sb="12" eb="13">
      <t>リツ</t>
    </rPh>
    <rPh sb="14" eb="16">
      <t>シンセイ</t>
    </rPh>
    <rPh sb="20" eb="22">
      <t>キサイ</t>
    </rPh>
    <phoneticPr fontId="1"/>
  </si>
  <si>
    <t>応募対象者確認シート（第１号様式　別紙2）</t>
    <rPh sb="0" eb="2">
      <t>オウボ</t>
    </rPh>
    <rPh sb="2" eb="5">
      <t>タイショウシャ</t>
    </rPh>
    <rPh sb="5" eb="7">
      <t>カクニン</t>
    </rPh>
    <rPh sb="11" eb="12">
      <t>ダイ</t>
    </rPh>
    <phoneticPr fontId="1"/>
  </si>
  <si>
    <t>▲▲▲事業専用
●●加工用マシンツール（600,000円×2台）</t>
    <rPh sb="3" eb="5">
      <t>ジギョウ</t>
    </rPh>
    <rPh sb="5" eb="7">
      <t>センヨウ</t>
    </rPh>
    <rPh sb="10" eb="12">
      <t>カコウ</t>
    </rPh>
    <rPh sb="12" eb="13">
      <t>ヨウ</t>
    </rPh>
    <rPh sb="27" eb="28">
      <t>エン</t>
    </rPh>
    <rPh sb="30" eb="31">
      <t>ダイ</t>
    </rPh>
    <phoneticPr fontId="1"/>
  </si>
  <si>
    <t>公募要領の内容を確認しており、申請書及び添付資料に記載した情報に偽りはありません。また、申請内容の証拠書類を保存するとともに石川県から申請内容及び審査に関する検査・報告・是正のための依頼・措置の求めがあった場合は、これに応じます。この誓約が虚偽であり、又はこの誓約に反したことにより、当方が不利益を被ることになっても、異議は一切申し立てません。</t>
    <rPh sb="0" eb="2">
      <t>コウボ</t>
    </rPh>
    <rPh sb="2" eb="4">
      <t>ヨウリョウ</t>
    </rPh>
    <rPh sb="5" eb="7">
      <t>ナイヨウ</t>
    </rPh>
    <rPh sb="8" eb="10">
      <t>カクニン</t>
    </rPh>
    <rPh sb="15" eb="18">
      <t>シンセイショ</t>
    </rPh>
    <rPh sb="18" eb="19">
      <t>オヨ</t>
    </rPh>
    <rPh sb="20" eb="22">
      <t>テンプ</t>
    </rPh>
    <rPh sb="22" eb="24">
      <t>シリョウ</t>
    </rPh>
    <rPh sb="25" eb="27">
      <t>キサイ</t>
    </rPh>
    <rPh sb="29" eb="31">
      <t>ジョウホウ</t>
    </rPh>
    <rPh sb="32" eb="33">
      <t>イツワ</t>
    </rPh>
    <rPh sb="117" eb="119">
      <t>セイヤク</t>
    </rPh>
    <rPh sb="120" eb="122">
      <t>キョギ</t>
    </rPh>
    <rPh sb="126" eb="127">
      <t>マタ</t>
    </rPh>
    <rPh sb="130" eb="132">
      <t>セイヤク</t>
    </rPh>
    <rPh sb="133" eb="134">
      <t>ハン</t>
    </rPh>
    <rPh sb="142" eb="144">
      <t>トウホウ</t>
    </rPh>
    <rPh sb="145" eb="148">
      <t>フリエキ</t>
    </rPh>
    <rPh sb="149" eb="150">
      <t>カブ</t>
    </rPh>
    <rPh sb="159" eb="161">
      <t>イギ</t>
    </rPh>
    <rPh sb="162" eb="164">
      <t>イッサイ</t>
    </rPh>
    <rPh sb="164" eb="165">
      <t>モウ</t>
    </rPh>
    <rPh sb="166" eb="167">
      <t>タ</t>
    </rPh>
    <phoneticPr fontId="1"/>
  </si>
  <si>
    <t>車両購入の理由書</t>
    <rPh sb="0" eb="4">
      <t>シャリョウコウニュウ</t>
    </rPh>
    <rPh sb="5" eb="8">
      <t>リユウショ</t>
    </rPh>
    <phoneticPr fontId="1"/>
  </si>
  <si>
    <t>見積書、カタログ等（経費の根拠が確認できる資料）</t>
    <rPh sb="0" eb="3">
      <t>ミツモリショ</t>
    </rPh>
    <rPh sb="8" eb="9">
      <t>ナド</t>
    </rPh>
    <rPh sb="10" eb="12">
      <t>ケイヒ</t>
    </rPh>
    <rPh sb="13" eb="15">
      <t>コンキョ</t>
    </rPh>
    <rPh sb="16" eb="18">
      <t>カクニン</t>
    </rPh>
    <rPh sb="21" eb="23">
      <t>シリョウ</t>
    </rPh>
    <phoneticPr fontId="1"/>
  </si>
  <si>
    <t>◇</t>
    <phoneticPr fontId="1"/>
  </si>
  <si>
    <t>特定非営利法人の場合</t>
    <rPh sb="0" eb="2">
      <t>トクテイ</t>
    </rPh>
    <rPh sb="2" eb="5">
      <t>ヒエイリ</t>
    </rPh>
    <rPh sb="5" eb="7">
      <t>ホウジン</t>
    </rPh>
    <rPh sb="8" eb="10">
      <t>バアイ</t>
    </rPh>
    <phoneticPr fontId="1"/>
  </si>
  <si>
    <t>現在事項全部証明書又は履歴事項全部証明書</t>
    <rPh sb="0" eb="2">
      <t>ゲンザイ</t>
    </rPh>
    <rPh sb="2" eb="4">
      <t>ジコウ</t>
    </rPh>
    <rPh sb="4" eb="6">
      <t>ゼンブ</t>
    </rPh>
    <rPh sb="6" eb="9">
      <t>ショウメイショ</t>
    </rPh>
    <rPh sb="9" eb="10">
      <t>マタ</t>
    </rPh>
    <rPh sb="11" eb="15">
      <t>リレキジコウ</t>
    </rPh>
    <rPh sb="15" eb="20">
      <t>ゼンブショウメイショ</t>
    </rPh>
    <phoneticPr fontId="1"/>
  </si>
  <si>
    <t>第１号様式-４・５</t>
    <phoneticPr fontId="1"/>
  </si>
  <si>
    <t>３．今回の申請計画で取り組む内容</t>
    <rPh sb="2" eb="4">
      <t>コンカイ</t>
    </rPh>
    <rPh sb="5" eb="7">
      <t>シンセイ</t>
    </rPh>
    <rPh sb="7" eb="9">
      <t>ケイカク</t>
    </rPh>
    <rPh sb="10" eb="11">
      <t>ト</t>
    </rPh>
    <rPh sb="12" eb="13">
      <t>ク</t>
    </rPh>
    <rPh sb="14" eb="16">
      <t>ナイヨウ</t>
    </rPh>
    <phoneticPr fontId="1"/>
  </si>
  <si>
    <t>【計画内容】</t>
    <rPh sb="1" eb="3">
      <t>ケイカク</t>
    </rPh>
    <rPh sb="3" eb="5">
      <t>ナイヨウ</t>
    </rPh>
    <phoneticPr fontId="1"/>
  </si>
  <si>
    <t>各項目について記載内容が適宜、行数・ページ数を追加できます（最大５枚程度まで）</t>
    <rPh sb="12" eb="14">
      <t>テキギ</t>
    </rPh>
    <rPh sb="15" eb="17">
      <t>ギョウスウ</t>
    </rPh>
    <rPh sb="21" eb="22">
      <t>スウ</t>
    </rPh>
    <rPh sb="23" eb="25">
      <t>ツイカ</t>
    </rPh>
    <rPh sb="30" eb="32">
      <t>サイダイ</t>
    </rPh>
    <rPh sb="33" eb="34">
      <t>マイ</t>
    </rPh>
    <rPh sb="34" eb="36">
      <t>テイド</t>
    </rPh>
    <phoneticPr fontId="1"/>
  </si>
  <si>
    <t>第１号様式 別紙５</t>
    <rPh sb="0" eb="1">
      <t>ダイ</t>
    </rPh>
    <rPh sb="2" eb="3">
      <t>ゴウ</t>
    </rPh>
    <rPh sb="3" eb="5">
      <t>ヨウシキ</t>
    </rPh>
    <rPh sb="6" eb="8">
      <t>ベッシ</t>
    </rPh>
    <phoneticPr fontId="1"/>
  </si>
  <si>
    <t>　自動車等車両を購入して事業再建の取組を行おうとする場合には、以下の項目に具体的に記載の上、本紙を申請時に添付してください。また、自社の事業用資産（車両等）に損壊などの直接被害を受けたことを客観的に証明できる資料等を添付してください。第１号様式 別紙４「補助申請額　経費明細」に、必ず購入しようとする自動車等車両を計上してください。
（申請時に第１号様式 別紙５の提出及び「補助申請額　経費明細」への計上が無い場合、採択・交付決定後の変更承認手続により、事後に補助対象経費に加えることはできません。）</t>
    <rPh sb="1" eb="4">
      <t>ジドウシャ</t>
    </rPh>
    <rPh sb="4" eb="5">
      <t>ナド</t>
    </rPh>
    <rPh sb="5" eb="7">
      <t>シャリョウ</t>
    </rPh>
    <rPh sb="8" eb="10">
      <t>コウニュウ</t>
    </rPh>
    <rPh sb="12" eb="16">
      <t>ジギョウサイケン</t>
    </rPh>
    <rPh sb="17" eb="19">
      <t>トリクミ</t>
    </rPh>
    <rPh sb="20" eb="21">
      <t>オコナ</t>
    </rPh>
    <rPh sb="26" eb="28">
      <t>バアイ</t>
    </rPh>
    <rPh sb="31" eb="33">
      <t>イカ</t>
    </rPh>
    <rPh sb="34" eb="36">
      <t>コウモク</t>
    </rPh>
    <rPh sb="37" eb="40">
      <t>グタイテキ</t>
    </rPh>
    <rPh sb="41" eb="43">
      <t>キサイ</t>
    </rPh>
    <rPh sb="44" eb="45">
      <t>ウエ</t>
    </rPh>
    <rPh sb="46" eb="47">
      <t>ホン</t>
    </rPh>
    <rPh sb="47" eb="48">
      <t>カミ</t>
    </rPh>
    <rPh sb="49" eb="52">
      <t>シンセイジ</t>
    </rPh>
    <rPh sb="53" eb="55">
      <t>テンプ</t>
    </rPh>
    <rPh sb="65" eb="67">
      <t>ジシャ</t>
    </rPh>
    <rPh sb="68" eb="71">
      <t>ジギョウヨウ</t>
    </rPh>
    <rPh sb="71" eb="73">
      <t>シサン</t>
    </rPh>
    <rPh sb="74" eb="76">
      <t>シャリョウ</t>
    </rPh>
    <rPh sb="76" eb="77">
      <t>ナド</t>
    </rPh>
    <rPh sb="79" eb="81">
      <t>ソンカイ</t>
    </rPh>
    <rPh sb="84" eb="86">
      <t>チョクセツ</t>
    </rPh>
    <rPh sb="86" eb="88">
      <t>ヒガイ</t>
    </rPh>
    <rPh sb="89" eb="90">
      <t>ウ</t>
    </rPh>
    <rPh sb="95" eb="97">
      <t>キャッカン</t>
    </rPh>
    <rPh sb="97" eb="98">
      <t>テキ</t>
    </rPh>
    <rPh sb="99" eb="101">
      <t>ショウメイ</t>
    </rPh>
    <rPh sb="104" eb="106">
      <t>シリョウ</t>
    </rPh>
    <rPh sb="106" eb="107">
      <t>ナド</t>
    </rPh>
    <rPh sb="108" eb="110">
      <t>テンプ</t>
    </rPh>
    <rPh sb="117" eb="118">
      <t>ダイ</t>
    </rPh>
    <rPh sb="119" eb="122">
      <t>ゴウヨウシキ</t>
    </rPh>
    <rPh sb="123" eb="125">
      <t>ベッシ</t>
    </rPh>
    <rPh sb="127" eb="129">
      <t>ホジョ</t>
    </rPh>
    <rPh sb="129" eb="132">
      <t>シンセイガク</t>
    </rPh>
    <rPh sb="140" eb="141">
      <t>カナラ</t>
    </rPh>
    <rPh sb="142" eb="144">
      <t>コウニュウ</t>
    </rPh>
    <rPh sb="150" eb="153">
      <t>ジドウシャ</t>
    </rPh>
    <rPh sb="153" eb="154">
      <t>ナド</t>
    </rPh>
    <rPh sb="154" eb="156">
      <t>シャリョウ</t>
    </rPh>
    <rPh sb="157" eb="159">
      <t>ケイジョウ</t>
    </rPh>
    <rPh sb="168" eb="171">
      <t>シンセイジ</t>
    </rPh>
    <rPh sb="182" eb="184">
      <t>テイシュツ</t>
    </rPh>
    <rPh sb="184" eb="185">
      <t>オヨ</t>
    </rPh>
    <rPh sb="187" eb="189">
      <t>ホジョ</t>
    </rPh>
    <rPh sb="189" eb="192">
      <t>シンセイガク</t>
    </rPh>
    <rPh sb="193" eb="195">
      <t>ケイヒ</t>
    </rPh>
    <rPh sb="195" eb="197">
      <t>メイサイ</t>
    </rPh>
    <rPh sb="200" eb="202">
      <t>ケイジョウ</t>
    </rPh>
    <rPh sb="208" eb="210">
      <t>サイタク</t>
    </rPh>
    <rPh sb="211" eb="216">
      <t>コウフケッテイゴ</t>
    </rPh>
    <rPh sb="217" eb="219">
      <t>ヘンコウ</t>
    </rPh>
    <rPh sb="219" eb="221">
      <t>ショウニン</t>
    </rPh>
    <rPh sb="221" eb="223">
      <t>テツヅ</t>
    </rPh>
    <rPh sb="227" eb="229">
      <t>ジゴ</t>
    </rPh>
    <rPh sb="230" eb="236">
      <t>ホジョタイショウケイヒ</t>
    </rPh>
    <rPh sb="237" eb="238">
      <t>クワ</t>
    </rPh>
    <phoneticPr fontId="1"/>
  </si>
  <si>
    <t>１．補助事業の遂行に当たって車両の購入が必要不可欠な理由</t>
    <rPh sb="2" eb="6">
      <t>ホジョジギョウ</t>
    </rPh>
    <rPh sb="7" eb="9">
      <t>スイコウ</t>
    </rPh>
    <rPh sb="10" eb="11">
      <t>ア</t>
    </rPh>
    <rPh sb="14" eb="16">
      <t>シャリョウ</t>
    </rPh>
    <rPh sb="17" eb="19">
      <t>コウニュウ</t>
    </rPh>
    <rPh sb="20" eb="22">
      <t>ヒツヨウ</t>
    </rPh>
    <rPh sb="22" eb="25">
      <t>フカケツ</t>
    </rPh>
    <rPh sb="26" eb="28">
      <t>リユウ</t>
    </rPh>
    <phoneticPr fontId="1"/>
  </si>
  <si>
    <t>２．補助事業における当該車両の具体的な使用内容</t>
    <rPh sb="2" eb="6">
      <t>ホジョジギョウ</t>
    </rPh>
    <rPh sb="10" eb="12">
      <t>トウガイ</t>
    </rPh>
    <rPh sb="12" eb="14">
      <t>シャリョウ</t>
    </rPh>
    <rPh sb="15" eb="18">
      <t>グタイテキ</t>
    </rPh>
    <rPh sb="19" eb="23">
      <t>シヨウナイヨウ</t>
    </rPh>
    <phoneticPr fontId="1"/>
  </si>
  <si>
    <t>被災車両</t>
    <rPh sb="0" eb="2">
      <t>ヒサイ</t>
    </rPh>
    <rPh sb="2" eb="4">
      <t>シャリョウ</t>
    </rPh>
    <phoneticPr fontId="1"/>
  </si>
  <si>
    <t>■メーカー名：</t>
    <rPh sb="5" eb="6">
      <t>メイ</t>
    </rPh>
    <phoneticPr fontId="1"/>
  </si>
  <si>
    <t>■車の種類：</t>
    <rPh sb="1" eb="2">
      <t>クルマ</t>
    </rPh>
    <rPh sb="3" eb="5">
      <t>シュルイ</t>
    </rPh>
    <phoneticPr fontId="1"/>
  </si>
  <si>
    <t>■車名：</t>
    <rPh sb="1" eb="3">
      <t>シャメイ</t>
    </rPh>
    <phoneticPr fontId="1"/>
  </si>
  <si>
    <t>■排気量：</t>
    <rPh sb="1" eb="4">
      <t>ハイキリョウ</t>
    </rPh>
    <phoneticPr fontId="1"/>
  </si>
  <si>
    <r>
      <t>※直接被害を受けたことを証明できる書類として以下の２点を添付すること
　</t>
    </r>
    <r>
      <rPr>
        <sz val="12"/>
        <color rgb="FFFF0000"/>
        <rFont val="BIZ UDPゴシック"/>
        <family val="3"/>
        <charset val="128"/>
      </rPr>
      <t>・被災したことが確認できる公的書類、もしくは廃車証明書
　・被災車両の写真</t>
    </r>
    <rPh sb="1" eb="3">
      <t>チョクセツ</t>
    </rPh>
    <rPh sb="3" eb="5">
      <t>ヒガイ</t>
    </rPh>
    <rPh sb="6" eb="7">
      <t>ウ</t>
    </rPh>
    <rPh sb="12" eb="14">
      <t>ショウメイ</t>
    </rPh>
    <rPh sb="17" eb="19">
      <t>ショルイ</t>
    </rPh>
    <rPh sb="22" eb="24">
      <t>イカ</t>
    </rPh>
    <rPh sb="26" eb="27">
      <t>テン</t>
    </rPh>
    <rPh sb="28" eb="30">
      <t>テンプ</t>
    </rPh>
    <rPh sb="37" eb="39">
      <t>ヒサイ</t>
    </rPh>
    <rPh sb="44" eb="46">
      <t>カクニン</t>
    </rPh>
    <rPh sb="49" eb="53">
      <t>コウテキショルイ</t>
    </rPh>
    <rPh sb="58" eb="60">
      <t>ハイシャ</t>
    </rPh>
    <rPh sb="60" eb="63">
      <t>ショウメイショ</t>
    </rPh>
    <rPh sb="66" eb="70">
      <t>ヒサイシャリョウ</t>
    </rPh>
    <rPh sb="71" eb="73">
      <t>シャシン</t>
    </rPh>
    <phoneticPr fontId="1"/>
  </si>
  <si>
    <t>購入（予定）車両</t>
    <rPh sb="0" eb="2">
      <t>コウニュウ</t>
    </rPh>
    <rPh sb="3" eb="5">
      <t>ヨテイ</t>
    </rPh>
    <rPh sb="6" eb="8">
      <t>シャリョウ</t>
    </rPh>
    <phoneticPr fontId="1"/>
  </si>
  <si>
    <t>新車・中古車の別（いずれか一方を選択）</t>
    <rPh sb="0" eb="2">
      <t>シンシャ</t>
    </rPh>
    <rPh sb="3" eb="6">
      <t>チュウコシャ</t>
    </rPh>
    <rPh sb="7" eb="8">
      <t>ベツ</t>
    </rPh>
    <rPh sb="13" eb="15">
      <t>イッポウ</t>
    </rPh>
    <rPh sb="16" eb="18">
      <t>センタク</t>
    </rPh>
    <phoneticPr fontId="1"/>
  </si>
  <si>
    <t>第１号様式 別紙６</t>
    <rPh sb="0" eb="1">
      <t>ダイ</t>
    </rPh>
    <rPh sb="2" eb="3">
      <t>ゴウ</t>
    </rPh>
    <rPh sb="3" eb="5">
      <t>ヨウシキ</t>
    </rPh>
    <rPh sb="6" eb="8">
      <t>ベッシ</t>
    </rPh>
    <phoneticPr fontId="1"/>
  </si>
  <si>
    <t>２．対象となる過去数年以内の災害による被災の影響をうける前年同期の売上高（単月の合計値）</t>
    <rPh sb="2" eb="4">
      <t>タイショウ</t>
    </rPh>
    <rPh sb="7" eb="9">
      <t>カコ</t>
    </rPh>
    <rPh sb="9" eb="13">
      <t>スウネンイナイ</t>
    </rPh>
    <rPh sb="14" eb="16">
      <t>サイガイ</t>
    </rPh>
    <rPh sb="19" eb="21">
      <t>ヒサイ</t>
    </rPh>
    <rPh sb="22" eb="24">
      <t>エイキョウ</t>
    </rPh>
    <rPh sb="28" eb="32">
      <t>ゼンネンドウキ</t>
    </rPh>
    <rPh sb="33" eb="36">
      <t>ウリアゲダカ</t>
    </rPh>
    <rPh sb="37" eb="39">
      <t>タンゲツ</t>
    </rPh>
    <rPh sb="40" eb="42">
      <t>ゴウケイ</t>
    </rPh>
    <rPh sb="42" eb="43">
      <t>チ</t>
    </rPh>
    <phoneticPr fontId="1"/>
  </si>
  <si>
    <t>例）令和４年６月に被災した場合は、令和３年10～1２月の売上高を記載</t>
    <rPh sb="0" eb="1">
      <t>レイ</t>
    </rPh>
    <rPh sb="2" eb="4">
      <t>レイワ</t>
    </rPh>
    <rPh sb="5" eb="6">
      <t>ネン</t>
    </rPh>
    <rPh sb="7" eb="8">
      <t>ガツ</t>
    </rPh>
    <rPh sb="9" eb="11">
      <t>ヒサイ</t>
    </rPh>
    <rPh sb="13" eb="15">
      <t>バアイ</t>
    </rPh>
    <rPh sb="17" eb="19">
      <t>レイワ</t>
    </rPh>
    <rPh sb="20" eb="21">
      <t>ネン</t>
    </rPh>
    <rPh sb="26" eb="27">
      <t>ガツ</t>
    </rPh>
    <rPh sb="28" eb="31">
      <t>ウリアゲダカ</t>
    </rPh>
    <rPh sb="32" eb="34">
      <t>キサイ</t>
    </rPh>
    <phoneticPr fontId="1"/>
  </si>
  <si>
    <t>（１）対象の災害名称</t>
    <rPh sb="3" eb="5">
      <t>タイショウ</t>
    </rPh>
    <rPh sb="6" eb="8">
      <t>サイガイ</t>
    </rPh>
    <rPh sb="8" eb="10">
      <t>メイショウ</t>
    </rPh>
    <phoneticPr fontId="1"/>
  </si>
  <si>
    <t>［</t>
    <phoneticPr fontId="1"/>
  </si>
  <si>
    <t>］</t>
    <phoneticPr fontId="1"/>
  </si>
  <si>
    <t>（２）発災年月</t>
    <rPh sb="3" eb="5">
      <t>ハッサイ</t>
    </rPh>
    <rPh sb="5" eb="7">
      <t>ネンゲツ</t>
    </rPh>
    <phoneticPr fontId="1"/>
  </si>
  <si>
    <t>月</t>
    <rPh sb="0" eb="1">
      <t>ガツ</t>
    </rPh>
    <phoneticPr fontId="1"/>
  </si>
  <si>
    <t>３か月合計売上高
【　①　】</t>
    <rPh sb="2" eb="3">
      <t>ゲツ</t>
    </rPh>
    <rPh sb="3" eb="5">
      <t>ゴウケイ</t>
    </rPh>
    <rPh sb="5" eb="8">
      <t>ウリアゲダカ</t>
    </rPh>
    <phoneticPr fontId="1"/>
  </si>
  <si>
    <t>［単位：千円］</t>
    <rPh sb="1" eb="3">
      <t>タンイ</t>
    </rPh>
    <rPh sb="4" eb="6">
      <t>センエン</t>
    </rPh>
    <phoneticPr fontId="1"/>
  </si>
  <si>
    <t>３か月合計売上高
【　②　】</t>
    <rPh sb="2" eb="3">
      <t>ゲツ</t>
    </rPh>
    <rPh sb="3" eb="5">
      <t>ゴウケイ</t>
    </rPh>
    <rPh sb="5" eb="8">
      <t>ウリアゲダカ</t>
    </rPh>
    <phoneticPr fontId="1"/>
  </si>
  <si>
    <r>
      <t>３．要件該当の有無　　（　①　－　②　）　÷　②　×　100％　≦　</t>
    </r>
    <r>
      <rPr>
        <sz val="12"/>
        <color rgb="FFFF0000"/>
        <rFont val="BIZ UDPゴシック"/>
        <family val="3"/>
        <charset val="128"/>
      </rPr>
      <t>－２０％</t>
    </r>
    <rPh sb="2" eb="4">
      <t>ヨウケン</t>
    </rPh>
    <rPh sb="4" eb="6">
      <t>ガイトウ</t>
    </rPh>
    <rPh sb="7" eb="9">
      <t>ウム</t>
    </rPh>
    <phoneticPr fontId="1"/>
  </si>
  <si>
    <t>【①】－【②】</t>
    <phoneticPr fontId="1"/>
  </si>
  <si>
    <t>÷</t>
    <phoneticPr fontId="1"/>
  </si>
  <si>
    <t>【②】</t>
    <phoneticPr fontId="1"/>
  </si>
  <si>
    <t>×</t>
    <phoneticPr fontId="1"/>
  </si>
  <si>
    <t>＝</t>
    <phoneticPr fontId="1"/>
  </si>
  <si>
    <t>比較売上減少率（％）</t>
    <rPh sb="0" eb="2">
      <t>ヒカク</t>
    </rPh>
    <rPh sb="2" eb="4">
      <t>ウリアゲ</t>
    </rPh>
    <rPh sb="4" eb="7">
      <t>ゲンショウリツ</t>
    </rPh>
    <phoneticPr fontId="1"/>
  </si>
  <si>
    <t>判定</t>
    <rPh sb="0" eb="2">
      <t>ハンテイ</t>
    </rPh>
    <phoneticPr fontId="1"/>
  </si>
  <si>
    <t>新商品開発費</t>
    <rPh sb="0" eb="3">
      <t>シンショウヒン</t>
    </rPh>
    <phoneticPr fontId="1"/>
  </si>
  <si>
    <t>新商品開発費</t>
    <rPh sb="0" eb="3">
      <t>シンショウヒン</t>
    </rPh>
    <rPh sb="3" eb="6">
      <t>カイハツヒ</t>
    </rPh>
    <phoneticPr fontId="1"/>
  </si>
  <si>
    <t>事業名</t>
    <rPh sb="0" eb="2">
      <t>ジギョウ</t>
    </rPh>
    <rPh sb="2" eb="3">
      <t>ナ</t>
    </rPh>
    <phoneticPr fontId="1"/>
  </si>
  <si>
    <t>計画内容</t>
    <rPh sb="0" eb="2">
      <t>ケイカク</t>
    </rPh>
    <rPh sb="2" eb="4">
      <t>ナイヨウ</t>
    </rPh>
    <phoneticPr fontId="1"/>
  </si>
  <si>
    <t>事業概要</t>
    <rPh sb="0" eb="4">
      <t>ジギョウガイヨウ</t>
    </rPh>
    <phoneticPr fontId="1"/>
  </si>
  <si>
    <t>被災の状況</t>
    <rPh sb="0" eb="2">
      <t>ヒサイ</t>
    </rPh>
    <rPh sb="3" eb="5">
      <t>ジョウキョウ</t>
    </rPh>
    <phoneticPr fontId="1"/>
  </si>
  <si>
    <t>応募対象者確認シート（第１号様式　別紙２）</t>
    <rPh sb="0" eb="2">
      <t>オウボ</t>
    </rPh>
    <rPh sb="2" eb="5">
      <t>タイショウシャ</t>
    </rPh>
    <rPh sb="5" eb="7">
      <t>カクニン</t>
    </rPh>
    <phoneticPr fontId="1"/>
  </si>
  <si>
    <t>［該当者のみ］車両購入の理由書（第１号様式　別紙５）</t>
    <rPh sb="1" eb="4">
      <t>ガイトウシャ</t>
    </rPh>
    <rPh sb="7" eb="11">
      <t>シャリョウコウニュウ</t>
    </rPh>
    <rPh sb="12" eb="15">
      <t>リユウショ</t>
    </rPh>
    <rPh sb="16" eb="17">
      <t>ダイ</t>
    </rPh>
    <rPh sb="18" eb="21">
      <t>ゴウヨウシキ</t>
    </rPh>
    <rPh sb="22" eb="24">
      <t>ベッシ</t>
    </rPh>
    <phoneticPr fontId="1"/>
  </si>
  <si>
    <t>新車・中古車の別を選択している</t>
    <rPh sb="0" eb="2">
      <t>シンシャ</t>
    </rPh>
    <rPh sb="3" eb="6">
      <t>チュウコシャ</t>
    </rPh>
    <rPh sb="7" eb="8">
      <t>ベツ</t>
    </rPh>
    <rPh sb="9" eb="11">
      <t>センタク</t>
    </rPh>
    <phoneticPr fontId="1"/>
  </si>
  <si>
    <t>被災したことが確認できる公的書類、もしくは廃車証明書を添付している</t>
    <rPh sb="0" eb="2">
      <t>ヒサイ</t>
    </rPh>
    <rPh sb="7" eb="9">
      <t>カクニン</t>
    </rPh>
    <rPh sb="12" eb="16">
      <t>コウテキショルイ</t>
    </rPh>
    <rPh sb="21" eb="23">
      <t>ハイシャ</t>
    </rPh>
    <rPh sb="23" eb="26">
      <t>ショウメイショ</t>
    </rPh>
    <rPh sb="27" eb="29">
      <t>テンプ</t>
    </rPh>
    <phoneticPr fontId="1"/>
  </si>
  <si>
    <t>被災車両の写真を添付している</t>
    <rPh sb="0" eb="2">
      <t>ヒサイ</t>
    </rPh>
    <rPh sb="2" eb="4">
      <t>シャリョウ</t>
    </rPh>
    <rPh sb="5" eb="7">
      <t>シャシン</t>
    </rPh>
    <rPh sb="8" eb="10">
      <t>テンプ</t>
    </rPh>
    <phoneticPr fontId="1"/>
  </si>
  <si>
    <t>定額申請者売上高要件確認書</t>
    <rPh sb="0" eb="2">
      <t>テイガク</t>
    </rPh>
    <rPh sb="2" eb="5">
      <t>シンセイシャ</t>
    </rPh>
    <rPh sb="5" eb="7">
      <t>ウリアゲ</t>
    </rPh>
    <rPh sb="7" eb="8">
      <t>ダカ</t>
    </rPh>
    <rPh sb="8" eb="10">
      <t>ヨウケン</t>
    </rPh>
    <rPh sb="10" eb="13">
      <t>カクニンショ</t>
    </rPh>
    <phoneticPr fontId="1"/>
  </si>
  <si>
    <t>判定が該当となっている</t>
    <rPh sb="0" eb="2">
      <t>ハンテイ</t>
    </rPh>
    <rPh sb="3" eb="5">
      <t>ガイトウ</t>
    </rPh>
    <phoneticPr fontId="1"/>
  </si>
  <si>
    <t>貸借対照表及び活動計画書（直近2期分）</t>
    <rPh sb="0" eb="5">
      <t>タイシャクタイショウヒョウ</t>
    </rPh>
    <rPh sb="5" eb="6">
      <t>オヨ</t>
    </rPh>
    <rPh sb="7" eb="9">
      <t>カツドウ</t>
    </rPh>
    <rPh sb="9" eb="12">
      <t>ケイカクショ</t>
    </rPh>
    <rPh sb="13" eb="15">
      <t>チョッキン</t>
    </rPh>
    <rPh sb="16" eb="17">
      <t>キ</t>
    </rPh>
    <rPh sb="17" eb="18">
      <t>ブン</t>
    </rPh>
    <phoneticPr fontId="1"/>
  </si>
  <si>
    <t>法人税確定申告書（直近2期分）</t>
    <rPh sb="0" eb="2">
      <t>ホウジン</t>
    </rPh>
    <rPh sb="2" eb="3">
      <t>ゼイ</t>
    </rPh>
    <rPh sb="3" eb="5">
      <t>カクテイ</t>
    </rPh>
    <rPh sb="5" eb="8">
      <t>シンコクショ</t>
    </rPh>
    <rPh sb="9" eb="11">
      <t>チョッキン</t>
    </rPh>
    <rPh sb="12" eb="13">
      <t>キ</t>
    </rPh>
    <rPh sb="13" eb="14">
      <t>ブン</t>
    </rPh>
    <phoneticPr fontId="1"/>
  </si>
  <si>
    <t>特定非営利法人のみ</t>
    <rPh sb="0" eb="2">
      <t>トクテイ</t>
    </rPh>
    <rPh sb="2" eb="5">
      <t>ヒエイリ</t>
    </rPh>
    <rPh sb="5" eb="7">
      <t>ホウジン</t>
    </rPh>
    <phoneticPr fontId="1"/>
  </si>
  <si>
    <t>貸借対照表及び活動計画書（直近２期分）を添付している</t>
    <rPh sb="0" eb="5">
      <t>タイシャクタイショウヒョウ</t>
    </rPh>
    <rPh sb="5" eb="6">
      <t>オヨ</t>
    </rPh>
    <rPh sb="7" eb="9">
      <t>カツドウ</t>
    </rPh>
    <rPh sb="9" eb="12">
      <t>ケイカクショ</t>
    </rPh>
    <rPh sb="13" eb="15">
      <t>チョッキン</t>
    </rPh>
    <rPh sb="16" eb="18">
      <t>キブン</t>
    </rPh>
    <rPh sb="20" eb="22">
      <t>テンプ</t>
    </rPh>
    <phoneticPr fontId="1"/>
  </si>
  <si>
    <t>現在事項全部証明書又は履歴事項全部証明書を添付している</t>
    <rPh sb="0" eb="4">
      <t>ゲンザイジコウ</t>
    </rPh>
    <rPh sb="4" eb="9">
      <t>ゼンブショウメイショ</t>
    </rPh>
    <rPh sb="9" eb="10">
      <t>マタ</t>
    </rPh>
    <rPh sb="11" eb="15">
      <t>リレキジコウ</t>
    </rPh>
    <rPh sb="15" eb="20">
      <t>ゼンブショウメイショ</t>
    </rPh>
    <rPh sb="21" eb="23">
      <t>テンプ</t>
    </rPh>
    <phoneticPr fontId="1"/>
  </si>
  <si>
    <t>法人税確定申告書（直近２期分）を添付している</t>
    <rPh sb="0" eb="3">
      <t>ホウジンゼイ</t>
    </rPh>
    <rPh sb="3" eb="5">
      <t>カクテイ</t>
    </rPh>
    <rPh sb="5" eb="8">
      <t>シンコクショ</t>
    </rPh>
    <rPh sb="9" eb="11">
      <t>チョッキン</t>
    </rPh>
    <rPh sb="12" eb="14">
      <t>キブン</t>
    </rPh>
    <rPh sb="16" eb="18">
      <t>テンプ</t>
    </rPh>
    <phoneticPr fontId="1"/>
  </si>
  <si>
    <t>※定額要件を満たす事業者については、定額（補助率10/10、最大200万円）となる。</t>
    <rPh sb="1" eb="3">
      <t>テイガク</t>
    </rPh>
    <rPh sb="3" eb="5">
      <t>ヨウケン</t>
    </rPh>
    <rPh sb="6" eb="7">
      <t>ミ</t>
    </rPh>
    <rPh sb="9" eb="12">
      <t>ジギョウシャ</t>
    </rPh>
    <rPh sb="18" eb="20">
      <t>テイガク</t>
    </rPh>
    <rPh sb="21" eb="24">
      <t>ホジョリツ</t>
    </rPh>
    <rPh sb="30" eb="32">
      <t>サイダイ</t>
    </rPh>
    <rPh sb="35" eb="37">
      <t>マンエン</t>
    </rPh>
    <phoneticPr fontId="1"/>
  </si>
  <si>
    <t>3.ｳｪﾌﾞｻｲﾄ関連費</t>
    <rPh sb="9" eb="11">
      <t>カンレン</t>
    </rPh>
    <rPh sb="11" eb="12">
      <t>ヒ</t>
    </rPh>
    <phoneticPr fontId="1"/>
  </si>
  <si>
    <t>代表者職
・氏名</t>
    <rPh sb="0" eb="2">
      <t>ダイヒョウ</t>
    </rPh>
    <rPh sb="2" eb="3">
      <t>モノ</t>
    </rPh>
    <rPh sb="3" eb="4">
      <t>ショク</t>
    </rPh>
    <rPh sb="6" eb="8">
      <t>シメイ</t>
    </rPh>
    <phoneticPr fontId="9"/>
  </si>
  <si>
    <t>売上高とは、損益計算書の売上欄の金額</t>
    <rPh sb="0" eb="3">
      <t>ウリアゲダカ</t>
    </rPh>
    <rPh sb="6" eb="8">
      <t>ソンエキ</t>
    </rPh>
    <rPh sb="8" eb="11">
      <t>ケイサンショ</t>
    </rPh>
    <rPh sb="12" eb="15">
      <t>ウリアゲラン</t>
    </rPh>
    <rPh sb="16" eb="18">
      <t>キンガク</t>
    </rPh>
    <phoneticPr fontId="1"/>
  </si>
  <si>
    <t>大企業（みなし大企業を含む。）ではない</t>
    <rPh sb="7" eb="10">
      <t>ダイキギョウ</t>
    </rPh>
    <rPh sb="11" eb="12">
      <t>フク</t>
    </rPh>
    <phoneticPr fontId="1"/>
  </si>
  <si>
    <t>「３　補助事業計画」の各記載内容は審査基準に沿って書かれている</t>
    <rPh sb="5" eb="7">
      <t>ジギョウ</t>
    </rPh>
    <rPh sb="7" eb="9">
      <t>ケイカク</t>
    </rPh>
    <phoneticPr fontId="1"/>
  </si>
  <si>
    <t>「３　補助事業計画」は5ページ以内に収まっている</t>
    <rPh sb="3" eb="5">
      <t>ホジョ</t>
    </rPh>
    <rPh sb="5" eb="7">
      <t>ジギョウ</t>
    </rPh>
    <rPh sb="7" eb="9">
      <t>ケイカク</t>
    </rPh>
    <rPh sb="15" eb="17">
      <t>イナイ</t>
    </rPh>
    <rPh sb="18" eb="19">
      <t>オサ</t>
    </rPh>
    <phoneticPr fontId="1"/>
  </si>
  <si>
    <t>「４　補助金申請額」は補助対象経費に１/２を掛けた金額、かつ２００万円以下になっている</t>
    <rPh sb="3" eb="6">
      <t>ホジョキン</t>
    </rPh>
    <rPh sb="6" eb="9">
      <t>シンセイガク</t>
    </rPh>
    <phoneticPr fontId="1"/>
  </si>
  <si>
    <t>「６　補助事業計画策定支援者」について、商工会・商工会議所の担当者に相談の上、事業計画を策定している</t>
    <rPh sb="3" eb="5">
      <t>ホジョ</t>
    </rPh>
    <rPh sb="20" eb="23">
      <t>ショウコウカイ</t>
    </rPh>
    <rPh sb="24" eb="29">
      <t>ショウコウカイギショ</t>
    </rPh>
    <rPh sb="30" eb="33">
      <t>タントウシャ</t>
    </rPh>
    <rPh sb="34" eb="36">
      <t>ソウダン</t>
    </rPh>
    <rPh sb="37" eb="38">
      <t>ウエ</t>
    </rPh>
    <rPh sb="39" eb="43">
      <t>ジギョウケイカク</t>
    </rPh>
    <rPh sb="44" eb="46">
      <t>サクテイ</t>
    </rPh>
    <phoneticPr fontId="1"/>
  </si>
  <si>
    <t>支出額は税込・税抜（単位：円）の金額のどちらも記載している</t>
    <rPh sb="0" eb="2">
      <t>シシュツ</t>
    </rPh>
    <rPh sb="2" eb="3">
      <t>ガク</t>
    </rPh>
    <rPh sb="4" eb="6">
      <t>ゼイコ</t>
    </rPh>
    <rPh sb="7" eb="8">
      <t>ゼイ</t>
    </rPh>
    <rPh sb="8" eb="9">
      <t>ヌ</t>
    </rPh>
    <rPh sb="10" eb="12">
      <t>タンイ</t>
    </rPh>
    <rPh sb="13" eb="14">
      <t>エン</t>
    </rPh>
    <rPh sb="16" eb="18">
      <t>キンガク</t>
    </rPh>
    <rPh sb="23" eb="25">
      <t>キサイ</t>
    </rPh>
    <phoneticPr fontId="1"/>
  </si>
  <si>
    <t>補助事業に係る提出物一式（申請書、添付書類等）について、手持ち保管用のコピーを控えている</t>
    <rPh sb="39" eb="40">
      <t>ヒカ</t>
    </rPh>
    <phoneticPr fontId="1"/>
  </si>
  <si>
    <t>応募対象者確認シート</t>
    <rPh sb="0" eb="2">
      <t>オウボ</t>
    </rPh>
    <rPh sb="2" eb="5">
      <t>タイショウシャ</t>
    </rPh>
    <rPh sb="5" eb="7">
      <t>カクニン</t>
    </rPh>
    <phoneticPr fontId="1"/>
  </si>
  <si>
    <t>定額補助率申請者のみ</t>
    <rPh sb="0" eb="2">
      <t>テイガク</t>
    </rPh>
    <rPh sb="2" eb="4">
      <t>ホジョ</t>
    </rPh>
    <rPh sb="4" eb="5">
      <t>リツ</t>
    </rPh>
    <rPh sb="5" eb="8">
      <t>シンセイシャ</t>
    </rPh>
    <phoneticPr fontId="1"/>
  </si>
  <si>
    <t>過去数年以内に発生した災害で被害を受けたことを証明する書類を添付している</t>
    <rPh sb="30" eb="32">
      <t>テンプ</t>
    </rPh>
    <phoneticPr fontId="1"/>
  </si>
  <si>
    <t>過去数年以内に発生した災害以降、売上高が２０％以上減少している復興途上にあることを証明する書類を添付している</t>
    <rPh sb="48" eb="50">
      <t>テンプ</t>
    </rPh>
    <phoneticPr fontId="1"/>
  </si>
  <si>
    <t>交付申請時において、過去数年以内に発生した災害からの復旧又は復興に向けた事業活動に要した債務を抱えていることを証明する書類を添付している</t>
    <rPh sb="62" eb="64">
      <t>テンプ</t>
    </rPh>
    <phoneticPr fontId="1"/>
  </si>
  <si>
    <t>過去数年以内に発生した災害で被害を受けたことを証明する書類</t>
  </si>
  <si>
    <t>過去数年以内に発生した災害以降、売上高が２０％以上減少している</t>
    <phoneticPr fontId="1"/>
  </si>
  <si>
    <t>復興途上にあることを証明する書類を添付している</t>
  </si>
  <si>
    <t>交付申請時において、過去数年以内に発生した災害からの復旧又は</t>
    <phoneticPr fontId="1"/>
  </si>
  <si>
    <t>復興に向けた事業活動に要した債務を抱えていることを証明する書類</t>
    <phoneticPr fontId="1"/>
  </si>
  <si>
    <t>下欄に購入を予定している又は既に購入した車のメーカー名・車種等を記載するとともに、当該車両の見積書あるいはカタログ等を添付すること（＊採択を受けた後、購入する車種を変更しようとする場合は、必ず事前にISICOにご相談ください。事前相談なく見積書等と異なる車を購入した場合には、補助対象外となります。）</t>
    <rPh sb="0" eb="1">
      <t>シタ</t>
    </rPh>
    <rPh sb="1" eb="2">
      <t>ラン</t>
    </rPh>
    <rPh sb="3" eb="5">
      <t>コウニュウ</t>
    </rPh>
    <rPh sb="6" eb="8">
      <t>ヨテイ</t>
    </rPh>
    <rPh sb="12" eb="13">
      <t>マタ</t>
    </rPh>
    <rPh sb="14" eb="15">
      <t>スデ</t>
    </rPh>
    <rPh sb="16" eb="18">
      <t>コウニュウ</t>
    </rPh>
    <rPh sb="20" eb="21">
      <t>クルマ</t>
    </rPh>
    <rPh sb="26" eb="27">
      <t>メイ</t>
    </rPh>
    <rPh sb="28" eb="30">
      <t>シャシュ</t>
    </rPh>
    <rPh sb="30" eb="31">
      <t>ナド</t>
    </rPh>
    <rPh sb="32" eb="34">
      <t>キサイ</t>
    </rPh>
    <rPh sb="41" eb="43">
      <t>トウガイ</t>
    </rPh>
    <rPh sb="43" eb="45">
      <t>シャリョウ</t>
    </rPh>
    <rPh sb="46" eb="49">
      <t>ミツモリショ</t>
    </rPh>
    <rPh sb="57" eb="58">
      <t>ナド</t>
    </rPh>
    <rPh sb="59" eb="61">
      <t>テンプ</t>
    </rPh>
    <rPh sb="67" eb="69">
      <t>サイタク</t>
    </rPh>
    <rPh sb="70" eb="71">
      <t>ウ</t>
    </rPh>
    <rPh sb="73" eb="74">
      <t>アト</t>
    </rPh>
    <rPh sb="75" eb="77">
      <t>コウニュウ</t>
    </rPh>
    <rPh sb="79" eb="81">
      <t>シャシュ</t>
    </rPh>
    <rPh sb="82" eb="84">
      <t>ヘンコウ</t>
    </rPh>
    <rPh sb="90" eb="92">
      <t>バアイ</t>
    </rPh>
    <rPh sb="94" eb="95">
      <t>カナラ</t>
    </rPh>
    <rPh sb="96" eb="98">
      <t>ジゼン</t>
    </rPh>
    <rPh sb="106" eb="108">
      <t>ソウダン</t>
    </rPh>
    <rPh sb="113" eb="115">
      <t>ジゼン</t>
    </rPh>
    <rPh sb="115" eb="117">
      <t>ソウダン</t>
    </rPh>
    <rPh sb="119" eb="122">
      <t>ミツモリショ</t>
    </rPh>
    <rPh sb="122" eb="123">
      <t>ナド</t>
    </rPh>
    <rPh sb="124" eb="125">
      <t>コト</t>
    </rPh>
    <rPh sb="127" eb="128">
      <t>クルマ</t>
    </rPh>
    <rPh sb="129" eb="131">
      <t>コウニュウ</t>
    </rPh>
    <rPh sb="133" eb="135">
      <t>バアイ</t>
    </rPh>
    <rPh sb="138" eb="143">
      <t>ホジョタイショウガイ</t>
    </rPh>
    <phoneticPr fontId="1"/>
  </si>
  <si>
    <r>
      <rPr>
        <u val="double"/>
        <sz val="12"/>
        <color rgb="FFFF0000"/>
        <rFont val="BIZ UDPゴシック"/>
        <family val="3"/>
        <charset val="128"/>
      </rPr>
      <t>今回の補助事業に要した経費の中で、</t>
    </r>
    <r>
      <rPr>
        <sz val="12"/>
        <color theme="1"/>
        <rFont val="BIZ UDPゴシック"/>
        <family val="2"/>
        <charset val="128"/>
      </rPr>
      <t>国又は他の自治体等が実施する補助金</t>
    </r>
    <rPh sb="14" eb="15">
      <t>ナカ</t>
    </rPh>
    <phoneticPr fontId="1"/>
  </si>
  <si>
    <t>補助金額の1/3</t>
    <rPh sb="0" eb="4">
      <t>ホジョキンガク</t>
    </rPh>
    <phoneticPr fontId="1"/>
  </si>
  <si>
    <t>（直接被害）■</t>
    <rPh sb="1" eb="3">
      <t>チョクセツ</t>
    </rPh>
    <rPh sb="3" eb="5">
      <t>ヒガイ</t>
    </rPh>
    <phoneticPr fontId="1"/>
  </si>
  <si>
    <t>罹災（被災）証明、被災届出証明書など</t>
    <rPh sb="0" eb="2">
      <t>リサイ</t>
    </rPh>
    <rPh sb="3" eb="5">
      <t>ヒサイ</t>
    </rPh>
    <rPh sb="6" eb="8">
      <t>ショウメイ</t>
    </rPh>
    <rPh sb="9" eb="11">
      <t>ヒサイ</t>
    </rPh>
    <rPh sb="11" eb="13">
      <t>トドケデ</t>
    </rPh>
    <rPh sb="13" eb="16">
      <t>ショウメイショ</t>
    </rPh>
    <phoneticPr fontId="1"/>
  </si>
  <si>
    <t>※千円未満切捨かつ、200万円以下であること。（間接的被害は100万円以下）
※ウェブサイト関連費は、交付申請額及び補助金の認められる額の補助金総額の1/4(最大50万円)
　を上限、設備処分費は、補助対象経費の総額の1/2を上限とする。
※経費区分がウェブサイト関連費のみは不可。</t>
    <rPh sb="1" eb="3">
      <t>センエン</t>
    </rPh>
    <rPh sb="3" eb="5">
      <t>ミマン</t>
    </rPh>
    <rPh sb="5" eb="6">
      <t>キ</t>
    </rPh>
    <rPh sb="6" eb="7">
      <t>ス</t>
    </rPh>
    <rPh sb="13" eb="14">
      <t>マン</t>
    </rPh>
    <rPh sb="14" eb="15">
      <t>エン</t>
    </rPh>
    <rPh sb="15" eb="17">
      <t>イカ</t>
    </rPh>
    <rPh sb="24" eb="27">
      <t>カンセツテキ</t>
    </rPh>
    <rPh sb="27" eb="29">
      <t>ヒガイ</t>
    </rPh>
    <rPh sb="33" eb="35">
      <t>マンエン</t>
    </rPh>
    <rPh sb="35" eb="37">
      <t>イカ</t>
    </rPh>
    <rPh sb="51" eb="53">
      <t>コウフ</t>
    </rPh>
    <rPh sb="53" eb="55">
      <t>シンセイ</t>
    </rPh>
    <rPh sb="55" eb="56">
      <t>ガク</t>
    </rPh>
    <rPh sb="56" eb="57">
      <t>オヨ</t>
    </rPh>
    <rPh sb="69" eb="72">
      <t>ホジョキン</t>
    </rPh>
    <rPh sb="72" eb="74">
      <t>ソウガク</t>
    </rPh>
    <rPh sb="79" eb="81">
      <t>サイダイ</t>
    </rPh>
    <rPh sb="83" eb="85">
      <t>マンエン</t>
    </rPh>
    <rPh sb="89" eb="91">
      <t>ジョウゲン</t>
    </rPh>
    <rPh sb="121" eb="123">
      <t>ケイヒ</t>
    </rPh>
    <rPh sb="123" eb="125">
      <t>クブン</t>
    </rPh>
    <rPh sb="132" eb="135">
      <t>カンレンヒ</t>
    </rPh>
    <rPh sb="138" eb="140">
      <t>フカ</t>
    </rPh>
    <phoneticPr fontId="1"/>
  </si>
  <si>
    <t>決算資料等（直近2期分の決算書及び法人税申告書別表一）</t>
    <rPh sb="0" eb="4">
      <t>ケッサンシリョウ</t>
    </rPh>
    <rPh sb="4" eb="5">
      <t>トウ</t>
    </rPh>
    <rPh sb="6" eb="8">
      <t>チョッキン</t>
    </rPh>
    <rPh sb="9" eb="10">
      <t>キ</t>
    </rPh>
    <rPh sb="10" eb="11">
      <t>ブン</t>
    </rPh>
    <rPh sb="12" eb="15">
      <t>ケッサンショ</t>
    </rPh>
    <rPh sb="15" eb="16">
      <t>オヨ</t>
    </rPh>
    <rPh sb="17" eb="23">
      <t>ホウジンゼイシンコクショ</t>
    </rPh>
    <rPh sb="23" eb="25">
      <t>ベッピョウ</t>
    </rPh>
    <rPh sb="25" eb="26">
      <t>イチ</t>
    </rPh>
    <phoneticPr fontId="1"/>
  </si>
  <si>
    <t>（2）　過去数年以内に発生した災害（※１）で被害を受けた以下のいずれにも該当する事業者</t>
    <phoneticPr fontId="1"/>
  </si>
  <si>
    <t>（３）　次のいずれかに該当する事業者</t>
    <phoneticPr fontId="1"/>
  </si>
  <si>
    <t>ア　当該災害による事業用資産への被災が証明できる事業者</t>
    <rPh sb="2" eb="4">
      <t>トウガイ</t>
    </rPh>
    <rPh sb="4" eb="6">
      <t>サイガイ</t>
    </rPh>
    <rPh sb="9" eb="12">
      <t>ジギョウヨウ</t>
    </rPh>
    <rPh sb="12" eb="14">
      <t>シサン</t>
    </rPh>
    <rPh sb="16" eb="18">
      <t>ヒサイ</t>
    </rPh>
    <rPh sb="19" eb="21">
      <t>ショウメイ</t>
    </rPh>
    <rPh sb="24" eb="27">
      <t>ジギョウシャ</t>
    </rPh>
    <phoneticPr fontId="1"/>
  </si>
  <si>
    <t>イ　当該災害からの復旧・復興に向けて国等が実施した支援を活用した事業者</t>
    <rPh sb="2" eb="4">
      <t>トウガイ</t>
    </rPh>
    <rPh sb="4" eb="6">
      <t>サイガイ</t>
    </rPh>
    <rPh sb="9" eb="11">
      <t>フッキュウ</t>
    </rPh>
    <rPh sb="12" eb="14">
      <t>フッコウ</t>
    </rPh>
    <rPh sb="15" eb="16">
      <t>ム</t>
    </rPh>
    <rPh sb="18" eb="19">
      <t>クニ</t>
    </rPh>
    <rPh sb="19" eb="20">
      <t>ナド</t>
    </rPh>
    <rPh sb="21" eb="23">
      <t>ジッシ</t>
    </rPh>
    <rPh sb="25" eb="27">
      <t>シエン</t>
    </rPh>
    <rPh sb="28" eb="30">
      <t>カツヨウ</t>
    </rPh>
    <rPh sb="32" eb="35">
      <t>ジギョウシャ</t>
    </rPh>
    <phoneticPr fontId="1"/>
  </si>
  <si>
    <t>定額申請者（新型コロナ感染症）売上高要件確認書</t>
    <rPh sb="0" eb="2">
      <t>テイガク</t>
    </rPh>
    <rPh sb="2" eb="5">
      <t>シンセイシャ</t>
    </rPh>
    <rPh sb="6" eb="8">
      <t>シンガタ</t>
    </rPh>
    <rPh sb="11" eb="14">
      <t>カンセンショウ</t>
    </rPh>
    <rPh sb="15" eb="17">
      <t>ウリアゲ</t>
    </rPh>
    <rPh sb="17" eb="18">
      <t>ダカ</t>
    </rPh>
    <rPh sb="18" eb="20">
      <t>ヨウケン</t>
    </rPh>
    <rPh sb="20" eb="23">
      <t>カクニンショ</t>
    </rPh>
    <phoneticPr fontId="1"/>
  </si>
  <si>
    <t>1.令和2年2月～12月のうち任意の1ヶ月の売上高</t>
    <rPh sb="2" eb="4">
      <t>レイワ</t>
    </rPh>
    <rPh sb="5" eb="6">
      <t>ネン</t>
    </rPh>
    <rPh sb="7" eb="8">
      <t>ガツ</t>
    </rPh>
    <rPh sb="11" eb="12">
      <t>ガツ</t>
    </rPh>
    <rPh sb="15" eb="17">
      <t>ニンイ</t>
    </rPh>
    <rPh sb="20" eb="21">
      <t>ゲツ</t>
    </rPh>
    <rPh sb="22" eb="25">
      <t>ウリアゲダカ</t>
    </rPh>
    <phoneticPr fontId="1"/>
  </si>
  <si>
    <t>２．上記任意で選択した前年同月の売上高</t>
    <rPh sb="2" eb="4">
      <t>ジョウキ</t>
    </rPh>
    <rPh sb="4" eb="6">
      <t>ニンイ</t>
    </rPh>
    <rPh sb="7" eb="9">
      <t>センタク</t>
    </rPh>
    <rPh sb="11" eb="13">
      <t>ゼンネン</t>
    </rPh>
    <rPh sb="13" eb="15">
      <t>ドウゲツ</t>
    </rPh>
    <rPh sb="16" eb="18">
      <t>ウリアゲ</t>
    </rPh>
    <rPh sb="18" eb="19">
      <t>ダカ</t>
    </rPh>
    <phoneticPr fontId="1"/>
  </si>
  <si>
    <t>比較売上高減少額（円）</t>
    <rPh sb="0" eb="2">
      <t>ヒカク</t>
    </rPh>
    <rPh sb="2" eb="4">
      <t>ウリアゲ</t>
    </rPh>
    <rPh sb="4" eb="5">
      <t>ダカ</t>
    </rPh>
    <rPh sb="5" eb="7">
      <t>ゲンショウ</t>
    </rPh>
    <rPh sb="7" eb="8">
      <t>ガク</t>
    </rPh>
    <rPh sb="9" eb="10">
      <t>エン</t>
    </rPh>
    <phoneticPr fontId="1"/>
  </si>
  <si>
    <t>R2年　　月売上高
【①】</t>
    <rPh sb="2" eb="3">
      <t>ネン</t>
    </rPh>
    <rPh sb="5" eb="6">
      <t>ガツ</t>
    </rPh>
    <rPh sb="6" eb="9">
      <t>ウリアゲダカ</t>
    </rPh>
    <phoneticPr fontId="1"/>
  </si>
  <si>
    <t>R元年　　月売上高
【②】</t>
    <rPh sb="1" eb="3">
      <t>ガンネン</t>
    </rPh>
    <rPh sb="5" eb="6">
      <t>ガツ</t>
    </rPh>
    <rPh sb="6" eb="9">
      <t>ウリアゲダカ</t>
    </rPh>
    <phoneticPr fontId="1"/>
  </si>
  <si>
    <t>【①】</t>
    <phoneticPr fontId="1"/>
  </si>
  <si>
    <t>ー</t>
    <phoneticPr fontId="1"/>
  </si>
  <si>
    <t>※売上高とは、損益計算書の売上欄の金額</t>
    <rPh sb="1" eb="4">
      <t>ウリアゲダカ</t>
    </rPh>
    <rPh sb="7" eb="9">
      <t>ソンエキ</t>
    </rPh>
    <rPh sb="9" eb="12">
      <t>ケイサンショ</t>
    </rPh>
    <rPh sb="13" eb="16">
      <t>ウリアゲラン</t>
    </rPh>
    <rPh sb="17" eb="19">
      <t>キンガク</t>
    </rPh>
    <phoneticPr fontId="1"/>
  </si>
  <si>
    <t>※この様式は、【新型コロナ感染症による影響に対し、国等が実施した支援のうち、活用した
　 支援策の交付決定通知等】を提出できない事業者のみ提出してください。</t>
    <rPh sb="3" eb="5">
      <t>ヨウシキ</t>
    </rPh>
    <rPh sb="58" eb="60">
      <t>テイシュツ</t>
    </rPh>
    <rPh sb="64" eb="67">
      <t>ジギョウシャ</t>
    </rPh>
    <rPh sb="69" eb="71">
      <t>テイシュツ</t>
    </rPh>
    <phoneticPr fontId="1"/>
  </si>
  <si>
    <t>３．要件該当の有無　　　①　－　②　　≦　－１円</t>
    <rPh sb="2" eb="4">
      <t>ヨウケン</t>
    </rPh>
    <rPh sb="4" eb="6">
      <t>ガイトウ</t>
    </rPh>
    <rPh sb="7" eb="9">
      <t>ウム</t>
    </rPh>
    <rPh sb="23" eb="24">
      <t>エン</t>
    </rPh>
    <phoneticPr fontId="1"/>
  </si>
  <si>
    <t>［該当者のみ］定額申請者売上高要件確認書（第１号様式 別紙６・7）</t>
    <rPh sb="1" eb="4">
      <t>ガイトウシャ</t>
    </rPh>
    <rPh sb="7" eb="9">
      <t>テイガク</t>
    </rPh>
    <rPh sb="9" eb="11">
      <t>シンセイ</t>
    </rPh>
    <rPh sb="11" eb="12">
      <t>シャ</t>
    </rPh>
    <rPh sb="12" eb="20">
      <t>ウリアゲダカヨウケンカクニンショ</t>
    </rPh>
    <rPh sb="21" eb="22">
      <t>ダイ</t>
    </rPh>
    <rPh sb="23" eb="26">
      <t>ゴウヨウシキ</t>
    </rPh>
    <rPh sb="27" eb="29">
      <t>ベッシ</t>
    </rPh>
    <phoneticPr fontId="1"/>
  </si>
  <si>
    <t>第１号様式 別紙７</t>
    <rPh sb="0" eb="1">
      <t>ダイ</t>
    </rPh>
    <rPh sb="2" eb="3">
      <t>ゴウ</t>
    </rPh>
    <rPh sb="3" eb="5">
      <t>ヨウシキ</t>
    </rPh>
    <rPh sb="6" eb="8">
      <t>ベッシ</t>
    </rPh>
    <phoneticPr fontId="1"/>
  </si>
  <si>
    <r>
      <t>※経費の支払い方法は、</t>
    </r>
    <r>
      <rPr>
        <b/>
        <sz val="14"/>
        <color rgb="FFCC0000"/>
        <rFont val="Meiryo UI"/>
        <family val="3"/>
        <charset val="128"/>
      </rPr>
      <t>原則銀行振込</t>
    </r>
    <r>
      <rPr>
        <sz val="14"/>
        <color theme="1"/>
        <rFont val="Meiryo UI"/>
        <family val="3"/>
        <charset val="128"/>
      </rPr>
      <t>とします</t>
    </r>
    <rPh sb="1" eb="3">
      <t>ケイヒ</t>
    </rPh>
    <rPh sb="4" eb="6">
      <t>シハラ</t>
    </rPh>
    <rPh sb="7" eb="9">
      <t>ホウホウ</t>
    </rPh>
    <rPh sb="11" eb="13">
      <t>ゲンソク</t>
    </rPh>
    <rPh sb="13" eb="15">
      <t>ギンコウ</t>
    </rPh>
    <rPh sb="15" eb="17">
      <t>フリコミ</t>
    </rPh>
    <phoneticPr fontId="1"/>
  </si>
  <si>
    <t>２．</t>
    <phoneticPr fontId="1"/>
  </si>
  <si>
    <t>３.</t>
    <phoneticPr fontId="1"/>
  </si>
  <si>
    <t>補助事業を行おうとする事業所の被害原因</t>
    <rPh sb="0" eb="2">
      <t>ホジョ</t>
    </rPh>
    <rPh sb="2" eb="4">
      <t>ジギョウ</t>
    </rPh>
    <rPh sb="5" eb="6">
      <t>オコナ</t>
    </rPh>
    <rPh sb="11" eb="13">
      <t>ジギョウ</t>
    </rPh>
    <rPh sb="13" eb="14">
      <t>ショ</t>
    </rPh>
    <rPh sb="15" eb="17">
      <t>ヒガイ</t>
    </rPh>
    <rPh sb="17" eb="19">
      <t>ゲイイン</t>
    </rPh>
    <phoneticPr fontId="1"/>
  </si>
  <si>
    <t>【被災状況】</t>
    <rPh sb="1" eb="3">
      <t>ヒサイ</t>
    </rPh>
    <rPh sb="3" eb="5">
      <t>ジョウキョウ</t>
    </rPh>
    <phoneticPr fontId="1"/>
  </si>
  <si>
    <t>令和６年能登半島地震による災害：直接被害</t>
    <rPh sb="16" eb="18">
      <t>チョクセツ</t>
    </rPh>
    <rPh sb="18" eb="20">
      <t>ヒガイ</t>
    </rPh>
    <phoneticPr fontId="1"/>
  </si>
  <si>
    <t>令和６年奥能登豪雨による災害：直接被害</t>
    <rPh sb="15" eb="17">
      <t>チョクセツ</t>
    </rPh>
    <rPh sb="17" eb="19">
      <t>ヒガイ</t>
    </rPh>
    <phoneticPr fontId="1"/>
  </si>
  <si>
    <r>
      <t>※各経費の根拠となる</t>
    </r>
    <r>
      <rPr>
        <b/>
        <sz val="14"/>
        <color rgb="FFCC0000"/>
        <rFont val="Meiryo UI"/>
        <family val="3"/>
        <charset val="128"/>
      </rPr>
      <t>見積書等のコピー(PDF)を添付</t>
    </r>
    <r>
      <rPr>
        <sz val="14"/>
        <color theme="1"/>
        <rFont val="Meiryo UI"/>
        <family val="3"/>
        <charset val="128"/>
      </rPr>
      <t>してください</t>
    </r>
    <rPh sb="1" eb="4">
      <t>カクケイヒ</t>
    </rPh>
    <rPh sb="5" eb="7">
      <t>コンキョ</t>
    </rPh>
    <rPh sb="10" eb="13">
      <t>ミツモリショ</t>
    </rPh>
    <rPh sb="13" eb="14">
      <t>トウ</t>
    </rPh>
    <rPh sb="24" eb="26">
      <t>テンプ</t>
    </rPh>
    <phoneticPr fontId="1"/>
  </si>
  <si>
    <r>
      <t>※ 本申請内容に同一及び関連する事業について、</t>
    </r>
    <r>
      <rPr>
        <sz val="12"/>
        <color rgb="FFCC0000"/>
        <rFont val="BIZ UDPゴシック"/>
        <family val="3"/>
        <charset val="128"/>
      </rPr>
      <t>国又は他の自治体等の補助金と</t>
    </r>
    <phoneticPr fontId="1"/>
  </si>
  <si>
    <t>【被災原因】</t>
    <rPh sb="1" eb="3">
      <t>ヒサイ</t>
    </rPh>
    <rPh sb="3" eb="5">
      <t>ゲンイン</t>
    </rPh>
    <phoneticPr fontId="1"/>
  </si>
  <si>
    <t>＜全員必須＞</t>
    <rPh sb="1" eb="3">
      <t>ゼンイン</t>
    </rPh>
    <rPh sb="3" eb="5">
      <t>ヒッス</t>
    </rPh>
    <phoneticPr fontId="1"/>
  </si>
  <si>
    <t>＜該当者のみ必須＞</t>
    <rPh sb="1" eb="4">
      <t>ガイトウシャ</t>
    </rPh>
    <rPh sb="6" eb="8">
      <t>ヒッス</t>
    </rPh>
    <phoneticPr fontId="1"/>
  </si>
  <si>
    <t>定額申請者売上高要件確認書（第１号様式　別紙６）</t>
    <rPh sb="0" eb="2">
      <t>テイガク</t>
    </rPh>
    <rPh sb="2" eb="5">
      <t>シンセイシャ</t>
    </rPh>
    <rPh sb="5" eb="7">
      <t>ウリアゲ</t>
    </rPh>
    <rPh sb="7" eb="8">
      <t>ダカ</t>
    </rPh>
    <rPh sb="8" eb="10">
      <t>ヨウケン</t>
    </rPh>
    <rPh sb="10" eb="13">
      <t>カクニンショ</t>
    </rPh>
    <rPh sb="14" eb="15">
      <t>ダイ</t>
    </rPh>
    <rPh sb="16" eb="17">
      <t>ゴウ</t>
    </rPh>
    <rPh sb="17" eb="19">
      <t>ヨウシキ</t>
    </rPh>
    <rPh sb="20" eb="22">
      <t>ベッシ</t>
    </rPh>
    <phoneticPr fontId="1"/>
  </si>
  <si>
    <t>定額補助率を申請する場合</t>
    <rPh sb="0" eb="2">
      <t>テイガク</t>
    </rPh>
    <rPh sb="2" eb="5">
      <t>ホジョリツ</t>
    </rPh>
    <rPh sb="6" eb="8">
      <t>シンセイ</t>
    </rPh>
    <rPh sb="10" eb="12">
      <t>バアイ</t>
    </rPh>
    <phoneticPr fontId="1"/>
  </si>
  <si>
    <t>ア　過去数年以内に発生した災害の発生日（当該発生日が令和２年１月２８日以降の災害にあっては
　　 令和２年１月２８日とする。）以降、売上高が２０％以上減少している復興途上にある事業者</t>
    <phoneticPr fontId="1"/>
  </si>
  <si>
    <t>（４）　交付申請時において、過去数年以内に発生した災害からの復旧又は復興に向けた事業活動に要した
　　　 債務を抱えている事業者</t>
    <phoneticPr fontId="1"/>
  </si>
  <si>
    <r>
      <rPr>
        <b/>
        <sz val="12"/>
        <color rgb="FFFF0000"/>
        <rFont val="BIZ UDPゴシック"/>
        <family val="3"/>
        <charset val="128"/>
      </rPr>
      <t>令和６年能登半島地震による災害</t>
    </r>
    <r>
      <rPr>
        <sz val="10"/>
        <color theme="1"/>
        <rFont val="BIZ UDPゴシック"/>
        <family val="3"/>
        <charset val="128"/>
      </rPr>
      <t>（令和６年能登半島地震による災害についての特定非常災害及びこれに対し適用すべき措置の指定に関する政令（令和６年政令第五号）により指定された特定非常災害）</t>
    </r>
    <r>
      <rPr>
        <b/>
        <sz val="12"/>
        <color rgb="FFFF0000"/>
        <rFont val="BIZ UDPゴシック"/>
        <family val="3"/>
        <charset val="128"/>
      </rPr>
      <t>→２．を回答する</t>
    </r>
    <rPh sb="0" eb="2">
      <t>レイワ</t>
    </rPh>
    <rPh sb="3" eb="4">
      <t>ネン</t>
    </rPh>
    <rPh sb="4" eb="8">
      <t>ノトハントウ</t>
    </rPh>
    <rPh sb="8" eb="10">
      <t>ジシン</t>
    </rPh>
    <rPh sb="13" eb="15">
      <t>サイガイ</t>
    </rPh>
    <rPh sb="95" eb="97">
      <t>カイトウ</t>
    </rPh>
    <phoneticPr fontId="1"/>
  </si>
  <si>
    <r>
      <rPr>
        <b/>
        <sz val="12"/>
        <color rgb="FFFF0000"/>
        <rFont val="BIZ UDPゴシック"/>
        <family val="3"/>
        <charset val="128"/>
      </rPr>
      <t>令和６年奥能登豪雨による災害</t>
    </r>
    <r>
      <rPr>
        <sz val="10"/>
        <color theme="1"/>
        <rFont val="BIZ UDPゴシック"/>
        <family val="3"/>
        <charset val="128"/>
      </rPr>
      <t>（令和６年９月２１日から２３日にかけて発生した令和６年能登半島地震との関連性の高い災害）</t>
    </r>
    <r>
      <rPr>
        <b/>
        <sz val="12"/>
        <color rgb="FFFF0000"/>
        <rFont val="BIZ UDPゴシック"/>
        <family val="3"/>
        <charset val="128"/>
      </rPr>
      <t>→２．を回答する</t>
    </r>
    <rPh sb="0" eb="2">
      <t>レイワ</t>
    </rPh>
    <rPh sb="3" eb="4">
      <t>ネン</t>
    </rPh>
    <rPh sb="4" eb="7">
      <t>オクノト</t>
    </rPh>
    <rPh sb="7" eb="9">
      <t>ゴウウ</t>
    </rPh>
    <rPh sb="12" eb="14">
      <t>サイガイ</t>
    </rPh>
    <phoneticPr fontId="1"/>
  </si>
  <si>
    <r>
      <rPr>
        <b/>
        <sz val="12"/>
        <color rgb="FFFF0000"/>
        <rFont val="BIZ UDPゴシック"/>
        <family val="3"/>
        <charset val="128"/>
      </rPr>
      <t>直接の被害あり</t>
    </r>
    <r>
      <rPr>
        <sz val="10"/>
        <color theme="1"/>
        <rFont val="BIZ UDPゴシック"/>
        <family val="3"/>
        <charset val="128"/>
      </rPr>
      <t>（自社の事業用資産に損壊等の被害あり）</t>
    </r>
    <r>
      <rPr>
        <b/>
        <sz val="12"/>
        <color rgb="FFFF0000"/>
        <rFont val="BIZ UDPゴシック"/>
        <family val="3"/>
        <charset val="128"/>
      </rPr>
      <t>→３.を回答する</t>
    </r>
    <phoneticPr fontId="1"/>
  </si>
  <si>
    <t>（１）　新型コロナウイルス感染症（令和２年１月２８日政令第１１号により指定感染症に指定された感染症をいう。）
　　　 の影響を受けた事業者</t>
    <phoneticPr fontId="1"/>
  </si>
  <si>
    <t>（注１）「過去数年以内に発生した災害」とは、過去５年以内を目安に発生した、災害救助法の対象となった自然災害を指します。
　　　　過去5年以内において石川県で災害救助法が適用された災害は、
　　　　「令和6年能登半島地震」、「令和5年奥能登地震」、「令和5年7月大雨」、「令和4年8月豪雨」です。</t>
    <rPh sb="1" eb="2">
      <t>チュウ</t>
    </rPh>
    <rPh sb="5" eb="7">
      <t>カコ</t>
    </rPh>
    <rPh sb="7" eb="9">
      <t>スウネン</t>
    </rPh>
    <rPh sb="9" eb="11">
      <t>イナイ</t>
    </rPh>
    <rPh sb="12" eb="14">
      <t>ハッセイ</t>
    </rPh>
    <rPh sb="16" eb="18">
      <t>サイガイ</t>
    </rPh>
    <rPh sb="22" eb="24">
      <t>カコ</t>
    </rPh>
    <rPh sb="25" eb="26">
      <t>ネン</t>
    </rPh>
    <rPh sb="26" eb="28">
      <t>イナイ</t>
    </rPh>
    <rPh sb="29" eb="31">
      <t>メヤス</t>
    </rPh>
    <rPh sb="32" eb="34">
      <t>ハッセイ</t>
    </rPh>
    <rPh sb="37" eb="39">
      <t>サイガイ</t>
    </rPh>
    <rPh sb="39" eb="42">
      <t>キュウジョホウ</t>
    </rPh>
    <rPh sb="43" eb="45">
      <t>タイショウ</t>
    </rPh>
    <rPh sb="49" eb="51">
      <t>シゼン</t>
    </rPh>
    <rPh sb="51" eb="53">
      <t>サイガイ</t>
    </rPh>
    <rPh sb="54" eb="55">
      <t>サ</t>
    </rPh>
    <rPh sb="64" eb="66">
      <t>カコ</t>
    </rPh>
    <rPh sb="67" eb="68">
      <t>ネン</t>
    </rPh>
    <rPh sb="68" eb="70">
      <t>イナイ</t>
    </rPh>
    <rPh sb="74" eb="77">
      <t>イシカワケン</t>
    </rPh>
    <rPh sb="78" eb="82">
      <t>サイガイキュウジョ</t>
    </rPh>
    <rPh sb="82" eb="83">
      <t>ホウ</t>
    </rPh>
    <rPh sb="84" eb="86">
      <t>テキヨウ</t>
    </rPh>
    <rPh sb="89" eb="91">
      <t>サイガイ</t>
    </rPh>
    <rPh sb="99" eb="101">
      <t>レイワ</t>
    </rPh>
    <rPh sb="102" eb="103">
      <t>ネン</t>
    </rPh>
    <rPh sb="103" eb="107">
      <t>ノトハントウ</t>
    </rPh>
    <rPh sb="107" eb="109">
      <t>ジシン</t>
    </rPh>
    <rPh sb="112" eb="114">
      <t>レイワ</t>
    </rPh>
    <rPh sb="115" eb="116">
      <t>ネン</t>
    </rPh>
    <rPh sb="116" eb="119">
      <t>オクノト</t>
    </rPh>
    <rPh sb="119" eb="121">
      <t>ジシン</t>
    </rPh>
    <rPh sb="124" eb="126">
      <t>レイワ</t>
    </rPh>
    <rPh sb="127" eb="128">
      <t>ネン</t>
    </rPh>
    <rPh sb="129" eb="130">
      <t>ガツ</t>
    </rPh>
    <rPh sb="130" eb="132">
      <t>オオアメ</t>
    </rPh>
    <rPh sb="135" eb="137">
      <t>レイワ</t>
    </rPh>
    <rPh sb="138" eb="139">
      <t>ネン</t>
    </rPh>
    <rPh sb="140" eb="141">
      <t>ガツ</t>
    </rPh>
    <rPh sb="141" eb="143">
      <t>ゴウウ</t>
    </rPh>
    <phoneticPr fontId="1"/>
  </si>
  <si>
    <t>　　＜申　請　者＞</t>
    <rPh sb="3" eb="4">
      <t>サル</t>
    </rPh>
    <rPh sb="5" eb="6">
      <t>ショウ</t>
    </rPh>
    <rPh sb="7" eb="8">
      <t>モノ</t>
    </rPh>
    <phoneticPr fontId="9"/>
  </si>
  <si>
    <t>車両を購入する場合</t>
    <rPh sb="0" eb="2">
      <t>シャリョウ</t>
    </rPh>
    <rPh sb="3" eb="5">
      <t>コウニュウ</t>
    </rPh>
    <rPh sb="7" eb="9">
      <t>バアイ</t>
    </rPh>
    <phoneticPr fontId="1"/>
  </si>
  <si>
    <t>　中小企業者持続化補助金「災害支援枠（令和６年能登半島地震等）」の交付を受けたいので、公募要領の規定により、関係書類を添えて申請します。</t>
    <rPh sb="1" eb="9">
      <t>チュウショウキギョウシャジゾクカ</t>
    </rPh>
    <rPh sb="9" eb="12">
      <t>ホジョキン</t>
    </rPh>
    <rPh sb="13" eb="15">
      <t>サイガイ</t>
    </rPh>
    <rPh sb="15" eb="18">
      <t>シエンワク</t>
    </rPh>
    <rPh sb="19" eb="21">
      <t>レイワ</t>
    </rPh>
    <rPh sb="22" eb="23">
      <t>ネン</t>
    </rPh>
    <rPh sb="23" eb="29">
      <t>ノトハントウジシン</t>
    </rPh>
    <rPh sb="29" eb="30">
      <t>ナド</t>
    </rPh>
    <rPh sb="33" eb="35">
      <t>コウフ</t>
    </rPh>
    <rPh sb="36" eb="37">
      <t>ウ</t>
    </rPh>
    <rPh sb="43" eb="45">
      <t>コウボ</t>
    </rPh>
    <rPh sb="45" eb="47">
      <t>ヨウリョウ</t>
    </rPh>
    <rPh sb="48" eb="50">
      <t>キテイ</t>
    </rPh>
    <rPh sb="54" eb="56">
      <t>カンケイ</t>
    </rPh>
    <rPh sb="56" eb="58">
      <t>ショルイ</t>
    </rPh>
    <rPh sb="59" eb="60">
      <t>ソ</t>
    </rPh>
    <rPh sb="62" eb="64">
      <t>シンセイ</t>
    </rPh>
    <phoneticPr fontId="1"/>
  </si>
  <si>
    <t>中小企業者持続化補助金「災害支援枠（令和６年能登半島地震等）」の
申請に関して、次のとおり同意します。</t>
    <rPh sb="0" eb="8">
      <t>チュウショウキギョウシャジゾクカ</t>
    </rPh>
    <rPh sb="8" eb="11">
      <t>ホジョキン</t>
    </rPh>
    <rPh sb="12" eb="17">
      <t>サイガイシエンワク</t>
    </rPh>
    <rPh sb="18" eb="20">
      <t>レイワ</t>
    </rPh>
    <rPh sb="21" eb="28">
      <t>ネンノトハントウジシン</t>
    </rPh>
    <rPh sb="28" eb="29">
      <t>ナド</t>
    </rPh>
    <rPh sb="33" eb="35">
      <t>シンセイ</t>
    </rPh>
    <rPh sb="36" eb="37">
      <t>カン</t>
    </rPh>
    <rPh sb="40" eb="41">
      <t>ツギ</t>
    </rPh>
    <rPh sb="45" eb="47">
      <t>ドウイ</t>
    </rPh>
    <phoneticPr fontId="1"/>
  </si>
  <si>
    <t>車両購入の理由書（第１号様式　別紙５）</t>
    <phoneticPr fontId="1"/>
  </si>
  <si>
    <t>借料</t>
    <rPh sb="0" eb="2">
      <t>シャクリョウ</t>
    </rPh>
    <phoneticPr fontId="1"/>
  </si>
  <si>
    <t>修繕費</t>
    <rPh sb="0" eb="3">
      <t>シュウゼンヒ</t>
    </rPh>
    <phoneticPr fontId="1"/>
  </si>
  <si>
    <t>8.設備処分費</t>
    <rPh sb="2" eb="4">
      <t>セツビ</t>
    </rPh>
    <rPh sb="4" eb="6">
      <t>ショブン</t>
    </rPh>
    <rPh sb="6" eb="7">
      <t>ヒ</t>
    </rPh>
    <phoneticPr fontId="1"/>
  </si>
  <si>
    <t>申請企業概要（第１号様式-２）</t>
    <rPh sb="0" eb="2">
      <t>シンセイ</t>
    </rPh>
    <rPh sb="2" eb="4">
      <t>キギョウ</t>
    </rPh>
    <rPh sb="4" eb="6">
      <t>ガイヨウ</t>
    </rPh>
    <rPh sb="7" eb="8">
      <t>ダイ</t>
    </rPh>
    <rPh sb="9" eb="10">
      <t>ゴウ</t>
    </rPh>
    <rPh sb="10" eb="12">
      <t>ヨウシキ</t>
    </rPh>
    <phoneticPr fontId="1"/>
  </si>
  <si>
    <t>補助事業計画（第１号様式-３）</t>
    <rPh sb="0" eb="4">
      <t>ホジョジギョウ</t>
    </rPh>
    <rPh sb="4" eb="6">
      <t>ケイカク</t>
    </rPh>
    <rPh sb="7" eb="8">
      <t>ダイ</t>
    </rPh>
    <rPh sb="9" eb="10">
      <t>ゴウ</t>
    </rPh>
    <rPh sb="10" eb="12">
      <t>ヨウシキ</t>
    </rPh>
    <phoneticPr fontId="1"/>
  </si>
  <si>
    <t>補助金申請額（第１号様式-4・5）</t>
    <rPh sb="0" eb="3">
      <t>ホジョキン</t>
    </rPh>
    <rPh sb="3" eb="5">
      <t>シンセイ</t>
    </rPh>
    <rPh sb="5" eb="6">
      <t>ガク</t>
    </rPh>
    <rPh sb="7" eb="8">
      <t>ダイ</t>
    </rPh>
    <rPh sb="9" eb="10">
      <t>ゴウ</t>
    </rPh>
    <rPh sb="10" eb="12">
      <t>ヨウシキ</t>
    </rPh>
    <phoneticPr fontId="1"/>
  </si>
  <si>
    <t>補助事業計画策定支援者（第１号様式-6）</t>
    <rPh sb="12" eb="13">
      <t>ダイ</t>
    </rPh>
    <rPh sb="14" eb="15">
      <t>ゴウ</t>
    </rPh>
    <rPh sb="15" eb="17">
      <t>ヨウシキ</t>
    </rPh>
    <phoneticPr fontId="1"/>
  </si>
  <si>
    <t>ー被災原因を選択してくださいー</t>
    <phoneticPr fontId="1"/>
  </si>
  <si>
    <r>
      <t>４．事業再建に向けた取組の中で、本補助金が経営上にもたらす効果（</t>
    </r>
    <r>
      <rPr>
        <b/>
        <u/>
        <sz val="14"/>
        <color rgb="FFFF0000"/>
        <rFont val="BIZ UDPゴシック"/>
        <family val="3"/>
        <charset val="128"/>
      </rPr>
      <t>詳細に記載</t>
    </r>
    <r>
      <rPr>
        <sz val="12"/>
        <rFont val="BIZ UDPゴシック"/>
        <family val="3"/>
        <charset val="128"/>
      </rPr>
      <t>ください）</t>
    </r>
    <rPh sb="2" eb="4">
      <t>ジギョウ</t>
    </rPh>
    <rPh sb="4" eb="6">
      <t>サイケン</t>
    </rPh>
    <rPh sb="7" eb="8">
      <t>ム</t>
    </rPh>
    <rPh sb="10" eb="12">
      <t>トリクミ</t>
    </rPh>
    <rPh sb="13" eb="14">
      <t>ナカ</t>
    </rPh>
    <rPh sb="16" eb="17">
      <t>ホン</t>
    </rPh>
    <rPh sb="17" eb="20">
      <t>ホジョキン</t>
    </rPh>
    <rPh sb="21" eb="23">
      <t>ケイエイ</t>
    </rPh>
    <rPh sb="23" eb="24">
      <t>ジョウ</t>
    </rPh>
    <rPh sb="29" eb="31">
      <t>コウカ</t>
    </rPh>
    <rPh sb="32" eb="34">
      <t>ショウサイ</t>
    </rPh>
    <rPh sb="35" eb="37">
      <t>キサイ</t>
    </rPh>
    <phoneticPr fontId="1"/>
  </si>
  <si>
    <t>補助事業計画等の作成にあたっては商工会・商工会議所と相談し、助言・指導を得ながら進めてください。</t>
    <phoneticPr fontId="1"/>
  </si>
  <si>
    <t>Word様式もございます。写真や図を貼られる方、事業計画書の記載にあたって改行される方はWoｒｄでの作成を推奨します。（どちらの様式を使用されても審査に影響はありません）</t>
    <phoneticPr fontId="1"/>
  </si>
  <si>
    <t>※申請された補助事業計画について、事務局より商工会・商工会議所へ</t>
    <rPh sb="1" eb="3">
      <t>シンセイ</t>
    </rPh>
    <rPh sb="6" eb="10">
      <t>ホジョジギョウ</t>
    </rPh>
    <rPh sb="10" eb="12">
      <t>ケイカク</t>
    </rPh>
    <rPh sb="17" eb="20">
      <t>ジムキョク</t>
    </rPh>
    <rPh sb="22" eb="25">
      <t>ショウコウカイ</t>
    </rPh>
    <rPh sb="26" eb="31">
      <t>ショウコウカイギショ</t>
    </rPh>
    <phoneticPr fontId="1"/>
  </si>
  <si>
    <r>
      <t>審査結果等</t>
    </r>
    <r>
      <rPr>
        <sz val="11"/>
        <color theme="1"/>
        <rFont val="BIZ UDPゴシック"/>
        <family val="3"/>
        <charset val="128"/>
      </rPr>
      <t>については</t>
    </r>
    <r>
      <rPr>
        <sz val="12"/>
        <color theme="1"/>
        <rFont val="BIZ UDPゴシック"/>
        <family val="2"/>
        <charset val="128"/>
      </rPr>
      <t>従</t>
    </r>
    <r>
      <rPr>
        <sz val="11"/>
        <color theme="1"/>
        <rFont val="BIZ UDPゴシック"/>
        <family val="3"/>
        <charset val="128"/>
      </rPr>
      <t>い</t>
    </r>
    <r>
      <rPr>
        <sz val="12"/>
        <color theme="1"/>
        <rFont val="BIZ UDPゴシック"/>
        <family val="2"/>
        <charset val="128"/>
      </rPr>
      <t>、審査</t>
    </r>
    <r>
      <rPr>
        <sz val="11"/>
        <color theme="1"/>
        <rFont val="BIZ UDPゴシック"/>
        <family val="3"/>
        <charset val="128"/>
      </rPr>
      <t>の</t>
    </r>
    <r>
      <rPr>
        <sz val="12"/>
        <color theme="1"/>
        <rFont val="BIZ UDPゴシック"/>
        <family val="2"/>
        <charset val="128"/>
      </rPr>
      <t>経過</t>
    </r>
    <r>
      <rPr>
        <sz val="11"/>
        <color theme="1"/>
        <rFont val="BIZ UDPゴシック"/>
        <family val="3"/>
        <charset val="128"/>
      </rPr>
      <t>や</t>
    </r>
    <r>
      <rPr>
        <sz val="12"/>
        <color theme="1"/>
        <rFont val="BIZ UDPゴシック"/>
        <family val="2"/>
        <charset val="128"/>
      </rPr>
      <t>内容</t>
    </r>
    <r>
      <rPr>
        <sz val="11"/>
        <color theme="1"/>
        <rFont val="BIZ UDPゴシック"/>
        <family val="3"/>
        <charset val="128"/>
      </rPr>
      <t>に</t>
    </r>
    <r>
      <rPr>
        <sz val="12"/>
        <color theme="1"/>
        <rFont val="BIZ UDPゴシック"/>
        <family val="2"/>
        <charset val="128"/>
      </rPr>
      <t>関</t>
    </r>
    <r>
      <rPr>
        <sz val="11"/>
        <color theme="1"/>
        <rFont val="BIZ UDPゴシック"/>
        <family val="3"/>
        <charset val="128"/>
      </rPr>
      <t>する</t>
    </r>
    <r>
      <rPr>
        <sz val="12"/>
        <color theme="1"/>
        <rFont val="BIZ UDPゴシック"/>
        <family val="2"/>
        <charset val="128"/>
      </rPr>
      <t>問</t>
    </r>
    <r>
      <rPr>
        <sz val="11"/>
        <color theme="1"/>
        <rFont val="BIZ UDPゴシック"/>
        <family val="3"/>
        <charset val="128"/>
      </rPr>
      <t>い</t>
    </r>
    <r>
      <rPr>
        <sz val="12"/>
        <color theme="1"/>
        <rFont val="BIZ UDPゴシック"/>
        <family val="2"/>
        <charset val="128"/>
      </rPr>
      <t>合</t>
    </r>
    <r>
      <rPr>
        <sz val="11"/>
        <color theme="1"/>
        <rFont val="BIZ UDPゴシック"/>
        <family val="3"/>
        <charset val="128"/>
      </rPr>
      <t>わせはしないことを</t>
    </r>
    <r>
      <rPr>
        <sz val="12"/>
        <color theme="1"/>
        <rFont val="BIZ UDPゴシック"/>
        <family val="2"/>
        <charset val="128"/>
      </rPr>
      <t>誓約</t>
    </r>
    <r>
      <rPr>
        <sz val="11"/>
        <color theme="1"/>
        <rFont val="BIZ UDPゴシック"/>
        <family val="3"/>
        <charset val="128"/>
      </rPr>
      <t>いたします。</t>
    </r>
    <phoneticPr fontId="1"/>
  </si>
  <si>
    <r>
      <t>イ　令和６年能登半島地震</t>
    </r>
    <r>
      <rPr>
        <b/>
        <sz val="11"/>
        <color theme="1"/>
        <rFont val="BIZ UDPゴシック"/>
        <family val="3"/>
        <charset val="128"/>
      </rPr>
      <t>等</t>
    </r>
    <r>
      <rPr>
        <sz val="11"/>
        <color theme="1"/>
        <rFont val="BIZ UDPゴシック"/>
        <family val="2"/>
        <charset val="128"/>
      </rPr>
      <t>発生時において厳しい債務状況にあり、かつ、交付申請時において経営再建
　　 等に取り組み、かつ、認定経営革新等支援機関に事業計画等について確認を受けている事業者</t>
    </r>
    <rPh sb="12" eb="13">
      <t>トウ</t>
    </rPh>
    <phoneticPr fontId="1"/>
  </si>
  <si>
    <r>
      <t>（５）　令和６年能登半島地震</t>
    </r>
    <r>
      <rPr>
        <b/>
        <sz val="11"/>
        <color theme="1"/>
        <rFont val="BIZ UDPゴシック"/>
        <family val="3"/>
        <charset val="128"/>
      </rPr>
      <t>等</t>
    </r>
    <r>
      <rPr>
        <sz val="11"/>
        <color theme="1"/>
        <rFont val="BIZ UDPゴシック"/>
        <family val="2"/>
        <charset val="128"/>
      </rPr>
      <t>により、施設又は設備が被災し、その復旧又は復興を行おうとする事業者</t>
    </r>
    <rPh sb="14" eb="15">
      <t>トウ</t>
    </rPh>
    <rPh sb="45" eb="48">
      <t>ジギョウシャ</t>
    </rPh>
    <phoneticPr fontId="1"/>
  </si>
  <si>
    <t>1.令和６年能登半島地震等による被災の影響を受ける直前３か月の売上高（単月の合計値）</t>
    <rPh sb="2" eb="4">
      <t>レイワ</t>
    </rPh>
    <rPh sb="5" eb="6">
      <t>ネン</t>
    </rPh>
    <rPh sb="6" eb="10">
      <t>ノトハントウ</t>
    </rPh>
    <rPh sb="10" eb="12">
      <t>ジシン</t>
    </rPh>
    <rPh sb="12" eb="13">
      <t>トウ</t>
    </rPh>
    <rPh sb="16" eb="18">
      <t>ヒサイ</t>
    </rPh>
    <rPh sb="19" eb="21">
      <t>エイキョウ</t>
    </rPh>
    <rPh sb="22" eb="23">
      <t>ウ</t>
    </rPh>
    <rPh sb="25" eb="27">
      <t>チョクゼン</t>
    </rPh>
    <rPh sb="29" eb="30">
      <t>ゲツ</t>
    </rPh>
    <rPh sb="31" eb="33">
      <t>ウリアゲ</t>
    </rPh>
    <rPh sb="33" eb="34">
      <t>ダカ</t>
    </rPh>
    <rPh sb="35" eb="37">
      <t>タンゲツ</t>
    </rPh>
    <rPh sb="38" eb="40">
      <t>ゴウケイ</t>
    </rPh>
    <rPh sb="40" eb="41">
      <t>チ</t>
    </rPh>
    <phoneticPr fontId="1"/>
  </si>
  <si>
    <t>地震被害の場合：【R5年10月売上高】＋【R5年１１月売上高】＋【R5年12月売上高】＝【３か月合計売上高】…①</t>
    <rPh sb="0" eb="2">
      <t>ジシン</t>
    </rPh>
    <rPh sb="2" eb="4">
      <t>ヒガイ</t>
    </rPh>
    <rPh sb="5" eb="7">
      <t>バアイ</t>
    </rPh>
    <phoneticPr fontId="1"/>
  </si>
  <si>
    <t>豪雨被害の場合：【R６年　６月売上高】＋【R６年 ７月売上高】＋【R６年 ８月売上高】＝【３か月合計売上高】…①</t>
    <rPh sb="0" eb="2">
      <t>ゴウウ</t>
    </rPh>
    <rPh sb="2" eb="4">
      <t>ヒガイ</t>
    </rPh>
    <rPh sb="5" eb="7">
      <t>バアイ</t>
    </rPh>
    <phoneticPr fontId="1"/>
  </si>
  <si>
    <t xml:space="preserve"> 　　R5年１０月売上高
 or R6年 ６月売上高</t>
    <rPh sb="5" eb="6">
      <t>ネン</t>
    </rPh>
    <rPh sb="8" eb="9">
      <t>ガツ</t>
    </rPh>
    <rPh sb="9" eb="12">
      <t>ウリアゲダカ</t>
    </rPh>
    <rPh sb="19" eb="20">
      <t>ネン</t>
    </rPh>
    <rPh sb="22" eb="23">
      <t>ガツ</t>
    </rPh>
    <rPh sb="23" eb="26">
      <t>ウリアゲダカ</t>
    </rPh>
    <phoneticPr fontId="1"/>
  </si>
  <si>
    <t xml:space="preserve"> 　　R5年１１月売上高
 or R6年 ７月売上高</t>
    <rPh sb="5" eb="6">
      <t>ネン</t>
    </rPh>
    <rPh sb="8" eb="9">
      <t>ガツ</t>
    </rPh>
    <rPh sb="9" eb="12">
      <t>ウリアゲダカ</t>
    </rPh>
    <phoneticPr fontId="1"/>
  </si>
  <si>
    <t xml:space="preserve"> 　　R5年１２月売上高
 or R6年 ８月売上高</t>
    <rPh sb="5" eb="6">
      <t>ネン</t>
    </rPh>
    <rPh sb="8" eb="9">
      <t>ガツ</t>
    </rPh>
    <rPh sb="9" eb="12">
      <t>ウリアゲダカ</t>
    </rPh>
    <phoneticPr fontId="1"/>
  </si>
  <si>
    <t>地震被害の場合：【      年10月売上高】＋【      年１１月売上高】＋【    年12月売上高】＝【３か月合計売上高】…②</t>
    <rPh sb="0" eb="4">
      <t>ジシンヒガイ</t>
    </rPh>
    <rPh sb="5" eb="7">
      <t>バアイ</t>
    </rPh>
    <rPh sb="15" eb="16">
      <t>ネン</t>
    </rPh>
    <rPh sb="18" eb="19">
      <t>ガツ</t>
    </rPh>
    <rPh sb="19" eb="22">
      <t>ウリアゲダカ</t>
    </rPh>
    <rPh sb="31" eb="32">
      <t>ネン</t>
    </rPh>
    <rPh sb="34" eb="35">
      <t>ガツ</t>
    </rPh>
    <rPh sb="35" eb="38">
      <t>ウリアゲダカ</t>
    </rPh>
    <rPh sb="45" eb="46">
      <t>ネン</t>
    </rPh>
    <rPh sb="48" eb="49">
      <t>ガツ</t>
    </rPh>
    <rPh sb="49" eb="52">
      <t>ウリアゲダカ</t>
    </rPh>
    <rPh sb="57" eb="58">
      <t>ゲツ</t>
    </rPh>
    <rPh sb="58" eb="60">
      <t>ゴウケイ</t>
    </rPh>
    <rPh sb="60" eb="63">
      <t>ウリアゲダカ</t>
    </rPh>
    <phoneticPr fontId="1"/>
  </si>
  <si>
    <t>豪雨被害の場合：【      年　６月売上高】＋【      年  ７月売上高】＋【    年 ８月売上高】＝【３か月合計売上高】…②</t>
    <rPh sb="0" eb="2">
      <t>ゴウウ</t>
    </rPh>
    <rPh sb="2" eb="4">
      <t>ヒガイ</t>
    </rPh>
    <rPh sb="5" eb="7">
      <t>バアイ</t>
    </rPh>
    <rPh sb="15" eb="16">
      <t>ネン</t>
    </rPh>
    <rPh sb="18" eb="19">
      <t>ガツ</t>
    </rPh>
    <rPh sb="19" eb="22">
      <t>ウリアゲダカ</t>
    </rPh>
    <rPh sb="31" eb="32">
      <t>ネン</t>
    </rPh>
    <rPh sb="35" eb="36">
      <t>ガツ</t>
    </rPh>
    <rPh sb="36" eb="39">
      <t>ウリアゲダカ</t>
    </rPh>
    <rPh sb="49" eb="50">
      <t>ガツ</t>
    </rPh>
    <rPh sb="50" eb="53">
      <t>ウリアゲダカ</t>
    </rPh>
    <rPh sb="58" eb="59">
      <t>ゲツ</t>
    </rPh>
    <rPh sb="59" eb="61">
      <t>ゴウケイ</t>
    </rPh>
    <rPh sb="61" eb="64">
      <t>ウリアゲダカ</t>
    </rPh>
    <phoneticPr fontId="1"/>
  </si>
  <si>
    <t>　　年　　月売上高</t>
    <rPh sb="2" eb="3">
      <t>ネン</t>
    </rPh>
    <rPh sb="5" eb="6">
      <t>ガツ</t>
    </rPh>
    <rPh sb="6" eb="9">
      <t>ウリアゲダカ</t>
    </rPh>
    <phoneticPr fontId="1"/>
  </si>
  <si>
    <r>
      <rPr>
        <b/>
        <sz val="13"/>
        <color theme="1"/>
        <rFont val="BIZ UDPゴシック"/>
        <family val="3"/>
        <charset val="128"/>
      </rPr>
      <t>２　申請企業概要</t>
    </r>
    <r>
      <rPr>
        <sz val="13"/>
        <color theme="1"/>
        <rFont val="BIZ UDPゴシック"/>
        <family val="3"/>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1"/>
  </si>
  <si>
    <r>
      <t>【</t>
    </r>
    <r>
      <rPr>
        <b/>
        <sz val="13"/>
        <color rgb="FFFF0000"/>
        <rFont val="BIZ UDPゴシック"/>
        <family val="3"/>
        <charset val="128"/>
      </rPr>
      <t>採択通知に係る</t>
    </r>
    <r>
      <rPr>
        <sz val="13"/>
        <color theme="1"/>
        <rFont val="BIZ UDPゴシック"/>
        <family val="3"/>
        <charset val="128"/>
      </rPr>
      <t>本件担当者情報】</t>
    </r>
    <rPh sb="1" eb="3">
      <t>サイタク</t>
    </rPh>
    <rPh sb="3" eb="5">
      <t>ツウチ</t>
    </rPh>
    <rPh sb="6" eb="7">
      <t>カカ</t>
    </rPh>
    <rPh sb="8" eb="10">
      <t>ホンケン</t>
    </rPh>
    <rPh sb="10" eb="13">
      <t>タントウシャ</t>
    </rPh>
    <rPh sb="13" eb="15">
      <t>ジョウホウ</t>
    </rPh>
    <phoneticPr fontId="1"/>
  </si>
  <si>
    <t xml:space="preserve"> 　内容の共有や照会をさせていただくことがございます。</t>
    <rPh sb="2" eb="4">
      <t>ナイヨウ</t>
    </rPh>
    <rPh sb="5" eb="7">
      <t>キョウユウ</t>
    </rPh>
    <rPh sb="8" eb="10">
      <t>ショウカイ</t>
    </rPh>
    <phoneticPr fontId="1"/>
  </si>
  <si>
    <t>「２ 申請企業概要」の担当者は、社内の者で確実かつ速やかに連絡を取れ、回答できる。</t>
    <rPh sb="16" eb="18">
      <t>シャナイ</t>
    </rPh>
    <rPh sb="19" eb="20">
      <t>モノ</t>
    </rPh>
    <rPh sb="21" eb="23">
      <t>カクジツ</t>
    </rPh>
    <phoneticPr fontId="1"/>
  </si>
  <si>
    <r>
      <t>１．事業概要（自社の概要や市場動向、経営方針等を</t>
    </r>
    <r>
      <rPr>
        <b/>
        <u/>
        <sz val="13"/>
        <color rgb="FFFF0000"/>
        <rFont val="BIZ UDPゴシック"/>
        <family val="3"/>
        <charset val="128"/>
      </rPr>
      <t>詳細に記載</t>
    </r>
    <r>
      <rPr>
        <sz val="12"/>
        <color theme="1"/>
        <rFont val="BIZ UDPゴシック"/>
        <family val="2"/>
        <charset val="128"/>
      </rPr>
      <t>ください）</t>
    </r>
    <rPh sb="2" eb="4">
      <t>ジギョウ</t>
    </rPh>
    <rPh sb="4" eb="6">
      <t>ガイヨウ</t>
    </rPh>
    <rPh sb="7" eb="9">
      <t>ジシャ</t>
    </rPh>
    <rPh sb="10" eb="12">
      <t>ガイヨウ</t>
    </rPh>
    <rPh sb="13" eb="15">
      <t>シジョウ</t>
    </rPh>
    <rPh sb="15" eb="17">
      <t>ドウコウ</t>
    </rPh>
    <rPh sb="18" eb="20">
      <t>ケイエイ</t>
    </rPh>
    <rPh sb="20" eb="22">
      <t>ホウシン</t>
    </rPh>
    <rPh sb="22" eb="23">
      <t>ナド</t>
    </rPh>
    <rPh sb="24" eb="26">
      <t>ショウサイ</t>
    </rPh>
    <rPh sb="27" eb="29">
      <t>キサイ</t>
    </rPh>
    <phoneticPr fontId="1"/>
  </si>
  <si>
    <r>
      <t>２．被災原因・被災状況（被災の状</t>
    </r>
    <r>
      <rPr>
        <sz val="12"/>
        <color theme="1"/>
        <rFont val="BIZ UDPゴシック"/>
        <family val="3"/>
        <charset val="128"/>
      </rPr>
      <t>況、自社を取り巻く環境等を</t>
    </r>
    <r>
      <rPr>
        <b/>
        <u/>
        <sz val="14"/>
        <color rgb="FFFF0000"/>
        <rFont val="BIZ UDPゴシック"/>
        <family val="3"/>
        <charset val="128"/>
      </rPr>
      <t>詳細に記載</t>
    </r>
    <r>
      <rPr>
        <sz val="12"/>
        <color theme="1"/>
        <rFont val="BIZ UDPゴシック"/>
        <family val="3"/>
        <charset val="128"/>
      </rPr>
      <t>ください）</t>
    </r>
    <rPh sb="2" eb="4">
      <t>ヒサイ</t>
    </rPh>
    <rPh sb="4" eb="6">
      <t>ゲンイン</t>
    </rPh>
    <rPh sb="7" eb="9">
      <t>ヒサイ</t>
    </rPh>
    <rPh sb="9" eb="11">
      <t>ジョウキョウ</t>
    </rPh>
    <rPh sb="12" eb="14">
      <t>ヒサイ</t>
    </rPh>
    <rPh sb="15" eb="17">
      <t>ジョウキョウ</t>
    </rPh>
    <rPh sb="18" eb="20">
      <t>ジシャ</t>
    </rPh>
    <rPh sb="21" eb="22">
      <t>ト</t>
    </rPh>
    <rPh sb="23" eb="24">
      <t>マ</t>
    </rPh>
    <rPh sb="25" eb="27">
      <t>カンキョウ</t>
    </rPh>
    <rPh sb="27" eb="28">
      <t>ナド</t>
    </rPh>
    <rPh sb="29" eb="31">
      <t>ショウサイ</t>
    </rPh>
    <rPh sb="32" eb="34">
      <t>キサイ</t>
    </rPh>
    <phoneticPr fontId="1"/>
  </si>
  <si>
    <r>
      <t>【事業名：</t>
    </r>
    <r>
      <rPr>
        <b/>
        <sz val="12"/>
        <color rgb="FFFF0000"/>
        <rFont val="BIZ UDPゴシック"/>
        <family val="3"/>
        <charset val="128"/>
      </rPr>
      <t>３０文字以内</t>
    </r>
    <r>
      <rPr>
        <sz val="12"/>
        <rFont val="BIZ UDPゴシック"/>
        <family val="3"/>
        <charset val="128"/>
      </rPr>
      <t>で記載】</t>
    </r>
    <rPh sb="1" eb="4">
      <t>ジギョウメイ</t>
    </rPh>
    <rPh sb="7" eb="9">
      <t>モジ</t>
    </rPh>
    <rPh sb="9" eb="11">
      <t>イナイ</t>
    </rPh>
    <rPh sb="12" eb="14">
      <t>キサイ</t>
    </rPh>
    <phoneticPr fontId="1"/>
  </si>
  <si>
    <t>本事業計画書等を以て、その妥当性・有効性の審査が行われますので、被災状況・取組内容・効果等をできる限り詳細に記載ください。</t>
    <rPh sb="0" eb="3">
      <t>ホンジギョウ</t>
    </rPh>
    <rPh sb="3" eb="6">
      <t>ケイカクショ</t>
    </rPh>
    <rPh sb="6" eb="7">
      <t>トウ</t>
    </rPh>
    <rPh sb="8" eb="9">
      <t>モッ</t>
    </rPh>
    <rPh sb="13" eb="16">
      <t>ダトウセイ</t>
    </rPh>
    <rPh sb="17" eb="20">
      <t>ユウコウセイ</t>
    </rPh>
    <rPh sb="21" eb="23">
      <t>シンサ</t>
    </rPh>
    <rPh sb="24" eb="25">
      <t>オコナ</t>
    </rPh>
    <rPh sb="32" eb="36">
      <t>ヒサイジョウキョウ</t>
    </rPh>
    <rPh sb="37" eb="39">
      <t>トリク</t>
    </rPh>
    <rPh sb="39" eb="41">
      <t>ナイヨウ</t>
    </rPh>
    <rPh sb="42" eb="44">
      <t>コウカ</t>
    </rPh>
    <rPh sb="44" eb="45">
      <t>トウ</t>
    </rPh>
    <rPh sb="49" eb="50">
      <t>カギ</t>
    </rPh>
    <rPh sb="51" eb="53">
      <t>ショウサイ</t>
    </rPh>
    <rPh sb="54" eb="56">
      <t>キサイ</t>
    </rPh>
    <phoneticPr fontId="1"/>
  </si>
  <si>
    <r>
      <t>※上記１．及び２．を踏まえて、事業再建の取組を</t>
    </r>
    <r>
      <rPr>
        <b/>
        <u/>
        <sz val="14"/>
        <color rgb="FFFF0000"/>
        <rFont val="BIZ UDPゴシック"/>
        <family val="3"/>
        <charset val="128"/>
      </rPr>
      <t>詳細に記載</t>
    </r>
    <r>
      <rPr>
        <sz val="12"/>
        <rFont val="BIZ UDPゴシック"/>
        <family val="3"/>
        <charset val="128"/>
      </rPr>
      <t>ください</t>
    </r>
    <rPh sb="1" eb="3">
      <t>ジョウキ</t>
    </rPh>
    <rPh sb="5" eb="6">
      <t>オヨ</t>
    </rPh>
    <rPh sb="10" eb="11">
      <t>フ</t>
    </rPh>
    <rPh sb="15" eb="17">
      <t>ジギョウ</t>
    </rPh>
    <rPh sb="17" eb="19">
      <t>サイケン</t>
    </rPh>
    <rPh sb="20" eb="22">
      <t>トリクミ</t>
    </rPh>
    <rPh sb="23" eb="25">
      <t>ショウサイ</t>
    </rPh>
    <rPh sb="26" eb="28">
      <t>キサイ</t>
    </rPh>
    <phoneticPr fontId="1"/>
  </si>
  <si>
    <t>記載事項チェックリスト</t>
    <rPh sb="0" eb="2">
      <t>キサイ</t>
    </rPh>
    <rPh sb="2" eb="4">
      <t>ジコウ</t>
    </rPh>
    <phoneticPr fontId="1"/>
  </si>
  <si>
    <r>
      <t>※申請内容の確認等で連絡する場合がありますので</t>
    </r>
    <r>
      <rPr>
        <sz val="13"/>
        <color theme="1"/>
        <rFont val="BIZ UDPゴシック"/>
        <family val="3"/>
        <charset val="128"/>
      </rPr>
      <t>、</t>
    </r>
    <r>
      <rPr>
        <u/>
        <sz val="13"/>
        <color theme="1"/>
        <rFont val="BIZ UDPゴシック"/>
        <family val="3"/>
        <charset val="128"/>
      </rPr>
      <t>必ず</t>
    </r>
    <r>
      <rPr>
        <b/>
        <u/>
        <sz val="13"/>
        <color rgb="FFFF0000"/>
        <rFont val="BIZ UDPゴシック"/>
        <family val="3"/>
        <charset val="128"/>
      </rPr>
      <t>申請企業内の</t>
    </r>
    <r>
      <rPr>
        <u/>
        <sz val="13"/>
        <color rgb="FFFF0000"/>
        <rFont val="BIZ UDPゴシック"/>
        <family val="3"/>
        <charset val="128"/>
      </rPr>
      <t>、</t>
    </r>
    <r>
      <rPr>
        <u/>
        <sz val="12"/>
        <color rgb="FFFF0000"/>
        <rFont val="BIZ UDPゴシック"/>
        <family val="3"/>
        <charset val="128"/>
      </rPr>
      <t xml:space="preserve">休業中等でも確実かつ速やか
</t>
    </r>
    <r>
      <rPr>
        <sz val="12"/>
        <color rgb="FFFF0000"/>
        <rFont val="BIZ UDPゴシック"/>
        <family val="3"/>
        <charset val="128"/>
      </rPr>
      <t xml:space="preserve">　 </t>
    </r>
    <r>
      <rPr>
        <u/>
        <sz val="12"/>
        <color rgb="FFFF0000"/>
        <rFont val="BIZ UDPゴシック"/>
        <family val="3"/>
        <charset val="128"/>
      </rPr>
      <t>に連絡を取れ、回答できる方</t>
    </r>
    <r>
      <rPr>
        <sz val="11"/>
        <color theme="1"/>
        <rFont val="BIZ UDPゴシック"/>
        <family val="3"/>
        <charset val="128"/>
      </rPr>
      <t>の連絡先を記載してください。</t>
    </r>
    <r>
      <rPr>
        <b/>
        <sz val="13"/>
        <color rgb="FFFF0000"/>
        <rFont val="BIZ UDPゴシック"/>
        <family val="3"/>
        <charset val="128"/>
      </rPr>
      <t>※社外の代理人は認められません。</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50" eb="52">
      <t>レンラク</t>
    </rPh>
    <rPh sb="53" eb="54">
      <t>ト</t>
    </rPh>
    <rPh sb="77" eb="79">
      <t>シャガイ</t>
    </rPh>
    <rPh sb="80" eb="83">
      <t>ダイリニン</t>
    </rPh>
    <rPh sb="84" eb="85">
      <t>ミト</t>
    </rPh>
    <phoneticPr fontId="1"/>
  </si>
  <si>
    <t>直接の被害があり、且つ以下（１）～（５）を全て満たす場合には、定額の補助率を申請することができます。</t>
    <rPh sb="0" eb="2">
      <t>チョクセツ</t>
    </rPh>
    <rPh sb="3" eb="5">
      <t>ヒガイ</t>
    </rPh>
    <rPh sb="9" eb="10">
      <t>カ</t>
    </rPh>
    <rPh sb="11" eb="13">
      <t>イカ</t>
    </rPh>
    <rPh sb="21" eb="22">
      <t>スベ</t>
    </rPh>
    <rPh sb="23" eb="24">
      <t>ミ</t>
    </rPh>
    <rPh sb="26" eb="28">
      <t>バアイ</t>
    </rPh>
    <rPh sb="31" eb="33">
      <t>テイガク</t>
    </rPh>
    <rPh sb="34" eb="37">
      <t>ホジョリツ</t>
    </rPh>
    <rPh sb="38" eb="40">
      <t>シンセイ</t>
    </rPh>
    <phoneticPr fontId="1"/>
  </si>
  <si>
    <t>【７次公募用】</t>
    <phoneticPr fontId="1"/>
  </si>
  <si>
    <r>
      <t xml:space="preserve">中小企業者持続化補助金「災害支援枠(令和６年能登半島地震等)」
</t>
    </r>
    <r>
      <rPr>
        <b/>
        <sz val="18"/>
        <color rgb="FFFF0000"/>
        <rFont val="BIZ UDPゴシック"/>
        <family val="3"/>
        <charset val="128"/>
      </rPr>
      <t>（8次公募）</t>
    </r>
    <r>
      <rPr>
        <sz val="16"/>
        <color theme="1"/>
        <rFont val="BIZ UDPゴシック"/>
        <family val="3"/>
        <charset val="128"/>
      </rPr>
      <t>に係る補助金交付申請書</t>
    </r>
    <rPh sb="0" eb="5">
      <t>チュウショウキギョウシャ</t>
    </rPh>
    <rPh sb="5" eb="8">
      <t>ジゾクカ</t>
    </rPh>
    <rPh sb="8" eb="11">
      <t>ホジョキン</t>
    </rPh>
    <rPh sb="39" eb="40">
      <t>カカ</t>
    </rPh>
    <rPh sb="41" eb="44">
      <t>ホジョキン</t>
    </rPh>
    <rPh sb="44" eb="46">
      <t>コウフ</t>
    </rPh>
    <phoneticPr fontId="1"/>
  </si>
  <si>
    <r>
      <t>）　　以下の（１）～（５）項目に</t>
    </r>
    <r>
      <rPr>
        <b/>
        <sz val="12"/>
        <color rgb="FFFF0000"/>
        <rFont val="BIZ UDPゴシック"/>
        <family val="3"/>
        <charset val="128"/>
      </rPr>
      <t>すべて該当</t>
    </r>
    <r>
      <rPr>
        <sz val="12"/>
        <color theme="1"/>
        <rFont val="BIZ UDPゴシック"/>
        <family val="2"/>
        <charset val="128"/>
      </rPr>
      <t>するため</t>
    </r>
    <r>
      <rPr>
        <b/>
        <sz val="12"/>
        <color rgb="FFFF0000"/>
        <rFont val="BIZ UDPゴシック"/>
        <family val="3"/>
        <charset val="128"/>
      </rPr>
      <t>定額の補助率を希望</t>
    </r>
    <r>
      <rPr>
        <sz val="12"/>
        <color theme="1"/>
        <rFont val="BIZ UDPゴシック"/>
        <family val="2"/>
        <charset val="128"/>
      </rPr>
      <t>する</t>
    </r>
    <phoneticPr fontId="1"/>
  </si>
  <si>
    <r>
      <t>）　　以下の（１）～（５）項目のうち</t>
    </r>
    <r>
      <rPr>
        <b/>
        <sz val="12"/>
        <color rgb="FFFF0000"/>
        <rFont val="BIZ UDPゴシック"/>
        <family val="3"/>
        <charset val="128"/>
      </rPr>
      <t>該当しない</t>
    </r>
    <r>
      <rPr>
        <sz val="12"/>
        <color theme="1"/>
        <rFont val="BIZ UDPゴシック"/>
        <family val="2"/>
        <charset val="128"/>
      </rPr>
      <t>ものがある</t>
    </r>
    <phoneticPr fontId="1"/>
  </si>
  <si>
    <t>【8次公募用】</t>
    <rPh sb="2" eb="3">
      <t>ジ</t>
    </rPh>
    <rPh sb="3" eb="6">
      <t>コウボヨウ</t>
    </rPh>
    <phoneticPr fontId="1"/>
  </si>
  <si>
    <t>【8次公募用】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</si>
</sst>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eneral&quot;円&quot;"/>
    <numFmt numFmtId="177" formatCode="#,##0_ ;[Red]\-#,##0\ "/>
    <numFmt numFmtId="178" formatCode="0.0_ "/>
    <numFmt numFmtId="179" formatCode="#,##0_);[Red]\(#,##0\)"/>
    <numFmt numFmtId="180" formatCode="m&quot;月&quot;d&quot;日&quot;;@"/>
    <numFmt numFmtId="181" formatCode="#,###&quot;円&quot;"/>
    <numFmt numFmtId="182" formatCode="#,##0_ "/>
    <numFmt numFmtId="183" formatCode="&quot;¥&quot;#,##0_);[Red]\(&quot;¥&quot;#,##0\)"/>
  </numFmts>
  <fonts count="97" x14ac:knownFonts="1">
    <font>
      <sz val="12"/>
      <color theme="1"/>
      <name val="BIZ UDPゴシック"/>
      <family val="2"/>
      <charset val="128"/>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sz val="12"/>
      <color rgb="FFFF0000"/>
      <name val="BIZ UDPゴシック"/>
      <family val="3"/>
      <charset val="128"/>
    </font>
    <font>
      <b/>
      <sz val="12"/>
      <color rgb="FFFF0000"/>
      <name val="BIZ UDPゴシック"/>
      <family val="3"/>
      <charset val="128"/>
    </font>
    <font>
      <sz val="12"/>
      <color rgb="FFFF0000"/>
      <name val="BIZ UDPゴシック"/>
      <family val="2"/>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9"/>
      <color theme="1"/>
      <name val="BIZ UDPゴシック"/>
      <family val="2"/>
      <charset val="128"/>
    </font>
    <font>
      <u/>
      <sz val="12"/>
      <color theme="1"/>
      <name val="BIZ UDPゴシック"/>
      <family val="2"/>
      <charset val="128"/>
    </font>
    <font>
      <sz val="12"/>
      <color rgb="FF0070C0"/>
      <name val="BIZ UDPゴシック"/>
      <family val="2"/>
      <charset val="128"/>
    </font>
    <font>
      <sz val="12"/>
      <color rgb="FF0070C0"/>
      <name val="BIZ UDPゴシック"/>
      <family val="3"/>
      <charset val="128"/>
    </font>
    <font>
      <sz val="10"/>
      <color theme="1"/>
      <name val="BIZ UDPゴシック"/>
      <family val="2"/>
      <charset val="128"/>
    </font>
    <font>
      <sz val="10"/>
      <color theme="1"/>
      <name val="BIZ UDPゴシック"/>
      <family val="3"/>
      <charset val="128"/>
    </font>
    <font>
      <sz val="11"/>
      <color theme="1"/>
      <name val="BIZ UDPゴシック"/>
      <family val="3"/>
      <charset val="128"/>
    </font>
    <font>
      <sz val="22"/>
      <color theme="1"/>
      <name val="BIZ UDPゴシック"/>
      <family val="2"/>
      <charset val="128"/>
    </font>
    <font>
      <sz val="10.5"/>
      <color theme="1"/>
      <name val="BIZ UDPゴシック"/>
      <family val="3"/>
      <charset val="128"/>
    </font>
    <font>
      <b/>
      <sz val="11"/>
      <color theme="1"/>
      <name val="BIZ UDPゴシック"/>
      <family val="3"/>
      <charset val="128"/>
    </font>
    <font>
      <sz val="18"/>
      <color theme="1"/>
      <name val="BIZ UDPゴシック"/>
      <family val="3"/>
      <charset val="128"/>
    </font>
    <font>
      <sz val="20"/>
      <color theme="1"/>
      <name val="BIZ UDPゴシック"/>
      <family val="2"/>
      <charset val="128"/>
    </font>
    <font>
      <sz val="20"/>
      <color theme="1"/>
      <name val="BIZ UDPゴシック"/>
      <family val="3"/>
      <charset val="128"/>
    </font>
    <font>
      <sz val="12"/>
      <color theme="1"/>
      <name val="ＭＳ ゴシック"/>
      <family val="3"/>
      <charset val="128"/>
    </font>
    <font>
      <sz val="12"/>
      <color theme="1"/>
      <name val="BIZ UDP明朝 Medium"/>
      <family val="1"/>
      <charset val="128"/>
    </font>
    <font>
      <u/>
      <sz val="12"/>
      <color theme="10"/>
      <name val="BIZ UDPゴシック"/>
      <family val="2"/>
      <charset val="128"/>
    </font>
    <font>
      <sz val="11"/>
      <color theme="1"/>
      <name val="BIZ UDP明朝 Medium"/>
      <family val="1"/>
      <charset val="128"/>
    </font>
    <font>
      <sz val="10"/>
      <color theme="1"/>
      <name val="BIZ UDP明朝 Medium"/>
      <family val="1"/>
      <charset val="128"/>
    </font>
    <font>
      <b/>
      <sz val="12"/>
      <color theme="1"/>
      <name val="BIZ UDPゴシック"/>
      <family val="3"/>
      <charset val="128"/>
    </font>
    <font>
      <sz val="12"/>
      <name val="BIZ UDPゴシック"/>
      <family val="3"/>
      <charset val="128"/>
    </font>
    <font>
      <sz val="11"/>
      <color rgb="FF0000FF"/>
      <name val="BIZ UDPゴシック"/>
      <family val="3"/>
      <charset val="128"/>
    </font>
    <font>
      <sz val="12"/>
      <color rgb="FF00B0F0"/>
      <name val="BIZ UDPゴシック"/>
      <family val="2"/>
      <charset val="128"/>
    </font>
    <font>
      <sz val="12"/>
      <color rgb="FF0000FF"/>
      <name val="BIZ UDPゴシック"/>
      <family val="2"/>
      <charset val="128"/>
    </font>
    <font>
      <sz val="12"/>
      <color rgb="FF0000FF"/>
      <name val="BIZ UDPゴシック"/>
      <family val="3"/>
      <charset val="128"/>
    </font>
    <font>
      <sz val="18"/>
      <color rgb="FF0000FF"/>
      <name val="BIZ UDPゴシック"/>
      <family val="2"/>
      <charset val="128"/>
    </font>
    <font>
      <sz val="11"/>
      <name val="ＭＳ Ｐゴシック"/>
      <family val="3"/>
      <charset val="128"/>
    </font>
    <font>
      <sz val="11"/>
      <name val="ＭＳ 明朝"/>
      <family val="1"/>
      <charset val="128"/>
    </font>
    <font>
      <sz val="9"/>
      <name val="ＭＳ 明朝"/>
      <family val="1"/>
      <charset val="128"/>
    </font>
    <font>
      <sz val="16"/>
      <color rgb="FF0000FF"/>
      <name val="BIZ UDPゴシック"/>
      <family val="3"/>
      <charset val="128"/>
    </font>
    <font>
      <sz val="11"/>
      <color rgb="FF0000FF"/>
      <name val="ＭＳ 明朝"/>
      <family val="1"/>
      <charset val="128"/>
    </font>
    <font>
      <sz val="12"/>
      <color theme="1"/>
      <name val="HGS行書体"/>
      <family val="4"/>
      <charset val="128"/>
    </font>
    <font>
      <sz val="14"/>
      <name val="BIZ UDPゴシック"/>
      <family val="3"/>
      <charset val="128"/>
    </font>
    <font>
      <sz val="14"/>
      <color rgb="FF0000FF"/>
      <name val="BIZ UDPゴシック"/>
      <family val="3"/>
      <charset val="128"/>
    </font>
    <font>
      <sz val="11"/>
      <color rgb="FFFF0000"/>
      <name val="BIZ UDPゴシック"/>
      <family val="3"/>
      <charset val="128"/>
    </font>
    <font>
      <b/>
      <sz val="14"/>
      <color theme="1"/>
      <name val="BIZ UDPゴシック"/>
      <family val="3"/>
      <charset val="128"/>
    </font>
    <font>
      <b/>
      <u/>
      <sz val="14"/>
      <color rgb="FFFF0000"/>
      <name val="BIZ UDPゴシック"/>
      <family val="3"/>
      <charset val="128"/>
    </font>
    <font>
      <sz val="12"/>
      <color theme="0" tint="-0.499984740745262"/>
      <name val="BIZ UDPゴシック"/>
      <family val="3"/>
      <charset val="128"/>
    </font>
    <font>
      <sz val="14"/>
      <color theme="1"/>
      <name val="ＭＳ ゴシック"/>
      <family val="3"/>
      <charset val="128"/>
    </font>
    <font>
      <sz val="10"/>
      <color theme="1"/>
      <name val="ＭＳ ゴシック"/>
      <family val="3"/>
      <charset val="128"/>
    </font>
    <font>
      <sz val="18"/>
      <color theme="1"/>
      <name val="ＭＳ ゴシック"/>
      <family val="3"/>
      <charset val="128"/>
    </font>
    <font>
      <sz val="11"/>
      <color theme="1"/>
      <name val="ＭＳ ゴシック"/>
      <family val="3"/>
      <charset val="128"/>
    </font>
    <font>
      <sz val="9"/>
      <color theme="1"/>
      <name val="ＭＳ ゴシック"/>
      <family val="3"/>
      <charset val="128"/>
    </font>
    <font>
      <sz val="10"/>
      <color rgb="FF0070C0"/>
      <name val="ＭＳ ゴシック"/>
      <family val="3"/>
      <charset val="128"/>
    </font>
    <font>
      <sz val="12"/>
      <color rgb="FF0070C0"/>
      <name val="ＭＳ ゴシック"/>
      <family val="3"/>
      <charset val="128"/>
    </font>
    <font>
      <sz val="16"/>
      <color theme="1"/>
      <name val="ＭＳ ゴシック"/>
      <family val="3"/>
      <charset val="128"/>
    </font>
    <font>
      <sz val="8"/>
      <color rgb="FF333333"/>
      <name val="ＭＳ Ｐゴシック"/>
      <family val="3"/>
      <charset val="128"/>
    </font>
    <font>
      <b/>
      <sz val="14"/>
      <color theme="1"/>
      <name val="ＭＳ ゴシック"/>
      <family val="3"/>
      <charset val="128"/>
    </font>
    <font>
      <sz val="12"/>
      <color rgb="FFFF0000"/>
      <name val="ＭＳ ゴシック"/>
      <family val="3"/>
      <charset val="128"/>
    </font>
    <font>
      <sz val="12"/>
      <color theme="1"/>
      <name val="Segoe UI Symbol"/>
      <family val="2"/>
    </font>
    <font>
      <sz val="11"/>
      <color rgb="FF000000"/>
      <name val="Segoe UI"/>
      <family val="2"/>
    </font>
    <font>
      <sz val="12"/>
      <name val="BIZ UDPゴシック"/>
      <family val="2"/>
      <charset val="128"/>
    </font>
    <font>
      <sz val="10"/>
      <name val="BIZ UDPゴシック"/>
      <family val="3"/>
      <charset val="128"/>
    </font>
    <font>
      <u val="double"/>
      <sz val="12"/>
      <color rgb="FFFF0000"/>
      <name val="BIZ UDPゴシック"/>
      <family val="3"/>
      <charset val="128"/>
    </font>
    <font>
      <sz val="11.5"/>
      <color theme="1"/>
      <name val="BIZ UDPゴシック"/>
      <family val="3"/>
      <charset val="128"/>
    </font>
    <font>
      <sz val="18"/>
      <color rgb="FFFF0000"/>
      <name val="BIZ UDPゴシック"/>
      <family val="3"/>
      <charset val="128"/>
    </font>
    <font>
      <sz val="22"/>
      <color rgb="FFFF0000"/>
      <name val="BIZ UDPゴシック"/>
      <family val="3"/>
      <charset val="128"/>
    </font>
    <font>
      <sz val="10"/>
      <color rgb="FFFF0000"/>
      <name val="BIZ UDPゴシック"/>
      <family val="3"/>
      <charset val="128"/>
    </font>
    <font>
      <sz val="11"/>
      <name val="BIZ UDPゴシック"/>
      <family val="3"/>
      <charset val="128"/>
    </font>
    <font>
      <b/>
      <sz val="14"/>
      <color rgb="FFCC0000"/>
      <name val="BIZ UDPゴシック"/>
      <family val="3"/>
      <charset val="128"/>
    </font>
    <font>
      <sz val="12"/>
      <color rgb="FFCC0000"/>
      <name val="BIZ UDPゴシック"/>
      <family val="3"/>
      <charset val="128"/>
    </font>
    <font>
      <sz val="12"/>
      <color rgb="FFCC0000"/>
      <name val="BIZ UDPゴシック"/>
      <family val="2"/>
      <charset val="128"/>
    </font>
    <font>
      <sz val="12"/>
      <color rgb="FFCC0000"/>
      <name val="ＭＳ Ｐ明朝"/>
      <family val="1"/>
      <charset val="128"/>
    </font>
    <font>
      <sz val="14"/>
      <color theme="1"/>
      <name val="Meiryo UI"/>
      <family val="3"/>
      <charset val="128"/>
    </font>
    <font>
      <b/>
      <sz val="14"/>
      <color rgb="FFCC0000"/>
      <name val="Meiryo UI"/>
      <family val="3"/>
      <charset val="128"/>
    </font>
    <font>
      <b/>
      <sz val="18"/>
      <color rgb="FFCC0000"/>
      <name val="BIZ UDPゴシック"/>
      <family val="3"/>
      <charset val="128"/>
    </font>
    <font>
      <sz val="28"/>
      <color rgb="FFFF0000"/>
      <name val="BIZ UDPゴシック"/>
      <family val="3"/>
      <charset val="128"/>
    </font>
    <font>
      <b/>
      <i/>
      <sz val="12"/>
      <color rgb="FFFF0000"/>
      <name val="BIZ UDPゴシック"/>
      <family val="3"/>
      <charset val="128"/>
    </font>
    <font>
      <sz val="12"/>
      <name val="Meiryo UI"/>
      <family val="3"/>
      <charset val="128"/>
    </font>
    <font>
      <b/>
      <sz val="10"/>
      <color theme="1"/>
      <name val="BIZ UDPゴシック"/>
      <family val="3"/>
      <charset val="128"/>
    </font>
    <font>
      <b/>
      <sz val="13"/>
      <color theme="1"/>
      <name val="BIZ UDPゴシック"/>
      <family val="3"/>
      <charset val="128"/>
    </font>
    <font>
      <sz val="11"/>
      <color theme="1"/>
      <name val="BIZ UDPゴシック"/>
      <family val="2"/>
      <charset val="128"/>
    </font>
    <font>
      <sz val="11"/>
      <color theme="1"/>
      <name val="HGS行書体"/>
      <family val="4"/>
      <charset val="128"/>
    </font>
    <font>
      <b/>
      <sz val="24"/>
      <color rgb="FFCC0000"/>
      <name val="BIZ UDPゴシック"/>
      <family val="3"/>
      <charset val="128"/>
    </font>
    <font>
      <b/>
      <sz val="18"/>
      <color rgb="FFFF0000"/>
      <name val="BIZ UDPゴシック"/>
      <family val="3"/>
      <charset val="128"/>
    </font>
    <font>
      <sz val="13"/>
      <color theme="1"/>
      <name val="BIZ UDPゴシック"/>
      <family val="2"/>
      <charset val="128"/>
    </font>
    <font>
      <sz val="13"/>
      <color theme="1"/>
      <name val="BIZ UDPゴシック"/>
      <family val="3"/>
      <charset val="128"/>
    </font>
    <font>
      <b/>
      <sz val="13"/>
      <color rgb="FFFF0000"/>
      <name val="BIZ UDPゴシック"/>
      <family val="3"/>
      <charset val="128"/>
    </font>
    <font>
      <b/>
      <u/>
      <sz val="13"/>
      <color rgb="FFFF0000"/>
      <name val="BIZ UDPゴシック"/>
      <family val="3"/>
      <charset val="128"/>
    </font>
    <font>
      <sz val="10"/>
      <color rgb="FFFF0000"/>
      <name val="ＭＳ ゴシック"/>
      <family val="3"/>
      <charset val="128"/>
    </font>
    <font>
      <u/>
      <sz val="13"/>
      <color theme="1"/>
      <name val="BIZ UDPゴシック"/>
      <family val="3"/>
      <charset val="128"/>
    </font>
    <font>
      <u/>
      <sz val="13"/>
      <color rgb="FFFF0000"/>
      <name val="BIZ UDPゴシック"/>
      <family val="3"/>
      <charset val="128"/>
    </font>
    <font>
      <u/>
      <sz val="12"/>
      <color rgb="FFFF0000"/>
      <name val="BIZ UDP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3" tint="0.7999816888943144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auto="1"/>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thin">
        <color auto="1"/>
      </left>
      <right style="double">
        <color auto="1"/>
      </right>
      <top style="thin">
        <color auto="1"/>
      </top>
      <bottom style="thin">
        <color auto="1"/>
      </bottom>
      <diagonal/>
    </border>
    <border>
      <left/>
      <right/>
      <top style="thin">
        <color auto="1"/>
      </top>
      <bottom style="double">
        <color indexed="64"/>
      </bottom>
      <diagonal/>
    </border>
    <border>
      <left style="hair">
        <color auto="1"/>
      </left>
      <right style="thin">
        <color auto="1"/>
      </right>
      <top style="thin">
        <color auto="1"/>
      </top>
      <bottom style="thin">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ck">
        <color indexed="64"/>
      </right>
      <top style="thin">
        <color auto="1"/>
      </top>
      <bottom/>
      <diagonal/>
    </border>
    <border>
      <left style="thin">
        <color auto="1"/>
      </left>
      <right/>
      <top style="thin">
        <color indexed="64"/>
      </top>
      <bottom style="double">
        <color indexed="64"/>
      </bottom>
      <diagonal/>
    </border>
    <border>
      <left style="thin">
        <color auto="1"/>
      </left>
      <right/>
      <top style="double">
        <color indexed="64"/>
      </top>
      <bottom style="thin">
        <color auto="1"/>
      </bottom>
      <diagonal/>
    </border>
    <border>
      <left style="double">
        <color auto="1"/>
      </left>
      <right/>
      <top style="double">
        <color auto="1"/>
      </top>
      <bottom style="double">
        <color auto="1"/>
      </bottom>
      <diagonal/>
    </border>
    <border>
      <left/>
      <right/>
      <top/>
      <bottom style="dotted">
        <color indexed="64"/>
      </bottom>
      <diagonal/>
    </border>
    <border>
      <left/>
      <right style="double">
        <color auto="1"/>
      </right>
      <top style="double">
        <color auto="1"/>
      </top>
      <bottom style="double">
        <color auto="1"/>
      </bottom>
      <diagonal/>
    </border>
    <border>
      <left/>
      <right style="thin">
        <color indexed="64"/>
      </right>
      <top style="double">
        <color indexed="64"/>
      </top>
      <bottom style="thin">
        <color indexed="64"/>
      </bottom>
      <diagonal/>
    </border>
    <border>
      <left/>
      <right style="thin">
        <color auto="1"/>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auto="1"/>
      </right>
      <top/>
      <bottom style="dotted">
        <color auto="1"/>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double">
        <color indexed="64"/>
      </top>
      <bottom/>
      <diagonal/>
    </border>
    <border>
      <left/>
      <right style="thin">
        <color auto="1"/>
      </right>
      <top style="double">
        <color indexed="64"/>
      </top>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diagonalUp="1">
      <left style="thin">
        <color auto="1"/>
      </left>
      <right/>
      <top style="double">
        <color indexed="64"/>
      </top>
      <bottom/>
      <diagonal style="thin">
        <color auto="1"/>
      </diagonal>
    </border>
    <border diagonalUp="1">
      <left/>
      <right style="thin">
        <color auto="1"/>
      </right>
      <top style="double">
        <color indexed="64"/>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bottom style="dotted">
        <color auto="1"/>
      </bottom>
      <diagonal/>
    </border>
    <border>
      <left style="hair">
        <color auto="1"/>
      </left>
      <right/>
      <top/>
      <bottom style="dotted">
        <color auto="1"/>
      </bottom>
      <diagonal/>
    </border>
    <border>
      <left/>
      <right style="thin">
        <color auto="1"/>
      </right>
      <top/>
      <bottom style="dotted">
        <color auto="1"/>
      </bottom>
      <diagonal/>
    </border>
    <border>
      <left style="hair">
        <color indexed="64"/>
      </left>
      <right/>
      <top style="hair">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s>
  <cellStyleXfs count="4">
    <xf numFmtId="0" fontId="0" fillId="0" borderId="0">
      <alignment vertical="center"/>
    </xf>
    <xf numFmtId="0" fontId="12" fillId="0" borderId="0">
      <alignment vertical="center"/>
    </xf>
    <xf numFmtId="0" fontId="30" fillId="0" borderId="0" applyNumberFormat="0" applyFill="0" applyBorder="0" applyAlignment="0" applyProtection="0">
      <alignment vertical="center"/>
    </xf>
    <xf numFmtId="0" fontId="40" fillId="0" borderId="0">
      <alignment vertical="center"/>
    </xf>
  </cellStyleXfs>
  <cellXfs count="804">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5"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4" xfId="0" applyBorder="1">
      <alignment vertical="center"/>
    </xf>
    <xf numFmtId="0" fontId="10" fillId="0" borderId="22" xfId="0" applyFont="1" applyBorder="1">
      <alignment vertical="center"/>
    </xf>
    <xf numFmtId="0" fontId="0" fillId="0" borderId="4" xfId="0" applyBorder="1" applyAlignment="1">
      <alignment horizontal="centerContinuous" vertical="center"/>
    </xf>
    <xf numFmtId="0" fontId="6" fillId="0" borderId="0" xfId="0" applyFont="1">
      <alignment vertical="center"/>
    </xf>
    <xf numFmtId="0" fontId="18" fillId="0" borderId="0" xfId="0" applyFont="1">
      <alignment vertical="center"/>
    </xf>
    <xf numFmtId="3" fontId="15" fillId="0" borderId="0" xfId="0" applyNumberFormat="1" applyFont="1" applyAlignment="1">
      <alignment vertical="center" shrinkToFit="1"/>
    </xf>
    <xf numFmtId="3" fontId="15" fillId="0" borderId="0" xfId="0" applyNumberFormat="1" applyFont="1">
      <alignment vertical="center"/>
    </xf>
    <xf numFmtId="0" fontId="8" fillId="0" borderId="0" xfId="0" applyFont="1" applyAlignment="1">
      <alignment vertical="center" shrinkToFit="1"/>
    </xf>
    <xf numFmtId="0" fontId="17" fillId="0" borderId="0" xfId="0" applyFont="1" applyAlignment="1">
      <alignment vertical="center" shrinkToFit="1"/>
    </xf>
    <xf numFmtId="176" fontId="0" fillId="0" borderId="0" xfId="0" applyNumberFormat="1">
      <alignment vertical="center"/>
    </xf>
    <xf numFmtId="0" fontId="16" fillId="0" borderId="0" xfId="0" applyFont="1">
      <alignment vertical="center"/>
    </xf>
    <xf numFmtId="12" fontId="0" fillId="0" borderId="0" xfId="0" applyNumberFormat="1" applyAlignment="1">
      <alignment horizontal="center" vertical="center"/>
    </xf>
    <xf numFmtId="0" fontId="0" fillId="0" borderId="5" xfId="0" applyBorder="1" applyAlignment="1">
      <alignment horizontal="center" vertical="center" wrapText="1"/>
    </xf>
    <xf numFmtId="0" fontId="21" fillId="0" borderId="0" xfId="1" applyFont="1">
      <alignment vertical="center"/>
    </xf>
    <xf numFmtId="0" fontId="23" fillId="0" borderId="0" xfId="1" applyFont="1" applyAlignment="1">
      <alignment horizontal="right" vertical="center"/>
    </xf>
    <xf numFmtId="0" fontId="24" fillId="0" borderId="0" xfId="1" applyFont="1" applyAlignment="1">
      <alignment horizontal="center" vertical="center"/>
    </xf>
    <xf numFmtId="0" fontId="21" fillId="0" borderId="0" xfId="1" applyFont="1" applyAlignment="1">
      <alignment horizontal="right" vertical="center"/>
    </xf>
    <xf numFmtId="0" fontId="20" fillId="0" borderId="0" xfId="1" applyFont="1" applyAlignment="1">
      <alignment horizontal="distributed" vertical="center"/>
    </xf>
    <xf numFmtId="0" fontId="21" fillId="0" borderId="4" xfId="1" applyFont="1" applyBorder="1" applyAlignment="1">
      <alignment horizontal="center" vertical="center"/>
    </xf>
    <xf numFmtId="0" fontId="21" fillId="0" borderId="6" xfId="1" applyFont="1" applyBorder="1" applyAlignment="1">
      <alignment horizontal="center" vertical="center"/>
    </xf>
    <xf numFmtId="0" fontId="28" fillId="0" borderId="0" xfId="0" applyFont="1">
      <alignment vertical="center"/>
    </xf>
    <xf numFmtId="0" fontId="0" fillId="0" borderId="5" xfId="0" applyBorder="1" applyAlignment="1">
      <alignment horizontal="distributed" vertical="center" wrapText="1"/>
    </xf>
    <xf numFmtId="0" fontId="14" fillId="0" borderId="0" xfId="0" applyFont="1">
      <alignment vertical="center"/>
    </xf>
    <xf numFmtId="0" fontId="14" fillId="0" borderId="0" xfId="1" applyFont="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21" fillId="0" borderId="0" xfId="1" applyFont="1" applyAlignment="1">
      <alignment horizontal="center" vertical="center"/>
    </xf>
    <xf numFmtId="0" fontId="0" fillId="0" borderId="0" xfId="0" applyAlignment="1">
      <alignment vertical="center" shrinkToFit="1"/>
    </xf>
    <xf numFmtId="0" fontId="0" fillId="4" borderId="7" xfId="0" applyFill="1" applyBorder="1">
      <alignment vertical="center"/>
    </xf>
    <xf numFmtId="0" fontId="31" fillId="4" borderId="6" xfId="0" applyFont="1" applyFill="1" applyBorder="1" applyAlignment="1">
      <alignment horizontal="right" vertical="center"/>
    </xf>
    <xf numFmtId="0" fontId="0" fillId="0" borderId="0" xfId="0" applyAlignment="1">
      <alignment horizontal="left" vertical="center" indent="3"/>
    </xf>
    <xf numFmtId="0" fontId="21" fillId="0" borderId="9" xfId="1" applyFont="1" applyBorder="1" applyAlignment="1">
      <alignment horizontal="center" vertical="center"/>
    </xf>
    <xf numFmtId="0" fontId="0" fillId="0" borderId="9" xfId="0" applyBorder="1" applyAlignment="1">
      <alignment horizontal="centerContinuous" vertical="center"/>
    </xf>
    <xf numFmtId="0" fontId="0" fillId="0" borderId="10" xfId="0" applyBorder="1" applyAlignment="1">
      <alignment horizontal="centerContinuous" vertical="center"/>
    </xf>
    <xf numFmtId="0" fontId="37" fillId="0" borderId="0" xfId="0" applyFont="1">
      <alignment vertical="center"/>
    </xf>
    <xf numFmtId="0" fontId="38" fillId="0" borderId="0" xfId="0" applyFont="1">
      <alignment vertical="center"/>
    </xf>
    <xf numFmtId="0" fontId="35" fillId="0" borderId="0" xfId="1" applyFont="1">
      <alignment vertical="center"/>
    </xf>
    <xf numFmtId="0" fontId="41" fillId="0" borderId="0" xfId="3" applyFont="1">
      <alignment vertical="center"/>
    </xf>
    <xf numFmtId="0" fontId="41" fillId="0" borderId="0" xfId="3" applyFont="1" applyAlignment="1">
      <alignment horizontal="center" vertical="center"/>
    </xf>
    <xf numFmtId="0" fontId="41" fillId="0" borderId="4" xfId="3" applyFont="1" applyBorder="1" applyAlignment="1">
      <alignment horizontal="center" vertical="center"/>
    </xf>
    <xf numFmtId="0" fontId="41" fillId="0" borderId="4" xfId="3" applyFont="1" applyBorder="1" applyAlignment="1">
      <alignment horizontal="center" vertical="center" shrinkToFit="1"/>
    </xf>
    <xf numFmtId="0" fontId="41" fillId="0" borderId="4" xfId="3" applyFont="1" applyBorder="1" applyAlignment="1">
      <alignment horizontal="left" vertical="center" shrinkToFit="1"/>
    </xf>
    <xf numFmtId="3" fontId="0" fillId="2" borderId="4" xfId="0" applyNumberFormat="1" applyFill="1" applyBorder="1">
      <alignment vertical="center"/>
    </xf>
    <xf numFmtId="0" fontId="0" fillId="8" borderId="4" xfId="0" applyFill="1" applyBorder="1" applyAlignment="1">
      <alignment horizontal="centerContinuous" vertical="center"/>
    </xf>
    <xf numFmtId="0" fontId="0" fillId="2" borderId="5" xfId="0" applyFill="1" applyBorder="1" applyAlignment="1">
      <alignment horizontal="centerContinuous" vertical="center"/>
    </xf>
    <xf numFmtId="0" fontId="0" fillId="2" borderId="7" xfId="0" applyFill="1" applyBorder="1" applyAlignment="1">
      <alignment horizontal="centerContinuous" vertical="center"/>
    </xf>
    <xf numFmtId="0" fontId="0" fillId="2" borderId="6" xfId="0" applyFill="1" applyBorder="1" applyAlignment="1">
      <alignment horizontal="centerContinuous" vertical="center"/>
    </xf>
    <xf numFmtId="0" fontId="0" fillId="9" borderId="5" xfId="0" applyFill="1" applyBorder="1" applyAlignment="1">
      <alignment horizontal="centerContinuous" vertical="center"/>
    </xf>
    <xf numFmtId="0" fontId="0" fillId="9" borderId="7" xfId="0" applyFill="1" applyBorder="1" applyAlignment="1">
      <alignment horizontal="centerContinuous" vertical="center"/>
    </xf>
    <xf numFmtId="0" fontId="0" fillId="9" borderId="6" xfId="0" applyFill="1" applyBorder="1" applyAlignment="1">
      <alignment horizontal="centerContinuous" vertical="center"/>
    </xf>
    <xf numFmtId="0" fontId="0" fillId="9" borderId="4" xfId="0" applyFill="1" applyBorder="1" applyAlignment="1">
      <alignment horizontal="center" vertical="center" shrinkToFit="1"/>
    </xf>
    <xf numFmtId="49" fontId="0" fillId="9" borderId="4" xfId="0" applyNumberFormat="1" applyFill="1" applyBorder="1" applyAlignment="1">
      <alignment vertical="center" shrinkToFit="1"/>
    </xf>
    <xf numFmtId="0" fontId="0" fillId="9" borderId="4" xfId="0" applyFill="1" applyBorder="1" applyAlignment="1">
      <alignment horizontal="center" vertical="center"/>
    </xf>
    <xf numFmtId="0" fontId="0" fillId="9" borderId="4" xfId="0" applyFill="1" applyBorder="1" applyAlignment="1">
      <alignment vertical="center" shrinkToFit="1"/>
    </xf>
    <xf numFmtId="3" fontId="0" fillId="9" borderId="4" xfId="0" applyNumberFormat="1" applyFill="1" applyBorder="1">
      <alignment vertical="center"/>
    </xf>
    <xf numFmtId="0" fontId="0" fillId="8" borderId="4" xfId="0" applyFill="1" applyBorder="1" applyAlignment="1">
      <alignment horizontal="center" vertical="center" shrinkToFit="1"/>
    </xf>
    <xf numFmtId="0" fontId="0" fillId="7" borderId="5" xfId="0" applyFill="1" applyBorder="1" applyAlignment="1">
      <alignment horizontal="centerContinuous" vertical="center"/>
    </xf>
    <xf numFmtId="0" fontId="0" fillId="7" borderId="7" xfId="0" applyFill="1" applyBorder="1" applyAlignment="1">
      <alignment horizontal="centerContinuous" vertical="center"/>
    </xf>
    <xf numFmtId="0" fontId="0" fillId="7" borderId="6" xfId="0" applyFill="1" applyBorder="1" applyAlignment="1">
      <alignment horizontal="centerContinuous" vertical="center"/>
    </xf>
    <xf numFmtId="49" fontId="0" fillId="0" borderId="4" xfId="0" applyNumberFormat="1" applyBorder="1" applyAlignment="1">
      <alignment horizontal="center" vertical="center" shrinkToFit="1"/>
    </xf>
    <xf numFmtId="0" fontId="0" fillId="6" borderId="5" xfId="0" applyFill="1" applyBorder="1" applyAlignment="1">
      <alignment horizontal="centerContinuous" vertical="center"/>
    </xf>
    <xf numFmtId="0" fontId="0" fillId="6" borderId="6" xfId="0" applyFill="1" applyBorder="1" applyAlignment="1">
      <alignment horizontal="centerContinuous" vertical="center"/>
    </xf>
    <xf numFmtId="3" fontId="0" fillId="6" borderId="6" xfId="0" applyNumberFormat="1" applyFill="1" applyBorder="1" applyAlignment="1">
      <alignment vertical="center" shrinkToFit="1"/>
    </xf>
    <xf numFmtId="0" fontId="43" fillId="0" borderId="0" xfId="0" applyFont="1">
      <alignment vertical="center"/>
    </xf>
    <xf numFmtId="0" fontId="44" fillId="0" borderId="0" xfId="3" applyFont="1">
      <alignment vertical="center"/>
    </xf>
    <xf numFmtId="0" fontId="0" fillId="0" borderId="4" xfId="0" applyBorder="1" applyAlignment="1">
      <alignment vertical="center" shrinkToFit="1"/>
    </xf>
    <xf numFmtId="0" fontId="0" fillId="0" borderId="6" xfId="0" applyBorder="1" applyAlignment="1">
      <alignment vertical="center" shrinkToFit="1"/>
    </xf>
    <xf numFmtId="0" fontId="0" fillId="0" borderId="5" xfId="0" applyBorder="1" applyAlignment="1">
      <alignment vertical="center" shrinkToFit="1"/>
    </xf>
    <xf numFmtId="0" fontId="0" fillId="0" borderId="4" xfId="0" applyBorder="1" applyAlignment="1">
      <alignment shrinkToFit="1"/>
    </xf>
    <xf numFmtId="0" fontId="10" fillId="0" borderId="4" xfId="0" applyFont="1" applyBorder="1" applyAlignment="1">
      <alignment vertical="center" shrinkToFit="1"/>
    </xf>
    <xf numFmtId="0" fontId="21" fillId="0" borderId="0" xfId="0" applyFont="1">
      <alignment vertical="center"/>
    </xf>
    <xf numFmtId="0" fontId="45" fillId="0" borderId="0" xfId="0" applyFont="1">
      <alignment vertical="center"/>
    </xf>
    <xf numFmtId="0" fontId="45" fillId="0" borderId="9" xfId="0" applyFont="1" applyBorder="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lignment vertical="center"/>
    </xf>
    <xf numFmtId="0" fontId="0" fillId="2" borderId="22" xfId="0" applyFill="1" applyBorder="1" applyAlignment="1">
      <alignment horizontal="center" vertical="center"/>
    </xf>
    <xf numFmtId="0" fontId="0" fillId="0" borderId="0" xfId="0" applyAlignment="1">
      <alignment horizontal="left" vertical="center" shrinkToFit="1"/>
    </xf>
    <xf numFmtId="0" fontId="0" fillId="9" borderId="4" xfId="0" applyFill="1" applyBorder="1" applyAlignment="1">
      <alignment horizontal="centerContinuous" vertical="center"/>
    </xf>
    <xf numFmtId="0" fontId="0" fillId="10" borderId="4" xfId="0" applyFill="1" applyBorder="1" applyAlignment="1">
      <alignment horizontal="centerContinuous" vertical="center"/>
    </xf>
    <xf numFmtId="0" fontId="0" fillId="7" borderId="4" xfId="0" applyFill="1" applyBorder="1" applyAlignment="1">
      <alignment horizontal="centerContinuous" vertical="center"/>
    </xf>
    <xf numFmtId="0" fontId="0" fillId="7" borderId="25" xfId="0" applyFill="1" applyBorder="1" applyAlignment="1">
      <alignment horizontal="centerContinuous" vertical="center"/>
    </xf>
    <xf numFmtId="0" fontId="0" fillId="9" borderId="25" xfId="0" applyFill="1" applyBorder="1" applyAlignment="1">
      <alignment horizontal="centerContinuous" vertical="center"/>
    </xf>
    <xf numFmtId="0" fontId="0" fillId="10" borderId="25" xfId="0" applyFill="1" applyBorder="1" applyAlignment="1">
      <alignment horizontal="centerContinuous" vertical="center"/>
    </xf>
    <xf numFmtId="0" fontId="0" fillId="0" borderId="4" xfId="0" applyBorder="1" applyAlignment="1">
      <alignment horizontal="left" vertical="center" wrapText="1"/>
    </xf>
    <xf numFmtId="0" fontId="0" fillId="2" borderId="6" xfId="0" applyFill="1" applyBorder="1" applyAlignment="1">
      <alignment horizontal="right" vertical="center" shrinkToFit="1"/>
    </xf>
    <xf numFmtId="0" fontId="0" fillId="0" borderId="56" xfId="0" applyBorder="1" applyAlignment="1">
      <alignment horizontal="center" vertical="center"/>
    </xf>
    <xf numFmtId="0" fontId="0" fillId="2" borderId="25" xfId="0" applyFill="1" applyBorder="1" applyAlignment="1">
      <alignment horizontal="left" vertical="center"/>
    </xf>
    <xf numFmtId="0" fontId="0" fillId="0" borderId="4" xfId="0" applyBorder="1" applyAlignment="1">
      <alignment horizontal="right" vertical="center" shrinkToFit="1"/>
    </xf>
    <xf numFmtId="0" fontId="0" fillId="0" borderId="56" xfId="0" applyBorder="1" applyAlignment="1">
      <alignment horizontal="right" vertical="center" shrinkToFit="1"/>
    </xf>
    <xf numFmtId="0" fontId="0" fillId="2" borderId="4" xfId="0" applyFill="1" applyBorder="1" applyAlignment="1">
      <alignment vertical="center" shrinkToFit="1"/>
    </xf>
    <xf numFmtId="178" fontId="0" fillId="2" borderId="4" xfId="0" applyNumberFormat="1" applyFill="1" applyBorder="1" applyAlignment="1">
      <alignment vertical="center" shrinkToFit="1"/>
    </xf>
    <xf numFmtId="0" fontId="0" fillId="11" borderId="0" xfId="0" applyFill="1" applyAlignment="1">
      <alignment horizontal="center" vertical="center"/>
    </xf>
    <xf numFmtId="0" fontId="0" fillId="7" borderId="4" xfId="0" applyFill="1" applyBorder="1" applyAlignment="1">
      <alignment horizontal="center" vertical="center"/>
    </xf>
    <xf numFmtId="0" fontId="14" fillId="0" borderId="18" xfId="0" applyFont="1" applyBorder="1">
      <alignment vertical="center"/>
    </xf>
    <xf numFmtId="0" fontId="46" fillId="0" borderId="32" xfId="0" applyFont="1" applyBorder="1" applyAlignment="1">
      <alignment horizontal="left" vertical="center"/>
    </xf>
    <xf numFmtId="0" fontId="14" fillId="0" borderId="33" xfId="0" applyFont="1" applyBorder="1">
      <alignment vertical="center"/>
    </xf>
    <xf numFmtId="0" fontId="46" fillId="0" borderId="29" xfId="0" applyFont="1" applyBorder="1" applyAlignment="1">
      <alignment horizontal="left" vertical="center"/>
    </xf>
    <xf numFmtId="0" fontId="14" fillId="0" borderId="35" xfId="0" applyFont="1" applyBorder="1">
      <alignment vertical="center"/>
    </xf>
    <xf numFmtId="0" fontId="46" fillId="0" borderId="30" xfId="0" applyFont="1" applyBorder="1" applyAlignment="1">
      <alignment horizontal="left" vertical="center"/>
    </xf>
    <xf numFmtId="0" fontId="14" fillId="0" borderId="4" xfId="0" applyFont="1" applyBorder="1" applyAlignment="1">
      <alignment horizontal="center" vertical="center"/>
    </xf>
    <xf numFmtId="0" fontId="47" fillId="0" borderId="0" xfId="0" applyFont="1">
      <alignment vertical="center"/>
    </xf>
    <xf numFmtId="0" fontId="34" fillId="0" borderId="0" xfId="0" applyFont="1">
      <alignment vertical="center"/>
    </xf>
    <xf numFmtId="0" fontId="0" fillId="7" borderId="4" xfId="0" applyFill="1" applyBorder="1" applyAlignment="1">
      <alignment horizontal="left" vertical="center" shrinkToFit="1"/>
    </xf>
    <xf numFmtId="0" fontId="0" fillId="0" borderId="8" xfId="0" applyBorder="1" applyAlignment="1">
      <alignment horizontal="center" vertical="center"/>
    </xf>
    <xf numFmtId="0" fontId="0" fillId="0" borderId="4" xfId="0" applyBorder="1" applyAlignment="1">
      <alignment horizontal="center" vertical="center" shrinkToFit="1"/>
    </xf>
    <xf numFmtId="3" fontId="0" fillId="0" borderId="6" xfId="0" applyNumberFormat="1" applyBorder="1" applyAlignment="1">
      <alignment horizontal="center" vertical="center" shrinkToFit="1"/>
    </xf>
    <xf numFmtId="0" fontId="49" fillId="0" borderId="0" xfId="0" applyFont="1" applyAlignment="1">
      <alignment horizontal="left" vertical="center"/>
    </xf>
    <xf numFmtId="49" fontId="0" fillId="0" borderId="5" xfId="0" applyNumberFormat="1" applyBorder="1" applyAlignment="1">
      <alignment horizontal="centerContinuous" vertical="center"/>
    </xf>
    <xf numFmtId="49" fontId="0" fillId="0" borderId="7" xfId="0" applyNumberFormat="1" applyBorder="1" applyAlignment="1">
      <alignment horizontal="centerContinuous" vertical="center"/>
    </xf>
    <xf numFmtId="49" fontId="0" fillId="0" borderId="6" xfId="0" applyNumberFormat="1" applyBorder="1" applyAlignment="1">
      <alignment horizontal="centerContinuous" vertical="center"/>
    </xf>
    <xf numFmtId="0" fontId="50" fillId="0" borderId="0" xfId="0" applyFont="1" applyAlignment="1">
      <alignment horizontal="left" vertical="center"/>
    </xf>
    <xf numFmtId="0" fontId="17" fillId="11" borderId="5" xfId="0" applyFont="1" applyFill="1" applyBorder="1" applyAlignment="1">
      <alignment horizontal="center" vertical="center" wrapText="1"/>
    </xf>
    <xf numFmtId="49" fontId="18" fillId="11" borderId="5" xfId="0" applyNumberFormat="1" applyFont="1" applyFill="1" applyBorder="1" applyAlignment="1">
      <alignment horizontal="center" vertical="center"/>
    </xf>
    <xf numFmtId="49" fontId="18" fillId="11" borderId="58" xfId="0" applyNumberFormat="1" applyFont="1" applyFill="1" applyBorder="1" applyAlignment="1">
      <alignment horizontal="center" vertical="center"/>
    </xf>
    <xf numFmtId="0" fontId="0" fillId="9" borderId="4" xfId="0" applyFill="1" applyBorder="1" applyAlignment="1">
      <alignment horizontal="left" vertical="center" shrinkToFit="1"/>
    </xf>
    <xf numFmtId="0" fontId="53" fillId="2" borderId="4" xfId="0" applyFont="1" applyFill="1" applyBorder="1" applyAlignment="1" applyProtection="1">
      <alignment horizontal="center" vertical="center"/>
      <protection locked="0"/>
    </xf>
    <xf numFmtId="0" fontId="53" fillId="2" borderId="4" xfId="0" applyFont="1" applyFill="1" applyBorder="1" applyProtection="1">
      <alignment vertical="center"/>
      <protection locked="0"/>
    </xf>
    <xf numFmtId="0" fontId="53" fillId="2" borderId="4" xfId="0" applyFont="1" applyFill="1" applyBorder="1" applyAlignment="1" applyProtection="1">
      <alignment vertical="center" wrapText="1" shrinkToFit="1"/>
      <protection locked="0"/>
    </xf>
    <xf numFmtId="179" fontId="28" fillId="2" borderId="4" xfId="0" applyNumberFormat="1" applyFont="1" applyFill="1" applyBorder="1" applyAlignment="1" applyProtection="1">
      <alignment vertical="center" shrinkToFit="1"/>
      <protection locked="0"/>
    </xf>
    <xf numFmtId="0" fontId="53" fillId="2" borderId="4" xfId="0" applyFont="1" applyFill="1" applyBorder="1" applyAlignment="1" applyProtection="1">
      <alignment vertical="center" wrapText="1"/>
      <protection locked="0"/>
    </xf>
    <xf numFmtId="177" fontId="28" fillId="2" borderId="4" xfId="0" applyNumberFormat="1" applyFont="1" applyFill="1" applyBorder="1" applyAlignment="1" applyProtection="1">
      <alignment vertical="center" shrinkToFit="1"/>
      <protection locked="0"/>
    </xf>
    <xf numFmtId="0" fontId="53" fillId="2" borderId="4" xfId="0" applyFont="1" applyFill="1" applyBorder="1" applyAlignment="1" applyProtection="1">
      <alignment horizontal="center" vertical="center" shrinkToFit="1"/>
      <protection locked="0"/>
    </xf>
    <xf numFmtId="0" fontId="28" fillId="0" borderId="0" xfId="0" applyFont="1" applyProtection="1">
      <alignment vertical="center"/>
      <protection hidden="1"/>
    </xf>
    <xf numFmtId="0" fontId="0" fillId="0" borderId="0" xfId="0" applyProtection="1">
      <alignment vertical="center"/>
      <protection hidden="1"/>
    </xf>
    <xf numFmtId="0" fontId="0" fillId="0" borderId="0" xfId="0" applyAlignment="1">
      <alignment horizontal="center" vertical="top"/>
    </xf>
    <xf numFmtId="0" fontId="0" fillId="4" borderId="0" xfId="0" applyFill="1">
      <alignment vertical="center"/>
    </xf>
    <xf numFmtId="0" fontId="28" fillId="4" borderId="0" xfId="0" applyFont="1" applyFill="1">
      <alignment vertical="center"/>
    </xf>
    <xf numFmtId="0" fontId="28" fillId="4" borderId="0" xfId="0" applyFont="1" applyFill="1" applyProtection="1">
      <alignment vertical="center"/>
      <protection hidden="1"/>
    </xf>
    <xf numFmtId="179" fontId="28" fillId="4" borderId="0" xfId="0" applyNumberFormat="1" applyFont="1" applyFill="1" applyAlignment="1" applyProtection="1">
      <alignment vertical="center" shrinkToFit="1"/>
      <protection hidden="1"/>
    </xf>
    <xf numFmtId="0" fontId="53" fillId="4" borderId="63" xfId="0" applyFont="1" applyFill="1" applyBorder="1" applyProtection="1">
      <alignment vertical="center"/>
      <protection hidden="1"/>
    </xf>
    <xf numFmtId="0" fontId="28" fillId="4" borderId="57" xfId="0" applyFont="1" applyFill="1" applyBorder="1" applyProtection="1">
      <alignment vertical="center"/>
      <protection hidden="1"/>
    </xf>
    <xf numFmtId="0" fontId="53" fillId="4" borderId="69" xfId="0" applyFont="1" applyFill="1" applyBorder="1" applyProtection="1">
      <alignment vertical="center"/>
      <protection hidden="1"/>
    </xf>
    <xf numFmtId="0" fontId="53" fillId="4" borderId="27" xfId="0" applyFont="1" applyFill="1" applyBorder="1" applyAlignment="1" applyProtection="1">
      <alignment horizontal="center" vertical="center"/>
      <protection hidden="1"/>
    </xf>
    <xf numFmtId="0" fontId="53" fillId="4" borderId="0" xfId="0" applyFont="1" applyFill="1" applyProtection="1">
      <alignment vertical="center"/>
      <protection hidden="1"/>
    </xf>
    <xf numFmtId="0" fontId="53" fillId="4" borderId="5" xfId="0" applyFont="1" applyFill="1" applyBorder="1" applyAlignment="1" applyProtection="1">
      <alignment horizontal="center" vertical="center"/>
      <protection hidden="1"/>
    </xf>
    <xf numFmtId="0" fontId="53" fillId="4" borderId="7" xfId="0" applyFont="1" applyFill="1" applyBorder="1" applyProtection="1">
      <alignment vertical="center"/>
      <protection hidden="1"/>
    </xf>
    <xf numFmtId="0" fontId="53" fillId="4" borderId="8" xfId="0" applyFont="1" applyFill="1" applyBorder="1" applyAlignment="1" applyProtection="1">
      <alignment horizontal="center" vertical="center"/>
      <protection hidden="1"/>
    </xf>
    <xf numFmtId="0" fontId="53" fillId="4" borderId="9" xfId="0" applyFont="1" applyFill="1" applyBorder="1" applyProtection="1">
      <alignment vertical="center"/>
      <protection hidden="1"/>
    </xf>
    <xf numFmtId="179" fontId="28" fillId="4" borderId="16" xfId="0" applyNumberFormat="1" applyFont="1" applyFill="1" applyBorder="1" applyProtection="1">
      <alignment vertical="center"/>
      <protection hidden="1"/>
    </xf>
    <xf numFmtId="179" fontId="28" fillId="4" borderId="23" xfId="0" applyNumberFormat="1" applyFont="1" applyFill="1" applyBorder="1" applyAlignment="1" applyProtection="1">
      <alignment horizontal="right" vertical="center"/>
      <protection hidden="1"/>
    </xf>
    <xf numFmtId="179" fontId="28" fillId="4" borderId="26" xfId="0" applyNumberFormat="1" applyFont="1" applyFill="1" applyBorder="1" applyProtection="1">
      <alignment vertical="center"/>
      <protection hidden="1"/>
    </xf>
    <xf numFmtId="179" fontId="28" fillId="4" borderId="71" xfId="0" applyNumberFormat="1" applyFont="1" applyFill="1" applyBorder="1" applyProtection="1">
      <alignment vertical="center"/>
      <protection hidden="1"/>
    </xf>
    <xf numFmtId="0" fontId="53" fillId="4" borderId="0" xfId="0" applyFont="1" applyFill="1" applyAlignment="1" applyProtection="1">
      <alignment horizontal="center" vertical="center"/>
      <protection hidden="1"/>
    </xf>
    <xf numFmtId="179" fontId="28" fillId="4" borderId="40" xfId="0" applyNumberFormat="1" applyFont="1" applyFill="1" applyBorder="1" applyProtection="1">
      <alignment vertical="center"/>
      <protection hidden="1"/>
    </xf>
    <xf numFmtId="0" fontId="28" fillId="4" borderId="72" xfId="0" applyFont="1" applyFill="1" applyBorder="1" applyProtection="1">
      <alignment vertical="center"/>
      <protection hidden="1"/>
    </xf>
    <xf numFmtId="181" fontId="28" fillId="4" borderId="0" xfId="0" applyNumberFormat="1" applyFont="1" applyFill="1" applyProtection="1">
      <alignment vertical="center"/>
      <protection hidden="1"/>
    </xf>
    <xf numFmtId="181" fontId="53" fillId="4" borderId="0" xfId="0" applyNumberFormat="1" applyFont="1" applyFill="1" applyAlignment="1" applyProtection="1">
      <alignment horizontal="left" vertical="center" wrapText="1"/>
      <protection hidden="1"/>
    </xf>
    <xf numFmtId="0" fontId="34"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49" fontId="0" fillId="2" borderId="5" xfId="0" applyNumberFormat="1" applyFill="1" applyBorder="1" applyAlignment="1" applyProtection="1">
      <alignment horizontal="center" vertical="center"/>
      <protection locked="0"/>
    </xf>
    <xf numFmtId="0" fontId="21" fillId="2" borderId="0" xfId="1" applyFont="1" applyFill="1" applyProtection="1">
      <alignment vertical="center"/>
      <protection locked="0"/>
    </xf>
    <xf numFmtId="0" fontId="21" fillId="2" borderId="0" xfId="1" applyFont="1" applyFill="1" applyAlignment="1" applyProtection="1">
      <alignment horizontal="right" vertical="center"/>
      <protection locked="0"/>
    </xf>
    <xf numFmtId="179" fontId="28" fillId="4" borderId="27" xfId="0" applyNumberFormat="1" applyFont="1" applyFill="1" applyBorder="1" applyAlignment="1" applyProtection="1">
      <alignment horizontal="right" vertical="center"/>
      <protection hidden="1"/>
    </xf>
    <xf numFmtId="0" fontId="0" fillId="2" borderId="25" xfId="0" applyFill="1" applyBorder="1" applyAlignment="1" applyProtection="1">
      <alignment horizontal="center" vertical="center"/>
      <protection locked="0"/>
    </xf>
    <xf numFmtId="0" fontId="60" fillId="4" borderId="0" xfId="0" applyFont="1" applyFill="1" applyAlignment="1" applyProtection="1">
      <alignment horizontal="left" vertical="center"/>
      <protection hidden="1"/>
    </xf>
    <xf numFmtId="0" fontId="0" fillId="0" borderId="37" xfId="0" applyBorder="1" applyAlignment="1">
      <alignment horizontal="center" vertical="center"/>
    </xf>
    <xf numFmtId="0" fontId="0" fillId="0" borderId="16" xfId="0" applyBorder="1" applyAlignment="1">
      <alignment horizontal="center" vertical="center"/>
    </xf>
    <xf numFmtId="0" fontId="0" fillId="0" borderId="9" xfId="0" applyBorder="1">
      <alignment vertical="center"/>
    </xf>
    <xf numFmtId="0" fontId="0" fillId="0" borderId="10" xfId="0" applyBorder="1">
      <alignment vertical="center"/>
    </xf>
    <xf numFmtId="0" fontId="25" fillId="0" borderId="0" xfId="0" applyFont="1" applyAlignment="1">
      <alignment horizontal="left" vertical="center"/>
    </xf>
    <xf numFmtId="0" fontId="22" fillId="0" borderId="0" xfId="0" applyFont="1" applyAlignment="1">
      <alignment horizontal="center" vertical="center"/>
    </xf>
    <xf numFmtId="0" fontId="21" fillId="4" borderId="0" xfId="1" applyFont="1" applyFill="1">
      <alignment vertical="center"/>
    </xf>
    <xf numFmtId="0" fontId="0" fillId="0" borderId="0" xfId="0" applyAlignment="1">
      <alignment horizontal="left" vertical="top"/>
    </xf>
    <xf numFmtId="0" fontId="0" fillId="0" borderId="16" xfId="0" applyBorder="1">
      <alignment vertical="center"/>
    </xf>
    <xf numFmtId="0" fontId="0" fillId="0" borderId="9" xfId="0" applyBorder="1" applyAlignment="1">
      <alignment horizontal="center" vertical="center"/>
    </xf>
    <xf numFmtId="0" fontId="3" fillId="0" borderId="27" xfId="0" applyFont="1" applyBorder="1" applyAlignment="1">
      <alignment horizontal="left" vertical="center"/>
    </xf>
    <xf numFmtId="0" fontId="0" fillId="2" borderId="0" xfId="0" applyFill="1" applyAlignment="1" applyProtection="1">
      <alignment vertical="center" shrinkToFit="1"/>
      <protection locked="0"/>
    </xf>
    <xf numFmtId="0" fontId="0" fillId="2" borderId="4" xfId="0" applyFill="1" applyBorder="1" applyAlignment="1" applyProtection="1">
      <alignment horizontal="center" vertical="center"/>
      <protection locked="0"/>
    </xf>
    <xf numFmtId="0" fontId="0" fillId="4" borderId="0" xfId="0" applyFill="1" applyAlignment="1">
      <alignment horizontal="center" vertical="center"/>
    </xf>
    <xf numFmtId="0" fontId="66" fillId="4" borderId="0" xfId="0" applyFont="1" applyFill="1" applyAlignment="1">
      <alignment horizontal="right" vertical="center"/>
    </xf>
    <xf numFmtId="0" fontId="14" fillId="4" borderId="0" xfId="0" applyFont="1" applyFill="1">
      <alignment vertical="center"/>
    </xf>
    <xf numFmtId="0" fontId="53" fillId="4" borderId="0" xfId="0" applyFont="1" applyFill="1" applyAlignment="1">
      <alignment horizontal="right"/>
    </xf>
    <xf numFmtId="0" fontId="53" fillId="4" borderId="63" xfId="0" applyFont="1" applyFill="1" applyBorder="1" applyAlignment="1">
      <alignment horizontal="center" vertical="center"/>
    </xf>
    <xf numFmtId="0" fontId="53" fillId="4" borderId="57" xfId="0" applyFont="1" applyFill="1" applyBorder="1" applyAlignment="1">
      <alignment horizontal="center" vertical="center"/>
    </xf>
    <xf numFmtId="0" fontId="53" fillId="4" borderId="57" xfId="0" applyFont="1" applyFill="1" applyBorder="1" applyAlignment="1">
      <alignment horizontal="right" vertical="center" wrapText="1"/>
    </xf>
    <xf numFmtId="0" fontId="53" fillId="4" borderId="0" xfId="0" applyFont="1" applyFill="1" applyAlignment="1">
      <alignment vertical="center" wrapText="1"/>
    </xf>
    <xf numFmtId="0" fontId="28" fillId="4" borderId="4" xfId="0" applyFont="1" applyFill="1" applyBorder="1" applyAlignment="1">
      <alignment horizontal="center" vertical="center"/>
    </xf>
    <xf numFmtId="0" fontId="28" fillId="4" borderId="5" xfId="0" applyFont="1" applyFill="1" applyBorder="1" applyAlignment="1">
      <alignment horizontal="right" vertical="center"/>
    </xf>
    <xf numFmtId="0" fontId="28" fillId="4" borderId="7" xfId="0" applyFont="1" applyFill="1" applyBorder="1">
      <alignment vertical="center"/>
    </xf>
    <xf numFmtId="0" fontId="28" fillId="4" borderId="9" xfId="0" applyFont="1" applyFill="1" applyBorder="1">
      <alignment vertical="center"/>
    </xf>
    <xf numFmtId="179" fontId="28" fillId="4" borderId="0" xfId="0" applyNumberFormat="1" applyFont="1" applyFill="1" applyAlignment="1">
      <alignment vertical="center" shrinkToFit="1"/>
    </xf>
    <xf numFmtId="0" fontId="28" fillId="4" borderId="23" xfId="0" applyFont="1" applyFill="1" applyBorder="1">
      <alignment vertical="center"/>
    </xf>
    <xf numFmtId="0" fontId="28" fillId="4" borderId="28" xfId="0" applyFont="1" applyFill="1" applyBorder="1">
      <alignment vertical="center"/>
    </xf>
    <xf numFmtId="0" fontId="28" fillId="4" borderId="28" xfId="0" applyFont="1" applyFill="1" applyBorder="1" applyAlignment="1">
      <alignment horizontal="right" vertical="center"/>
    </xf>
    <xf numFmtId="0" fontId="53" fillId="4" borderId="28" xfId="0" applyFont="1" applyFill="1" applyBorder="1" applyAlignment="1">
      <alignment horizontal="left" vertical="center"/>
    </xf>
    <xf numFmtId="179" fontId="28" fillId="4" borderId="28" xfId="0" applyNumberFormat="1" applyFont="1" applyFill="1" applyBorder="1" applyAlignment="1">
      <alignment vertical="center" shrinkToFit="1"/>
    </xf>
    <xf numFmtId="0" fontId="28" fillId="4" borderId="0" xfId="0" applyFont="1" applyFill="1" applyAlignment="1">
      <alignment horizontal="right" vertical="center"/>
    </xf>
    <xf numFmtId="0" fontId="53" fillId="4" borderId="0" xfId="0" applyFont="1" applyFill="1" applyAlignment="1">
      <alignment horizontal="left" vertical="center"/>
    </xf>
    <xf numFmtId="0" fontId="28" fillId="4" borderId="9" xfId="0" applyFont="1" applyFill="1" applyBorder="1" applyAlignment="1">
      <alignment horizontal="right" vertical="center"/>
    </xf>
    <xf numFmtId="179" fontId="28" fillId="4" borderId="9" xfId="0" applyNumberFormat="1" applyFont="1" applyFill="1" applyBorder="1" applyAlignment="1">
      <alignment vertical="center" shrinkToFit="1"/>
    </xf>
    <xf numFmtId="0" fontId="28" fillId="4" borderId="57" xfId="0" applyFont="1" applyFill="1" applyBorder="1" applyAlignment="1">
      <alignment horizontal="right" vertical="center"/>
    </xf>
    <xf numFmtId="0" fontId="28" fillId="4" borderId="36" xfId="0" applyFont="1" applyFill="1" applyBorder="1" applyAlignment="1">
      <alignment horizontal="right" vertical="center"/>
    </xf>
    <xf numFmtId="0" fontId="28" fillId="4" borderId="16" xfId="0" applyFont="1" applyFill="1" applyBorder="1" applyAlignment="1">
      <alignment horizontal="right" vertical="center"/>
    </xf>
    <xf numFmtId="0" fontId="28" fillId="4" borderId="7" xfId="0" applyFont="1" applyFill="1" applyBorder="1" applyAlignment="1">
      <alignment horizontal="right" vertical="center"/>
    </xf>
    <xf numFmtId="0" fontId="28" fillId="4" borderId="6" xfId="0" applyFont="1" applyFill="1" applyBorder="1" applyAlignment="1">
      <alignment horizontal="right" vertical="center"/>
    </xf>
    <xf numFmtId="0" fontId="28" fillId="4" borderId="10" xfId="0" applyFont="1" applyFill="1" applyBorder="1" applyAlignment="1">
      <alignment horizontal="right" vertical="center"/>
    </xf>
    <xf numFmtId="179" fontId="28" fillId="4" borderId="40" xfId="0" applyNumberFormat="1" applyFont="1" applyFill="1" applyBorder="1" applyAlignment="1">
      <alignment vertical="center" shrinkToFit="1"/>
    </xf>
    <xf numFmtId="180" fontId="28" fillId="4" borderId="66" xfId="0" applyNumberFormat="1" applyFont="1" applyFill="1" applyBorder="1" applyAlignment="1">
      <alignment horizontal="left" vertical="center"/>
    </xf>
    <xf numFmtId="0" fontId="0" fillId="4" borderId="66" xfId="0" applyFill="1" applyBorder="1">
      <alignment vertical="center"/>
    </xf>
    <xf numFmtId="181" fontId="53" fillId="4" borderId="66" xfId="0" applyNumberFormat="1" applyFont="1" applyFill="1" applyBorder="1">
      <alignment vertical="center"/>
    </xf>
    <xf numFmtId="0" fontId="0" fillId="4" borderId="0" xfId="0" applyFill="1" applyAlignment="1">
      <alignment horizontal="centerContinuous" vertical="center"/>
    </xf>
    <xf numFmtId="3" fontId="15" fillId="4" borderId="0" xfId="0" applyNumberFormat="1" applyFont="1" applyFill="1" applyAlignment="1">
      <alignment vertical="center" shrinkToFit="1"/>
    </xf>
    <xf numFmtId="0" fontId="0" fillId="4" borderId="42" xfId="0" applyFill="1" applyBorder="1" applyAlignment="1">
      <alignment horizontal="right" vertical="center"/>
    </xf>
    <xf numFmtId="0" fontId="0" fillId="4" borderId="34" xfId="0" applyFill="1" applyBorder="1" applyAlignment="1">
      <alignment horizontal="right" vertical="center"/>
    </xf>
    <xf numFmtId="3" fontId="15" fillId="4" borderId="0" xfId="0" applyNumberFormat="1" applyFont="1" applyFill="1">
      <alignment vertical="center"/>
    </xf>
    <xf numFmtId="181" fontId="56" fillId="4" borderId="0" xfId="0" applyNumberFormat="1" applyFont="1" applyFill="1" applyAlignment="1">
      <alignment horizontal="left" vertical="center" wrapText="1"/>
    </xf>
    <xf numFmtId="49" fontId="0" fillId="0" borderId="0" xfId="0" applyNumberFormat="1" applyAlignment="1">
      <alignment horizontal="center" vertical="center"/>
    </xf>
    <xf numFmtId="0" fontId="0" fillId="0" borderId="0" xfId="0" applyAlignment="1" applyProtection="1">
      <alignment horizontal="left" vertical="center" shrinkToFit="1"/>
      <protection locked="0"/>
    </xf>
    <xf numFmtId="0" fontId="0" fillId="0" borderId="0" xfId="0" applyAlignment="1" applyProtection="1">
      <alignment horizontal="left" vertical="top" shrinkToFit="1"/>
      <protection locked="0"/>
    </xf>
    <xf numFmtId="0" fontId="0" fillId="0" borderId="16" xfId="0" applyBorder="1" applyAlignment="1" applyProtection="1">
      <alignment horizontal="left" vertical="top" shrinkToFit="1"/>
      <protection locked="0"/>
    </xf>
    <xf numFmtId="0" fontId="0" fillId="2" borderId="32"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14" fillId="4" borderId="0" xfId="0" applyFont="1" applyFill="1" applyAlignment="1">
      <alignment horizontal="left" vertical="center"/>
    </xf>
    <xf numFmtId="0" fontId="16" fillId="4" borderId="0" xfId="0" applyFont="1" applyFill="1">
      <alignment vertical="center"/>
    </xf>
    <xf numFmtId="179" fontId="28" fillId="0" borderId="74" xfId="0" applyNumberFormat="1" applyFont="1" applyBorder="1" applyAlignment="1" applyProtection="1">
      <alignment horizontal="right" vertical="center"/>
      <protection hidden="1"/>
    </xf>
    <xf numFmtId="0" fontId="0" fillId="0" borderId="28" xfId="0" applyBorder="1">
      <alignment vertical="center"/>
    </xf>
    <xf numFmtId="0" fontId="0" fillId="0" borderId="26" xfId="0" applyBorder="1">
      <alignment vertical="center"/>
    </xf>
    <xf numFmtId="0" fontId="0" fillId="0" borderId="7" xfId="0" applyBorder="1">
      <alignment vertical="center"/>
    </xf>
    <xf numFmtId="0" fontId="0" fillId="0" borderId="27" xfId="0" applyBorder="1">
      <alignment vertical="center"/>
    </xf>
    <xf numFmtId="0" fontId="0" fillId="0" borderId="23" xfId="0" applyBorder="1">
      <alignment vertical="center"/>
    </xf>
    <xf numFmtId="20" fontId="0" fillId="0" borderId="0" xfId="0" applyNumberFormat="1" applyAlignment="1">
      <alignment horizontal="center" vertical="center"/>
    </xf>
    <xf numFmtId="0" fontId="0" fillId="0" borderId="0" xfId="0" applyAlignment="1">
      <alignment horizontal="left" vertical="center" indent="2"/>
    </xf>
    <xf numFmtId="0" fontId="2" fillId="0" borderId="27" xfId="0" applyFont="1" applyBorder="1" applyAlignment="1">
      <alignment vertical="center" shrinkToFit="1"/>
    </xf>
    <xf numFmtId="0" fontId="3" fillId="0" borderId="27" xfId="0" applyFont="1" applyBorder="1" applyAlignment="1">
      <alignment vertical="center" shrinkToFit="1"/>
    </xf>
    <xf numFmtId="49" fontId="0" fillId="0" borderId="16" xfId="0" applyNumberFormat="1" applyBorder="1" applyAlignment="1">
      <alignment vertical="center" shrinkToFit="1"/>
    </xf>
    <xf numFmtId="0" fontId="0" fillId="0" borderId="16" xfId="0" applyBorder="1" applyAlignment="1">
      <alignment vertical="center" shrinkToFit="1"/>
    </xf>
    <xf numFmtId="0" fontId="0" fillId="0" borderId="27" xfId="0" applyBorder="1" applyAlignment="1">
      <alignment vertical="center" shrinkToFit="1"/>
    </xf>
    <xf numFmtId="0" fontId="0" fillId="0" borderId="16" xfId="0" applyBorder="1" applyAlignment="1">
      <alignment horizontal="center" vertical="center" shrinkToFit="1"/>
    </xf>
    <xf numFmtId="0" fontId="15" fillId="0" borderId="8" xfId="0" applyFont="1" applyBorder="1">
      <alignment vertical="center"/>
    </xf>
    <xf numFmtId="0" fontId="15" fillId="0" borderId="9" xfId="0" applyFont="1" applyBorder="1">
      <alignment vertical="center"/>
    </xf>
    <xf numFmtId="0" fontId="33" fillId="0" borderId="0" xfId="0" applyFont="1" applyAlignment="1">
      <alignment horizontal="left" vertical="center" indent="1"/>
    </xf>
    <xf numFmtId="0" fontId="0" fillId="0" borderId="4" xfId="0" applyBorder="1" applyAlignment="1">
      <alignment horizontal="distributed" vertical="center" indent="1"/>
    </xf>
    <xf numFmtId="0" fontId="0" fillId="0" borderId="18"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84" xfId="0" applyBorder="1" applyAlignment="1">
      <alignment horizontal="center" vertical="center"/>
    </xf>
    <xf numFmtId="0" fontId="14" fillId="0" borderId="4" xfId="0" applyFont="1" applyBorder="1" applyAlignment="1">
      <alignment horizontal="distributed" vertical="center" wrapText="1" indent="1"/>
    </xf>
    <xf numFmtId="0" fontId="0" fillId="0" borderId="4" xfId="0" applyBorder="1" applyAlignment="1">
      <alignment horizontal="distributed" vertical="center" wrapText="1" indent="1"/>
    </xf>
    <xf numFmtId="0" fontId="0" fillId="0" borderId="5" xfId="0" applyBorder="1" applyAlignment="1">
      <alignment horizontal="right" vertical="center"/>
    </xf>
    <xf numFmtId="0" fontId="0" fillId="0" borderId="6" xfId="0" applyBorder="1">
      <alignment vertical="center"/>
    </xf>
    <xf numFmtId="0" fontId="0" fillId="0" borderId="7" xfId="0" applyBorder="1" applyAlignment="1">
      <alignment horizontal="left" vertical="center"/>
    </xf>
    <xf numFmtId="0" fontId="0" fillId="0" borderId="5" xfId="0" applyBorder="1" applyAlignment="1">
      <alignment horizontal="distributed" vertical="center" indent="1"/>
    </xf>
    <xf numFmtId="0" fontId="0" fillId="0" borderId="15" xfId="0" applyBorder="1" applyAlignment="1">
      <alignment horizontal="center" vertical="center"/>
    </xf>
    <xf numFmtId="0" fontId="0" fillId="0" borderId="17" xfId="0" applyBorder="1" applyAlignment="1">
      <alignment horizontal="distributed" vertical="center" indent="1"/>
    </xf>
    <xf numFmtId="0" fontId="0" fillId="0" borderId="2" xfId="0"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distributed" vertical="center"/>
    </xf>
    <xf numFmtId="0" fontId="0" fillId="0" borderId="14" xfId="0" applyBorder="1" applyAlignment="1">
      <alignment horizontal="center" vertical="center"/>
    </xf>
    <xf numFmtId="0" fontId="0" fillId="0" borderId="15" xfId="0" applyBorder="1" applyAlignment="1">
      <alignment horizontal="distributed" vertical="center"/>
    </xf>
    <xf numFmtId="0" fontId="33" fillId="4" borderId="0" xfId="0" applyFont="1" applyFill="1">
      <alignment vertical="center"/>
    </xf>
    <xf numFmtId="0" fontId="19" fillId="0" borderId="5" xfId="0" applyFont="1" applyBorder="1" applyAlignment="1">
      <alignment horizontal="center" vertical="center"/>
    </xf>
    <xf numFmtId="0" fontId="0" fillId="0" borderId="7" xfId="0" applyBorder="1" applyAlignment="1">
      <alignment horizontal="center" vertical="center"/>
    </xf>
    <xf numFmtId="0" fontId="19" fillId="0" borderId="7" xfId="0" applyFont="1" applyBorder="1" applyAlignment="1">
      <alignment horizontal="center" vertical="center"/>
    </xf>
    <xf numFmtId="0" fontId="64" fillId="0" borderId="0" xfId="0" applyFont="1" applyAlignment="1">
      <alignment horizontal="right" vertical="center"/>
    </xf>
    <xf numFmtId="0" fontId="36" fillId="4" borderId="0" xfId="0" applyFont="1" applyFill="1">
      <alignment vertical="center"/>
    </xf>
    <xf numFmtId="0" fontId="36" fillId="0" borderId="0" xfId="0" applyFont="1">
      <alignment vertical="center"/>
    </xf>
    <xf numFmtId="0" fontId="34" fillId="4" borderId="27" xfId="0" applyFont="1" applyFill="1" applyBorder="1" applyAlignment="1">
      <alignment horizontal="left" vertical="center" wrapText="1"/>
    </xf>
    <xf numFmtId="0" fontId="34" fillId="4" borderId="27" xfId="0" applyFont="1" applyFill="1" applyBorder="1" applyAlignment="1">
      <alignment horizontal="right" vertical="top" wrapText="1"/>
    </xf>
    <xf numFmtId="0" fontId="65" fillId="0" borderId="0" xfId="0" applyFont="1">
      <alignment vertical="center"/>
    </xf>
    <xf numFmtId="0" fontId="0" fillId="0" borderId="27" xfId="0" applyBorder="1" applyAlignment="1">
      <alignment horizontal="left" vertical="top"/>
    </xf>
    <xf numFmtId="0" fontId="0" fillId="4" borderId="0" xfId="0" applyFill="1" applyAlignment="1">
      <alignment horizontal="right" vertical="top" wrapText="1"/>
    </xf>
    <xf numFmtId="0" fontId="0" fillId="4" borderId="0" xfId="0" applyFill="1" applyAlignment="1">
      <alignment horizontal="left" vertical="center" wrapText="1"/>
    </xf>
    <xf numFmtId="0" fontId="0" fillId="4" borderId="0" xfId="0" applyFill="1" applyAlignment="1">
      <alignment horizontal="right" vertical="center"/>
    </xf>
    <xf numFmtId="0" fontId="39" fillId="0" borderId="0" xfId="0" applyFont="1">
      <alignment vertical="center"/>
    </xf>
    <xf numFmtId="0" fontId="25" fillId="0" borderId="0" xfId="0" applyFont="1">
      <alignment vertical="center"/>
    </xf>
    <xf numFmtId="0" fontId="53" fillId="0" borderId="0" xfId="0" applyFont="1">
      <alignment vertical="center"/>
    </xf>
    <xf numFmtId="0" fontId="53" fillId="0" borderId="5" xfId="0" applyFont="1" applyBorder="1" applyAlignment="1">
      <alignment horizontal="center" vertical="center"/>
    </xf>
    <xf numFmtId="0" fontId="53" fillId="0" borderId="0" xfId="0" applyFont="1" applyAlignment="1">
      <alignment horizontal="right"/>
    </xf>
    <xf numFmtId="0" fontId="54" fillId="0" borderId="0" xfId="0" applyFont="1">
      <alignment vertical="center"/>
    </xf>
    <xf numFmtId="0" fontId="55" fillId="0" borderId="9" xfId="0" applyFont="1" applyBorder="1" applyAlignment="1"/>
    <xf numFmtId="0" fontId="53" fillId="0" borderId="23" xfId="0" applyFont="1" applyBorder="1" applyAlignment="1">
      <alignment horizontal="center" vertical="center"/>
    </xf>
    <xf numFmtId="0" fontId="53" fillId="0" borderId="22" xfId="0" applyFont="1" applyBorder="1" applyAlignment="1">
      <alignment horizontal="center" vertical="center" wrapText="1"/>
    </xf>
    <xf numFmtId="0" fontId="53" fillId="0" borderId="22" xfId="0" applyFont="1" applyBorder="1" applyAlignment="1">
      <alignment horizontal="center" vertical="center"/>
    </xf>
    <xf numFmtId="0" fontId="38" fillId="0" borderId="0" xfId="0" applyFont="1" applyAlignment="1">
      <alignment horizontal="center" vertical="center"/>
    </xf>
    <xf numFmtId="0" fontId="57" fillId="5" borderId="4" xfId="0" applyFont="1" applyFill="1" applyBorder="1" applyAlignment="1">
      <alignment horizontal="center" vertical="center"/>
    </xf>
    <xf numFmtId="0" fontId="57" fillId="12" borderId="4" xfId="0" applyFont="1" applyFill="1" applyBorder="1">
      <alignment vertical="center"/>
    </xf>
    <xf numFmtId="0" fontId="57" fillId="5" borderId="4" xfId="0" applyFont="1" applyFill="1" applyBorder="1" applyAlignment="1">
      <alignment vertical="center" wrapText="1" shrinkToFit="1"/>
    </xf>
    <xf numFmtId="0" fontId="57" fillId="5" borderId="4" xfId="0" applyFont="1" applyFill="1" applyBorder="1">
      <alignment vertical="center"/>
    </xf>
    <xf numFmtId="179" fontId="58" fillId="5" borderId="4" xfId="0" applyNumberFormat="1" applyFont="1" applyFill="1" applyBorder="1" applyAlignment="1">
      <alignment vertical="center" shrinkToFit="1"/>
    </xf>
    <xf numFmtId="0" fontId="53" fillId="2" borderId="4" xfId="0" applyFont="1" applyFill="1" applyBorder="1">
      <alignment vertical="center"/>
    </xf>
    <xf numFmtId="0" fontId="53" fillId="0" borderId="8" xfId="0" applyFont="1" applyBorder="1" applyAlignment="1">
      <alignment horizontal="center" vertical="center" shrinkToFit="1"/>
    </xf>
    <xf numFmtId="0" fontId="28" fillId="0" borderId="9" xfId="0" applyFont="1" applyBorder="1" applyAlignment="1">
      <alignment vertical="center" shrinkToFit="1"/>
    </xf>
    <xf numFmtId="177" fontId="56" fillId="0" borderId="9" xfId="0" applyNumberFormat="1" applyFont="1" applyBorder="1" applyAlignment="1">
      <alignment vertical="center" shrinkToFit="1"/>
    </xf>
    <xf numFmtId="177" fontId="56" fillId="0" borderId="0" xfId="0" applyNumberFormat="1" applyFont="1" applyAlignment="1">
      <alignment vertical="center" shrinkToFit="1"/>
    </xf>
    <xf numFmtId="0" fontId="53" fillId="0" borderId="28" xfId="0" applyFont="1" applyBorder="1" applyAlignment="1">
      <alignment horizontal="left" vertical="center"/>
    </xf>
    <xf numFmtId="0" fontId="28" fillId="0" borderId="28" xfId="0" applyFont="1" applyBorder="1" applyAlignment="1">
      <alignment horizontal="left" vertical="center"/>
    </xf>
    <xf numFmtId="0" fontId="28" fillId="0" borderId="28" xfId="0" applyFont="1" applyBorder="1" applyAlignment="1">
      <alignment horizontal="centerContinuous" vertical="center"/>
    </xf>
    <xf numFmtId="0" fontId="28" fillId="0" borderId="62" xfId="0" applyFont="1" applyBorder="1" applyAlignment="1">
      <alignment horizontal="right" vertical="center" indent="2"/>
    </xf>
    <xf numFmtId="177" fontId="28" fillId="0" borderId="31" xfId="0" applyNumberFormat="1" applyFont="1" applyBorder="1" applyAlignment="1">
      <alignment vertical="center" shrinkToFit="1"/>
    </xf>
    <xf numFmtId="0" fontId="53" fillId="0" borderId="0" xfId="0" applyFont="1" applyAlignment="1">
      <alignment horizontal="left" vertical="center"/>
    </xf>
    <xf numFmtId="0" fontId="28" fillId="0" borderId="0" xfId="0" applyFont="1" applyAlignment="1">
      <alignment horizontal="centerContinuous" vertical="center"/>
    </xf>
    <xf numFmtId="0" fontId="28" fillId="0" borderId="0" xfId="0" applyFont="1" applyAlignment="1">
      <alignment horizontal="right" vertical="center" indent="2"/>
    </xf>
    <xf numFmtId="177" fontId="28" fillId="0" borderId="0" xfId="0" applyNumberFormat="1" applyFont="1" applyAlignment="1">
      <alignment vertical="center" shrinkToFit="1"/>
    </xf>
    <xf numFmtId="0" fontId="19" fillId="0" borderId="0" xfId="0" applyFont="1">
      <alignment vertical="center"/>
    </xf>
    <xf numFmtId="177" fontId="59" fillId="0" borderId="0" xfId="0" applyNumberFormat="1" applyFont="1" applyAlignment="1">
      <alignment horizontal="center" vertical="center" shrinkToFit="1"/>
    </xf>
    <xf numFmtId="0" fontId="0" fillId="0" borderId="0" xfId="0" applyAlignment="1">
      <alignment horizontal="centerContinuous" vertical="center"/>
    </xf>
    <xf numFmtId="177" fontId="2" fillId="0" borderId="0" xfId="0" applyNumberFormat="1" applyFont="1" applyAlignment="1">
      <alignment vertical="center" wrapText="1" shrinkToFit="1"/>
    </xf>
    <xf numFmtId="0" fontId="19" fillId="0" borderId="0" xfId="0" applyFont="1" applyAlignment="1">
      <alignment horizontal="left" vertical="center" indent="1"/>
    </xf>
    <xf numFmtId="0" fontId="19" fillId="0" borderId="0" xfId="0" applyFont="1" applyAlignment="1">
      <alignment horizontal="left" vertical="center" indent="3"/>
    </xf>
    <xf numFmtId="0" fontId="19" fillId="0" borderId="0" xfId="0" applyFont="1" applyAlignment="1">
      <alignment horizontal="center" vertical="center"/>
    </xf>
    <xf numFmtId="0" fontId="6" fillId="0" borderId="0" xfId="0" applyFont="1" applyAlignment="1">
      <alignment horizontal="center" vertical="center"/>
    </xf>
    <xf numFmtId="0" fontId="69" fillId="0" borderId="0" xfId="0" applyFont="1" applyAlignment="1">
      <alignment horizontal="left" vertical="center"/>
    </xf>
    <xf numFmtId="0" fontId="70" fillId="0" borderId="0" xfId="0" applyFont="1" applyAlignment="1">
      <alignment horizontal="center" vertical="center"/>
    </xf>
    <xf numFmtId="0" fontId="48" fillId="0" borderId="0" xfId="1" applyFont="1">
      <alignment vertical="center"/>
    </xf>
    <xf numFmtId="0" fontId="48" fillId="0" borderId="9" xfId="1" applyFont="1" applyBorder="1" applyAlignment="1">
      <alignment horizontal="center" vertical="center"/>
    </xf>
    <xf numFmtId="0" fontId="6" fillId="0" borderId="0" xfId="0" applyFont="1" applyAlignment="1">
      <alignment horizontal="left" vertical="top"/>
    </xf>
    <xf numFmtId="182" fontId="6" fillId="0" borderId="0" xfId="0" applyNumberFormat="1" applyFont="1">
      <alignment vertical="center"/>
    </xf>
    <xf numFmtId="182" fontId="6" fillId="4" borderId="0" xfId="0" applyNumberFormat="1" applyFont="1" applyFill="1">
      <alignment vertical="center"/>
    </xf>
    <xf numFmtId="0" fontId="6" fillId="0" borderId="0" xfId="0" applyFont="1" applyAlignment="1">
      <alignment vertical="center" wrapText="1"/>
    </xf>
    <xf numFmtId="0" fontId="26" fillId="4" borderId="0" xfId="0" applyFont="1" applyFill="1" applyAlignment="1">
      <alignment horizontal="centerContinuous" vertical="center"/>
    </xf>
    <xf numFmtId="0" fontId="27" fillId="4" borderId="0" xfId="0" applyFont="1" applyFill="1" applyAlignment="1">
      <alignment horizontal="centerContinuous" vertical="center"/>
    </xf>
    <xf numFmtId="0" fontId="63" fillId="5" borderId="4" xfId="0" applyFont="1" applyFill="1" applyBorder="1" applyAlignment="1">
      <alignment horizontal="center" vertical="center"/>
    </xf>
    <xf numFmtId="0" fontId="4" fillId="4" borderId="5" xfId="0" applyFont="1" applyFill="1" applyBorder="1" applyAlignment="1">
      <alignment horizontal="left" vertical="center" indent="1"/>
    </xf>
    <xf numFmtId="0" fontId="5" fillId="4" borderId="5" xfId="0" applyFont="1" applyFill="1" applyBorder="1" applyAlignment="1">
      <alignment horizontal="left" vertical="center" indent="1"/>
    </xf>
    <xf numFmtId="0" fontId="0" fillId="4" borderId="6" xfId="0" applyFill="1" applyBorder="1">
      <alignment vertical="center"/>
    </xf>
    <xf numFmtId="0" fontId="29" fillId="4" borderId="19" xfId="0" applyFont="1" applyFill="1" applyBorder="1" applyAlignment="1">
      <alignment horizontal="left" vertical="center"/>
    </xf>
    <xf numFmtId="0" fontId="29" fillId="4" borderId="78" xfId="0" applyFont="1" applyFill="1" applyBorder="1" applyAlignment="1">
      <alignment horizontal="left" vertical="center"/>
    </xf>
    <xf numFmtId="0" fontId="29" fillId="4" borderId="79" xfId="0" applyFont="1" applyFill="1" applyBorder="1" applyAlignment="1">
      <alignment horizontal="left" vertical="center"/>
    </xf>
    <xf numFmtId="0" fontId="29" fillId="4" borderId="34" xfId="0" applyFont="1" applyFill="1" applyBorder="1" applyAlignment="1">
      <alignment horizontal="left" vertical="center"/>
    </xf>
    <xf numFmtId="0" fontId="29" fillId="4" borderId="35" xfId="0" applyFont="1" applyFill="1" applyBorder="1" applyAlignment="1">
      <alignment horizontal="left" vertical="center"/>
    </xf>
    <xf numFmtId="0" fontId="29" fillId="4" borderId="78" xfId="0" applyFont="1" applyFill="1" applyBorder="1" applyAlignment="1">
      <alignment horizontal="left" vertical="center" wrapText="1"/>
    </xf>
    <xf numFmtId="0" fontId="29" fillId="4" borderId="79" xfId="0" applyFont="1" applyFill="1" applyBorder="1" applyAlignment="1">
      <alignment horizontal="left" vertical="center" wrapText="1"/>
    </xf>
    <xf numFmtId="0" fontId="29" fillId="4" borderId="28" xfId="0" applyFont="1" applyFill="1" applyBorder="1" applyAlignment="1">
      <alignment horizontal="left" vertical="center" wrapText="1"/>
    </xf>
    <xf numFmtId="0" fontId="29" fillId="4" borderId="26" xfId="0" applyFont="1" applyFill="1" applyBorder="1" applyAlignment="1">
      <alignment horizontal="left" vertical="center" wrapText="1"/>
    </xf>
    <xf numFmtId="0" fontId="29" fillId="4" borderId="19" xfId="0" applyFont="1" applyFill="1" applyBorder="1" applyAlignment="1">
      <alignment horizontal="left" vertical="center" wrapText="1"/>
    </xf>
    <xf numFmtId="0" fontId="29" fillId="4" borderId="20" xfId="0" applyFont="1" applyFill="1" applyBorder="1" applyAlignment="1">
      <alignment horizontal="left" vertical="center" wrapText="1"/>
    </xf>
    <xf numFmtId="0" fontId="29" fillId="4" borderId="34" xfId="0" applyFont="1" applyFill="1" applyBorder="1" applyAlignment="1">
      <alignment horizontal="left" vertical="center" wrapText="1"/>
    </xf>
    <xf numFmtId="0" fontId="29" fillId="4" borderId="77" xfId="0" applyFont="1" applyFill="1" applyBorder="1" applyAlignment="1">
      <alignment horizontal="left" vertical="center" wrapText="1"/>
    </xf>
    <xf numFmtId="0" fontId="14" fillId="0" borderId="0" xfId="0" applyFont="1" applyAlignment="1">
      <alignment horizontal="left" vertical="center"/>
    </xf>
    <xf numFmtId="0" fontId="73" fillId="0" borderId="0" xfId="0" applyFont="1">
      <alignment vertical="center"/>
    </xf>
    <xf numFmtId="0" fontId="75" fillId="0" borderId="0" xfId="0" applyFont="1">
      <alignment vertical="center"/>
    </xf>
    <xf numFmtId="0" fontId="73" fillId="0" borderId="0" xfId="0" applyFont="1" applyProtection="1">
      <alignment vertical="center"/>
      <protection hidden="1"/>
    </xf>
    <xf numFmtId="0" fontId="76" fillId="0" borderId="0" xfId="0" applyFont="1">
      <alignment vertical="center"/>
    </xf>
    <xf numFmtId="0" fontId="77" fillId="0" borderId="0" xfId="0" applyFont="1" applyAlignment="1">
      <alignment horizontal="left" vertical="center"/>
    </xf>
    <xf numFmtId="0" fontId="77" fillId="0" borderId="0" xfId="0" applyFont="1">
      <alignment vertical="center"/>
    </xf>
    <xf numFmtId="0" fontId="0" fillId="0" borderId="16" xfId="0" applyBorder="1" applyAlignment="1">
      <alignment horizontal="left" vertical="center"/>
    </xf>
    <xf numFmtId="0" fontId="80" fillId="0" borderId="0" xfId="0" applyFont="1" applyAlignment="1">
      <alignment vertical="center" wrapText="1"/>
    </xf>
    <xf numFmtId="0" fontId="0" fillId="4" borderId="27" xfId="0" applyFill="1" applyBorder="1" applyAlignment="1">
      <alignment horizontal="left" vertical="center"/>
    </xf>
    <xf numFmtId="0" fontId="74" fillId="4" borderId="0" xfId="0" applyFont="1" applyFill="1">
      <alignment vertical="center"/>
    </xf>
    <xf numFmtId="0" fontId="6" fillId="0" borderId="0" xfId="0" applyFont="1" applyAlignment="1">
      <alignment vertical="top" wrapText="1"/>
    </xf>
    <xf numFmtId="0" fontId="21" fillId="0" borderId="0" xfId="0" applyFont="1" applyAlignment="1">
      <alignment horizontal="right" vertical="center"/>
    </xf>
    <xf numFmtId="0" fontId="72" fillId="0" borderId="0" xfId="0" applyFont="1" applyAlignment="1">
      <alignment horizontal="right" vertical="center"/>
    </xf>
    <xf numFmtId="0" fontId="21" fillId="0" borderId="0" xfId="0" applyFont="1" applyAlignment="1">
      <alignment horizontal="right" vertical="center" wrapText="1"/>
    </xf>
    <xf numFmtId="0" fontId="21" fillId="0" borderId="0" xfId="0" applyFont="1" applyAlignment="1">
      <alignment vertical="top" wrapText="1"/>
    </xf>
    <xf numFmtId="0" fontId="20" fillId="0" borderId="0" xfId="0" applyFont="1" applyAlignment="1">
      <alignment horizontal="right" vertical="center"/>
    </xf>
    <xf numFmtId="0" fontId="20" fillId="0" borderId="0" xfId="0" applyFont="1">
      <alignment vertical="center"/>
    </xf>
    <xf numFmtId="0" fontId="66" fillId="0" borderId="0" xfId="0" applyFont="1" applyAlignment="1">
      <alignment horizontal="right" vertical="center"/>
    </xf>
    <xf numFmtId="0" fontId="20" fillId="0" borderId="0" xfId="0" applyFont="1" applyAlignment="1">
      <alignment horizontal="right" vertical="center" wrapText="1"/>
    </xf>
    <xf numFmtId="0" fontId="71" fillId="0" borderId="0" xfId="0" applyFont="1" applyAlignment="1">
      <alignment vertical="top" wrapText="1"/>
    </xf>
    <xf numFmtId="0" fontId="83" fillId="0" borderId="0" xfId="0" applyFont="1" applyAlignment="1">
      <alignment horizontal="left" vertical="center" indent="1"/>
    </xf>
    <xf numFmtId="0" fontId="24" fillId="0" borderId="0" xfId="0" applyFont="1" applyAlignment="1">
      <alignment horizontal="left" vertical="center" indent="1"/>
    </xf>
    <xf numFmtId="0" fontId="24" fillId="0" borderId="0" xfId="0" applyFont="1" applyAlignment="1">
      <alignment horizontal="right" vertical="center"/>
    </xf>
    <xf numFmtId="0" fontId="24" fillId="0" borderId="0" xfId="0" applyFont="1">
      <alignment vertical="center"/>
    </xf>
    <xf numFmtId="0" fontId="48" fillId="0" borderId="0" xfId="0" applyFont="1" applyAlignment="1">
      <alignment vertical="top" wrapText="1"/>
    </xf>
    <xf numFmtId="0" fontId="84" fillId="0" borderId="0" xfId="0" applyFont="1" applyAlignment="1">
      <alignment horizontal="left" vertical="center" indent="1"/>
    </xf>
    <xf numFmtId="0" fontId="84" fillId="0" borderId="0" xfId="0" applyFont="1" applyAlignment="1">
      <alignment horizontal="left" vertical="center"/>
    </xf>
    <xf numFmtId="0" fontId="33" fillId="0" borderId="0" xfId="0" applyFont="1" applyAlignment="1">
      <alignment horizontal="right" vertical="center"/>
    </xf>
    <xf numFmtId="0" fontId="33" fillId="0" borderId="0" xfId="0" applyFont="1">
      <alignment vertical="center"/>
    </xf>
    <xf numFmtId="0" fontId="85" fillId="0" borderId="0" xfId="0" applyFont="1" applyAlignment="1">
      <alignment horizontal="center" vertical="center"/>
    </xf>
    <xf numFmtId="0" fontId="86" fillId="0" borderId="0" xfId="0" applyFont="1">
      <alignment vertical="center"/>
    </xf>
    <xf numFmtId="0" fontId="85" fillId="0" borderId="0" xfId="0" applyFont="1">
      <alignment vertical="center"/>
    </xf>
    <xf numFmtId="0" fontId="0" fillId="0" borderId="0" xfId="0" applyProtection="1">
      <alignment vertical="center"/>
      <protection locked="0"/>
    </xf>
    <xf numFmtId="0" fontId="21" fillId="0" borderId="0" xfId="0" applyFont="1" applyAlignment="1">
      <alignment vertical="top"/>
    </xf>
    <xf numFmtId="0" fontId="89" fillId="0" borderId="0" xfId="0" applyFont="1" applyAlignment="1">
      <alignment horizontal="center" vertical="center"/>
    </xf>
    <xf numFmtId="0" fontId="89" fillId="0" borderId="0" xfId="0" applyFont="1" applyAlignment="1">
      <alignment horizontal="left" vertical="center"/>
    </xf>
    <xf numFmtId="0" fontId="90" fillId="0" borderId="0" xfId="0" applyFont="1" applyAlignment="1">
      <alignment horizontal="left" vertical="center" indent="1"/>
    </xf>
    <xf numFmtId="0" fontId="90" fillId="0" borderId="1" xfId="0" applyFont="1" applyBorder="1" applyAlignment="1">
      <alignment horizontal="left" vertical="center" indent="1"/>
    </xf>
    <xf numFmtId="0" fontId="89" fillId="0" borderId="5" xfId="0" applyFont="1" applyBorder="1" applyAlignment="1">
      <alignment horizontal="left" vertical="center" indent="1"/>
    </xf>
    <xf numFmtId="0" fontId="84" fillId="4" borderId="0" xfId="0" applyFont="1" applyFill="1">
      <alignment vertical="center"/>
    </xf>
    <xf numFmtId="0" fontId="0" fillId="4" borderId="0" xfId="0" applyFill="1" applyProtection="1">
      <alignment vertical="center"/>
      <protection locked="0"/>
    </xf>
    <xf numFmtId="0" fontId="64" fillId="0" borderId="0" xfId="0" applyFont="1" applyAlignment="1" applyProtection="1">
      <alignment horizontal="right" vertical="center"/>
      <protection locked="0"/>
    </xf>
    <xf numFmtId="0" fontId="36" fillId="0" borderId="0" xfId="0" applyFont="1" applyProtection="1">
      <alignment vertical="center"/>
      <protection locked="0"/>
    </xf>
    <xf numFmtId="0" fontId="36" fillId="4" borderId="0" xfId="0" applyFont="1" applyFill="1" applyProtection="1">
      <alignment vertical="center"/>
      <protection locked="0"/>
    </xf>
    <xf numFmtId="0" fontId="65" fillId="0" borderId="0" xfId="0" applyFont="1" applyProtection="1">
      <alignment vertical="center"/>
      <protection locked="0"/>
    </xf>
    <xf numFmtId="0" fontId="38" fillId="0" borderId="0" xfId="0" applyFont="1" applyProtection="1">
      <alignment vertical="center"/>
      <protection locked="0"/>
    </xf>
    <xf numFmtId="0" fontId="37" fillId="0" borderId="0" xfId="0" applyFont="1" applyProtection="1">
      <alignment vertical="center"/>
      <protection locked="0"/>
    </xf>
    <xf numFmtId="0" fontId="93" fillId="2" borderId="4" xfId="0" applyFont="1" applyFill="1" applyBorder="1" applyAlignment="1" applyProtection="1">
      <alignment vertical="center" wrapText="1" shrinkToFit="1"/>
      <protection locked="0"/>
    </xf>
    <xf numFmtId="0" fontId="0" fillId="0" borderId="5" xfId="0" applyBorder="1" applyAlignment="1" applyProtection="1">
      <alignment horizontal="center" vertical="center" wrapText="1"/>
      <protection locked="0"/>
    </xf>
    <xf numFmtId="49" fontId="0" fillId="0" borderId="58" xfId="0" applyNumberFormat="1" applyBorder="1" applyAlignment="1" applyProtection="1">
      <alignment horizontal="center" vertical="center"/>
      <protection locked="0"/>
    </xf>
    <xf numFmtId="3" fontId="15" fillId="0" borderId="0" xfId="0" applyNumberFormat="1" applyFont="1" applyAlignment="1" applyProtection="1">
      <alignment vertical="center" shrinkToFit="1"/>
      <protection locked="0"/>
    </xf>
    <xf numFmtId="49" fontId="33" fillId="0" borderId="0" xfId="0" applyNumberFormat="1" applyFont="1" applyAlignment="1">
      <alignment horizontal="center" vertical="center"/>
    </xf>
    <xf numFmtId="0" fontId="0" fillId="0" borderId="0" xfId="0" applyAlignment="1" applyProtection="1">
      <alignment horizontal="center" vertical="center"/>
      <protection locked="0"/>
    </xf>
    <xf numFmtId="0" fontId="87"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2" borderId="9" xfId="0" applyFill="1" applyBorder="1" applyAlignment="1" applyProtection="1">
      <alignment vertical="center" shrinkToFit="1"/>
      <protection locked="0"/>
    </xf>
    <xf numFmtId="49" fontId="0" fillId="2" borderId="9" xfId="0" applyNumberFormat="1" applyFill="1" applyBorder="1" applyAlignment="1" applyProtection="1">
      <alignment vertical="center" shrinkToFit="1"/>
      <protection locked="0"/>
    </xf>
    <xf numFmtId="49" fontId="32" fillId="0" borderId="0" xfId="0" applyNumberFormat="1" applyFont="1" applyAlignment="1">
      <alignment horizontal="left" vertical="center"/>
    </xf>
    <xf numFmtId="49" fontId="32" fillId="0" borderId="16" xfId="0" applyNumberFormat="1" applyFont="1" applyBorder="1" applyAlignment="1">
      <alignment horizontal="left" vertical="center"/>
    </xf>
    <xf numFmtId="49" fontId="0" fillId="2" borderId="9" xfId="0" applyNumberFormat="1"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37"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38" xfId="0" applyFill="1" applyBorder="1" applyAlignment="1" applyProtection="1">
      <alignment horizontal="center" vertical="center" shrinkToFit="1"/>
      <protection locked="0"/>
    </xf>
    <xf numFmtId="0" fontId="0" fillId="2" borderId="39" xfId="0" applyFill="1" applyBorder="1" applyAlignment="1" applyProtection="1">
      <alignment horizontal="center" vertical="center" shrinkToFit="1"/>
      <protection locked="0"/>
    </xf>
    <xf numFmtId="0" fontId="0" fillId="2" borderId="40" xfId="0" applyFill="1" applyBorder="1" applyAlignment="1" applyProtection="1">
      <alignment horizontal="center" vertical="center" shrinkToFit="1"/>
      <protection locked="0"/>
    </xf>
    <xf numFmtId="0" fontId="0" fillId="2" borderId="41" xfId="0" applyFill="1" applyBorder="1" applyAlignment="1" applyProtection="1">
      <alignment horizontal="center" vertical="center" shrinkToFit="1"/>
      <protection locked="0"/>
    </xf>
    <xf numFmtId="0" fontId="81" fillId="0" borderId="0" xfId="0" applyFont="1" applyAlignment="1">
      <alignment horizontal="center" vertical="center" wrapText="1"/>
    </xf>
    <xf numFmtId="0" fontId="5" fillId="0" borderId="0" xfId="0" applyFont="1" applyAlignment="1">
      <alignment horizontal="center" vertical="center" wrapText="1"/>
    </xf>
    <xf numFmtId="0" fontId="81" fillId="0" borderId="0" xfId="0" applyFont="1" applyAlignment="1">
      <alignment horizontal="left" vertical="center"/>
    </xf>
    <xf numFmtId="0" fontId="29" fillId="0" borderId="7" xfId="0" applyFont="1" applyBorder="1" applyAlignment="1">
      <alignment horizontal="left" vertical="center" shrinkToFit="1"/>
    </xf>
    <xf numFmtId="0" fontId="29" fillId="0" borderId="47" xfId="0" applyFont="1" applyBorder="1" applyAlignment="1">
      <alignment horizontal="left" vertical="center" shrinkToFit="1"/>
    </xf>
    <xf numFmtId="0" fontId="0" fillId="2" borderId="5" xfId="0" applyFill="1" applyBorder="1" applyProtection="1">
      <alignment vertical="center"/>
      <protection locked="0"/>
    </xf>
    <xf numFmtId="0" fontId="0" fillId="2" borderId="7" xfId="0" applyFill="1" applyBorder="1" applyProtection="1">
      <alignment vertical="center"/>
      <protection locked="0"/>
    </xf>
    <xf numFmtId="0" fontId="30" fillId="2" borderId="17" xfId="2" applyFill="1" applyBorder="1" applyAlignment="1" applyProtection="1">
      <alignment vertical="center"/>
      <protection locked="0"/>
    </xf>
    <xf numFmtId="0" fontId="14" fillId="2" borderId="46" xfId="2" applyFont="1" applyFill="1" applyBorder="1" applyAlignment="1" applyProtection="1">
      <alignment vertical="center"/>
      <protection locked="0"/>
    </xf>
    <xf numFmtId="0" fontId="14" fillId="2" borderId="48" xfId="2" applyFont="1" applyFill="1" applyBorder="1" applyAlignment="1" applyProtection="1">
      <alignment vertical="center"/>
      <protection locked="0"/>
    </xf>
    <xf numFmtId="0" fontId="0" fillId="2" borderId="53" xfId="0" applyFill="1" applyBorder="1" applyProtection="1">
      <alignment vertical="center"/>
      <protection locked="0"/>
    </xf>
    <xf numFmtId="0" fontId="0" fillId="2" borderId="47" xfId="0" applyFill="1" applyBorder="1" applyProtection="1">
      <alignment vertical="center"/>
      <protection locked="0"/>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distributed" vertical="center" wrapText="1"/>
    </xf>
    <xf numFmtId="0" fontId="0" fillId="0" borderId="24" xfId="0" applyBorder="1" applyAlignment="1">
      <alignment horizontal="distributed" vertical="center" wrapText="1"/>
    </xf>
    <xf numFmtId="0" fontId="0" fillId="0" borderId="25" xfId="0" applyBorder="1" applyAlignment="1">
      <alignment horizontal="distributed" vertical="center" wrapText="1"/>
    </xf>
    <xf numFmtId="0" fontId="0" fillId="0" borderId="4" xfId="0" applyBorder="1" applyAlignment="1">
      <alignment horizontal="distributed" vertical="center" indent="1"/>
    </xf>
    <xf numFmtId="0" fontId="0" fillId="2" borderId="54"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5" borderId="55" xfId="0" applyFill="1" applyBorder="1" applyAlignment="1">
      <alignment horizontal="left" vertical="center"/>
    </xf>
    <xf numFmtId="0" fontId="0" fillId="5" borderId="9" xfId="0" applyFill="1" applyBorder="1" applyAlignment="1">
      <alignment horizontal="left" vertical="center"/>
    </xf>
    <xf numFmtId="0" fontId="0" fillId="5" borderId="10" xfId="0" applyFill="1" applyBorder="1" applyAlignment="1">
      <alignment horizontal="left" vertical="center"/>
    </xf>
    <xf numFmtId="0" fontId="0" fillId="5" borderId="53" xfId="0" applyFill="1" applyBorder="1" applyAlignment="1">
      <alignment horizontal="left" vertical="center"/>
    </xf>
    <xf numFmtId="0" fontId="0" fillId="5" borderId="7" xfId="0" applyFill="1" applyBorder="1" applyAlignment="1">
      <alignment horizontal="left" vertical="center"/>
    </xf>
    <xf numFmtId="0" fontId="0" fillId="5" borderId="6" xfId="0" applyFill="1" applyBorder="1" applyAlignment="1">
      <alignment horizontal="left" vertical="center"/>
    </xf>
    <xf numFmtId="0" fontId="0" fillId="2" borderId="85" xfId="0" applyFill="1" applyBorder="1" applyAlignment="1" applyProtection="1">
      <alignment horizontal="left" vertical="center" shrinkToFit="1"/>
      <protection locked="0"/>
    </xf>
    <xf numFmtId="0" fontId="0" fillId="2" borderId="66" xfId="0" applyFill="1" applyBorder="1" applyAlignment="1" applyProtection="1">
      <alignment horizontal="left" vertical="center" shrinkToFit="1"/>
      <protection locked="0"/>
    </xf>
    <xf numFmtId="0" fontId="0" fillId="2" borderId="86" xfId="0" applyFill="1" applyBorder="1" applyAlignment="1" applyProtection="1">
      <alignment horizontal="left" vertical="center" shrinkToFit="1"/>
      <protection locked="0"/>
    </xf>
    <xf numFmtId="0" fontId="0" fillId="2" borderId="5" xfId="0" applyFill="1" applyBorder="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0" fillId="2" borderId="55"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0" borderId="22" xfId="0" applyBorder="1" applyAlignment="1">
      <alignment horizontal="distributed" vertical="center"/>
    </xf>
    <xf numFmtId="0" fontId="0" fillId="0" borderId="25" xfId="0" applyBorder="1" applyAlignment="1">
      <alignment horizontal="distributed" vertical="center"/>
    </xf>
    <xf numFmtId="0" fontId="0" fillId="2" borderId="17"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29" fillId="0" borderId="46" xfId="0" applyFont="1" applyBorder="1" applyAlignment="1">
      <alignment horizontal="left" vertical="center" shrinkToFit="1"/>
    </xf>
    <xf numFmtId="0" fontId="29" fillId="0" borderId="21" xfId="0" applyFont="1" applyBorder="1" applyAlignment="1">
      <alignment horizontal="left" vertical="center" shrinkToFit="1"/>
    </xf>
    <xf numFmtId="0" fontId="0" fillId="0" borderId="22" xfId="0" applyBorder="1" applyAlignment="1">
      <alignment horizontal="distributed" vertical="center" indent="1"/>
    </xf>
    <xf numFmtId="0" fontId="0" fillId="0" borderId="25" xfId="0" applyBorder="1" applyAlignment="1">
      <alignment horizontal="distributed" vertical="center" indent="1"/>
    </xf>
    <xf numFmtId="0" fontId="29" fillId="0" borderId="5" xfId="0" applyFont="1" applyBorder="1" applyAlignment="1">
      <alignment vertical="center" wrapText="1"/>
    </xf>
    <xf numFmtId="0" fontId="29" fillId="0" borderId="7" xfId="0" applyFont="1" applyBorder="1" applyAlignment="1">
      <alignment vertical="center" wrapText="1"/>
    </xf>
    <xf numFmtId="0" fontId="29" fillId="0" borderId="6" xfId="0" applyFont="1" applyBorder="1" applyAlignment="1">
      <alignment vertical="center" wrapText="1"/>
    </xf>
    <xf numFmtId="0" fontId="21" fillId="0" borderId="9" xfId="0" applyFont="1" applyBorder="1" applyAlignment="1">
      <alignment horizontal="left" vertical="center" wrapText="1"/>
    </xf>
    <xf numFmtId="0" fontId="21" fillId="0" borderId="12" xfId="0" applyFont="1" applyBorder="1" applyAlignment="1">
      <alignment horizontal="left" vertical="center" wrapText="1"/>
    </xf>
    <xf numFmtId="0" fontId="79" fillId="0" borderId="0" xfId="0" applyFont="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3" fontId="0" fillId="2" borderId="5" xfId="0" applyNumberFormat="1" applyFill="1" applyBorder="1" applyAlignment="1" applyProtection="1">
      <alignment horizontal="right" vertical="center"/>
      <protection locked="0"/>
    </xf>
    <xf numFmtId="3" fontId="0" fillId="2" borderId="7" xfId="0" applyNumberFormat="1" applyFill="1" applyBorder="1" applyAlignment="1" applyProtection="1">
      <alignment horizontal="right" vertical="center"/>
      <protection locked="0"/>
    </xf>
    <xf numFmtId="0" fontId="29" fillId="0" borderId="6" xfId="0" applyFont="1" applyBorder="1" applyAlignment="1">
      <alignment horizontal="left" vertical="center" shrinkToFit="1"/>
    </xf>
    <xf numFmtId="0" fontId="0" fillId="2" borderId="6" xfId="0" applyFill="1" applyBorder="1" applyProtection="1">
      <alignment vertical="center"/>
      <protection locked="0"/>
    </xf>
    <xf numFmtId="0" fontId="0" fillId="2" borderId="53"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47" xfId="0" applyFill="1" applyBorder="1" applyAlignment="1" applyProtection="1">
      <alignment horizontal="left" vertical="center"/>
      <protection locked="0"/>
    </xf>
    <xf numFmtId="0" fontId="0" fillId="0" borderId="23" xfId="0" applyBorder="1" applyAlignment="1">
      <alignment horizontal="center" vertical="center"/>
    </xf>
    <xf numFmtId="0" fontId="0" fillId="0" borderId="8" xfId="0" applyBorder="1" applyAlignment="1">
      <alignment horizontal="center" vertical="center"/>
    </xf>
    <xf numFmtId="0" fontId="0" fillId="5" borderId="87" xfId="0" applyFill="1" applyBorder="1" applyAlignment="1">
      <alignment horizontal="left" vertical="center"/>
    </xf>
    <xf numFmtId="0" fontId="0" fillId="5" borderId="78" xfId="0" applyFill="1" applyBorder="1" applyAlignment="1">
      <alignment horizontal="left" vertical="center"/>
    </xf>
    <xf numFmtId="0" fontId="0" fillId="5" borderId="79" xfId="0" applyFill="1" applyBorder="1" applyAlignment="1">
      <alignment horizontal="left" vertical="center"/>
    </xf>
    <xf numFmtId="0" fontId="73" fillId="0" borderId="0" xfId="0" applyFont="1" applyAlignment="1">
      <alignment horizontal="left" vertical="center"/>
    </xf>
    <xf numFmtId="0" fontId="85" fillId="4" borderId="0" xfId="0" applyFont="1" applyFill="1" applyAlignment="1">
      <alignment horizontal="left" vertical="center"/>
    </xf>
    <xf numFmtId="0" fontId="21" fillId="4" borderId="0" xfId="0" applyFont="1" applyFill="1" applyAlignment="1">
      <alignment horizontal="left" vertical="center"/>
    </xf>
    <xf numFmtId="0" fontId="0" fillId="2" borderId="27"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34" fillId="0" borderId="0" xfId="0" applyFont="1" applyAlignment="1">
      <alignment horizontal="left" vertical="top" wrapText="1"/>
    </xf>
    <xf numFmtId="0" fontId="34" fillId="0" borderId="16" xfId="0" applyFont="1" applyBorder="1" applyAlignment="1">
      <alignment horizontal="left" vertical="top" wrapText="1"/>
    </xf>
    <xf numFmtId="0" fontId="85" fillId="4" borderId="0" xfId="0" applyFont="1" applyFill="1" applyAlignment="1">
      <alignment horizontal="left" vertical="center" wrapText="1"/>
    </xf>
    <xf numFmtId="0" fontId="21" fillId="4" borderId="0" xfId="0" applyFont="1" applyFill="1" applyAlignment="1">
      <alignment horizontal="left" vertical="center" wrapText="1"/>
    </xf>
    <xf numFmtId="0" fontId="72" fillId="4" borderId="0" xfId="0" applyFont="1" applyFill="1" applyAlignment="1">
      <alignment horizontal="left" vertical="center" wrapText="1"/>
    </xf>
    <xf numFmtId="0" fontId="0" fillId="4" borderId="23" xfId="0" applyFill="1" applyBorder="1" applyAlignment="1">
      <alignment horizontal="left" vertical="center"/>
    </xf>
    <xf numFmtId="0" fontId="0" fillId="4" borderId="28" xfId="0" applyFill="1" applyBorder="1" applyAlignment="1">
      <alignment horizontal="left" vertical="center"/>
    </xf>
    <xf numFmtId="0" fontId="0" fillId="4" borderId="26" xfId="0" applyFill="1" applyBorder="1" applyAlignment="1">
      <alignment horizontal="left" vertical="center"/>
    </xf>
    <xf numFmtId="0" fontId="34" fillId="4" borderId="23" xfId="0" applyFont="1" applyFill="1" applyBorder="1" applyAlignment="1">
      <alignment horizontal="left" vertical="center" wrapText="1"/>
    </xf>
    <xf numFmtId="0" fontId="34" fillId="4" borderId="28" xfId="0" applyFont="1" applyFill="1" applyBorder="1" applyAlignment="1">
      <alignment horizontal="left" vertical="center" wrapText="1"/>
    </xf>
    <xf numFmtId="0" fontId="34" fillId="4" borderId="26" xfId="0" applyFont="1" applyFill="1" applyBorder="1" applyAlignment="1">
      <alignment horizontal="left" vertical="center" wrapText="1"/>
    </xf>
    <xf numFmtId="0" fontId="0" fillId="0" borderId="28" xfId="0" applyBorder="1" applyAlignment="1">
      <alignment horizontal="left" vertical="center"/>
    </xf>
    <xf numFmtId="0" fontId="0" fillId="0" borderId="26" xfId="0" applyBorder="1" applyAlignment="1">
      <alignment horizontal="left" vertical="center"/>
    </xf>
    <xf numFmtId="0" fontId="34" fillId="2" borderId="27" xfId="0" applyFont="1" applyFill="1"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91" fillId="4" borderId="0" xfId="0" applyFont="1" applyFill="1" applyAlignment="1">
      <alignment horizontal="left" vertical="center" wrapText="1"/>
    </xf>
    <xf numFmtId="0" fontId="34" fillId="4" borderId="0" xfId="0" applyFont="1" applyFill="1" applyAlignment="1">
      <alignment horizontal="left" vertical="center" wrapText="1"/>
    </xf>
    <xf numFmtId="0" fontId="0" fillId="0" borderId="16" xfId="0" applyBorder="1" applyAlignment="1">
      <alignment horizontal="left" vertical="center" wrapText="1"/>
    </xf>
    <xf numFmtId="0" fontId="0" fillId="2" borderId="27" xfId="0" applyFill="1" applyBorder="1" applyAlignment="1" applyProtection="1">
      <alignment horizontal="left" vertical="top"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0" xfId="0" applyAlignment="1">
      <alignment horizontal="left" vertical="center"/>
    </xf>
    <xf numFmtId="0" fontId="0" fillId="0" borderId="16" xfId="0" applyBorder="1" applyAlignment="1">
      <alignment horizontal="left" vertical="center"/>
    </xf>
    <xf numFmtId="0" fontId="82" fillId="2" borderId="27" xfId="0" applyFont="1" applyFill="1" applyBorder="1" applyAlignment="1" applyProtection="1">
      <alignment horizontal="left" vertical="top"/>
      <protection locked="0"/>
    </xf>
    <xf numFmtId="0" fontId="82" fillId="2" borderId="0" xfId="0" applyFont="1" applyFill="1" applyAlignment="1" applyProtection="1">
      <alignment horizontal="left" vertical="top"/>
      <protection locked="0"/>
    </xf>
    <xf numFmtId="0" fontId="82" fillId="2" borderId="16" xfId="0" applyFont="1" applyFill="1" applyBorder="1" applyAlignment="1" applyProtection="1">
      <alignment horizontal="left" vertical="top"/>
      <protection locked="0"/>
    </xf>
    <xf numFmtId="0" fontId="52" fillId="0" borderId="0" xfId="0" applyFont="1" applyAlignment="1">
      <alignment horizontal="center"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181" fontId="56" fillId="4" borderId="0" xfId="0" applyNumberFormat="1" applyFont="1" applyFill="1" applyAlignment="1">
      <alignment horizontal="left" vertical="top" wrapText="1"/>
    </xf>
    <xf numFmtId="179" fontId="28" fillId="4" borderId="4" xfId="0" applyNumberFormat="1" applyFont="1" applyFill="1" applyBorder="1" applyAlignment="1">
      <alignment horizontal="right" vertical="center" shrinkToFit="1"/>
    </xf>
    <xf numFmtId="179" fontId="28" fillId="4" borderId="5" xfId="0" applyNumberFormat="1" applyFont="1" applyFill="1" applyBorder="1" applyAlignment="1">
      <alignment horizontal="right" vertical="center" shrinkToFit="1"/>
    </xf>
    <xf numFmtId="179" fontId="28" fillId="4" borderId="6" xfId="0" applyNumberFormat="1" applyFont="1" applyFill="1" applyBorder="1" applyAlignment="1">
      <alignment horizontal="right" vertical="center" shrinkToFit="1"/>
    </xf>
    <xf numFmtId="181" fontId="56" fillId="0" borderId="0" xfId="0" applyNumberFormat="1" applyFont="1" applyAlignment="1">
      <alignment horizontal="left" vertical="top" wrapText="1"/>
    </xf>
    <xf numFmtId="0" fontId="53" fillId="4" borderId="63" xfId="0" applyFont="1" applyFill="1" applyBorder="1" applyAlignment="1" applyProtection="1">
      <alignment horizontal="center" vertical="center"/>
      <protection hidden="1"/>
    </xf>
    <xf numFmtId="0" fontId="53" fillId="4" borderId="69" xfId="0" applyFont="1" applyFill="1" applyBorder="1" applyAlignment="1" applyProtection="1">
      <alignment horizontal="center" vertical="center"/>
      <protection hidden="1"/>
    </xf>
    <xf numFmtId="179" fontId="28" fillId="4" borderId="8" xfId="0" applyNumberFormat="1" applyFont="1" applyFill="1" applyBorder="1" applyAlignment="1" applyProtection="1">
      <alignment horizontal="right" vertical="center"/>
      <protection hidden="1"/>
    </xf>
    <xf numFmtId="179" fontId="28" fillId="4" borderId="10" xfId="0" applyNumberFormat="1" applyFont="1" applyFill="1" applyBorder="1" applyAlignment="1" applyProtection="1">
      <alignment horizontal="right" vertical="center"/>
      <protection hidden="1"/>
    </xf>
    <xf numFmtId="179" fontId="28" fillId="0" borderId="5" xfId="0" applyNumberFormat="1" applyFont="1" applyBorder="1">
      <alignment vertical="center"/>
    </xf>
    <xf numFmtId="179" fontId="28" fillId="0" borderId="6" xfId="0" applyNumberFormat="1" applyFont="1" applyBorder="1">
      <alignment vertical="center"/>
    </xf>
    <xf numFmtId="179" fontId="28" fillId="4" borderId="27" xfId="0" applyNumberFormat="1" applyFont="1" applyFill="1" applyBorder="1" applyAlignment="1" applyProtection="1">
      <alignment horizontal="right" vertical="center"/>
      <protection hidden="1"/>
    </xf>
    <xf numFmtId="179" fontId="28" fillId="4" borderId="16" xfId="0" applyNumberFormat="1" applyFont="1" applyFill="1" applyBorder="1" applyAlignment="1" applyProtection="1">
      <alignment horizontal="right" vertical="center"/>
      <protection hidden="1"/>
    </xf>
    <xf numFmtId="179" fontId="28" fillId="0" borderId="5" xfId="0" applyNumberFormat="1" applyFont="1" applyBorder="1" applyAlignment="1" applyProtection="1">
      <alignment horizontal="right" vertical="center"/>
      <protection hidden="1"/>
    </xf>
    <xf numFmtId="179" fontId="28" fillId="0" borderId="6" xfId="0" applyNumberFormat="1" applyFont="1" applyBorder="1" applyAlignment="1" applyProtection="1">
      <alignment horizontal="right" vertical="center"/>
      <protection hidden="1"/>
    </xf>
    <xf numFmtId="179" fontId="28" fillId="4" borderId="70" xfId="0" applyNumberFormat="1" applyFont="1" applyFill="1" applyBorder="1" applyAlignment="1">
      <alignment horizontal="right" vertical="center" shrinkToFit="1"/>
    </xf>
    <xf numFmtId="179" fontId="28" fillId="4" borderId="71" xfId="0" applyNumberFormat="1" applyFont="1" applyFill="1" applyBorder="1" applyAlignment="1">
      <alignment horizontal="right" vertical="center" shrinkToFit="1"/>
    </xf>
    <xf numFmtId="179" fontId="28" fillId="4" borderId="17" xfId="0" applyNumberFormat="1" applyFont="1" applyFill="1" applyBorder="1" applyAlignment="1">
      <alignment horizontal="right" vertical="center" shrinkToFit="1"/>
    </xf>
    <xf numFmtId="179" fontId="28" fillId="4" borderId="21" xfId="0" applyNumberFormat="1" applyFont="1" applyFill="1" applyBorder="1" applyAlignment="1">
      <alignment horizontal="right" vertical="center" shrinkToFit="1"/>
    </xf>
    <xf numFmtId="0" fontId="53" fillId="4" borderId="70" xfId="0" applyFont="1" applyFill="1" applyBorder="1" applyAlignment="1" applyProtection="1">
      <alignment horizontal="center" vertical="center"/>
      <protection hidden="1"/>
    </xf>
    <xf numFmtId="0" fontId="53" fillId="4" borderId="73" xfId="0" applyFont="1" applyFill="1" applyBorder="1" applyAlignment="1" applyProtection="1">
      <alignment horizontal="center" vertical="center"/>
      <protection hidden="1"/>
    </xf>
    <xf numFmtId="0" fontId="53" fillId="0" borderId="63" xfId="0" applyFont="1" applyBorder="1" applyAlignment="1" applyProtection="1">
      <alignment horizontal="center" vertical="center"/>
      <protection hidden="1"/>
    </xf>
    <xf numFmtId="0" fontId="53" fillId="0" borderId="69" xfId="0" applyFont="1" applyBorder="1" applyAlignment="1" applyProtection="1">
      <alignment horizontal="center" vertical="center"/>
      <protection hidden="1"/>
    </xf>
    <xf numFmtId="179" fontId="28" fillId="0" borderId="75" xfId="0" applyNumberFormat="1" applyFont="1" applyBorder="1" applyAlignment="1" applyProtection="1">
      <alignment horizontal="right" vertical="center"/>
      <protection hidden="1"/>
    </xf>
    <xf numFmtId="179" fontId="28" fillId="0" borderId="76" xfId="0" applyNumberFormat="1" applyFont="1" applyBorder="1" applyAlignment="1" applyProtection="1">
      <alignment horizontal="right" vertical="center"/>
      <protection hidden="1"/>
    </xf>
    <xf numFmtId="179" fontId="28" fillId="0" borderId="8" xfId="0" applyNumberFormat="1" applyFont="1" applyBorder="1" applyAlignment="1" applyProtection="1">
      <alignment horizontal="right" vertical="center"/>
      <protection hidden="1"/>
    </xf>
    <xf numFmtId="179" fontId="28" fillId="0" borderId="10" xfId="0" applyNumberFormat="1" applyFont="1" applyBorder="1" applyAlignment="1" applyProtection="1">
      <alignment horizontal="right" vertical="center"/>
      <protection hidden="1"/>
    </xf>
    <xf numFmtId="0" fontId="28" fillId="4" borderId="28" xfId="0" applyFont="1" applyFill="1" applyBorder="1" applyAlignment="1">
      <alignment horizontal="right" vertical="center"/>
    </xf>
    <xf numFmtId="0" fontId="0" fillId="0" borderId="28" xfId="0" applyBorder="1">
      <alignment vertical="center"/>
    </xf>
    <xf numFmtId="0" fontId="0" fillId="0" borderId="26" xfId="0" applyBorder="1">
      <alignment vertical="center"/>
    </xf>
    <xf numFmtId="179" fontId="62" fillId="4" borderId="76" xfId="0" applyNumberFormat="1" applyFont="1" applyFill="1" applyBorder="1" applyAlignment="1" applyProtection="1">
      <alignment horizontal="center" vertical="center"/>
      <protection hidden="1"/>
    </xf>
    <xf numFmtId="179" fontId="62" fillId="4" borderId="10" xfId="0" applyNumberFormat="1" applyFont="1" applyFill="1" applyBorder="1" applyAlignment="1" applyProtection="1">
      <alignment horizontal="center" vertical="center"/>
      <protection hidden="1"/>
    </xf>
    <xf numFmtId="181" fontId="61" fillId="0" borderId="65" xfId="0" applyNumberFormat="1" applyFont="1" applyBorder="1" applyAlignment="1" applyProtection="1">
      <alignment horizontal="right" vertical="center"/>
      <protection hidden="1"/>
    </xf>
    <xf numFmtId="181" fontId="61" fillId="0" borderId="67" xfId="0" applyNumberFormat="1" applyFont="1" applyBorder="1" applyAlignment="1" applyProtection="1">
      <alignment horizontal="right" vertical="center"/>
      <protection hidden="1"/>
    </xf>
    <xf numFmtId="0" fontId="28" fillId="0" borderId="80" xfId="0" applyFont="1" applyBorder="1" applyAlignment="1" applyProtection="1">
      <alignment horizontal="center" vertical="center"/>
      <protection hidden="1"/>
    </xf>
    <xf numFmtId="0" fontId="28" fillId="0" borderId="81" xfId="0" applyFont="1" applyBorder="1" applyAlignment="1" applyProtection="1">
      <alignment horizontal="center" vertical="center"/>
      <protection hidden="1"/>
    </xf>
    <xf numFmtId="0" fontId="28" fillId="0" borderId="82" xfId="0" applyFont="1" applyBorder="1" applyAlignment="1" applyProtection="1">
      <alignment horizontal="center" vertical="center"/>
      <protection hidden="1"/>
    </xf>
    <xf numFmtId="0" fontId="28" fillId="0" borderId="83" xfId="0" applyFont="1" applyBorder="1" applyAlignment="1" applyProtection="1">
      <alignment horizontal="center" vertical="center"/>
      <protection hidden="1"/>
    </xf>
    <xf numFmtId="179" fontId="28" fillId="4" borderId="75" xfId="0" applyNumberFormat="1" applyFont="1" applyFill="1" applyBorder="1" applyAlignment="1" applyProtection="1">
      <alignment horizontal="right" vertical="center"/>
      <protection hidden="1"/>
    </xf>
    <xf numFmtId="0" fontId="53" fillId="4" borderId="63" xfId="0" applyFont="1" applyFill="1" applyBorder="1" applyAlignment="1">
      <alignment horizontal="center" vertical="center" wrapText="1"/>
    </xf>
    <xf numFmtId="0" fontId="53" fillId="4" borderId="69" xfId="0" applyFont="1" applyFill="1" applyBorder="1" applyAlignment="1">
      <alignment horizontal="center" vertical="center" wrapText="1"/>
    </xf>
    <xf numFmtId="179" fontId="28" fillId="4" borderId="64" xfId="0" applyNumberFormat="1" applyFont="1" applyFill="1" applyBorder="1" applyAlignment="1">
      <alignment horizontal="right" vertical="center" shrinkToFit="1"/>
    </xf>
    <xf numFmtId="179" fontId="28" fillId="4" borderId="68" xfId="0" applyNumberFormat="1" applyFont="1" applyFill="1" applyBorder="1" applyAlignment="1">
      <alignment horizontal="right" vertical="center" shrinkToFit="1"/>
    </xf>
    <xf numFmtId="0" fontId="53" fillId="4" borderId="57" xfId="0" applyFont="1" applyFill="1" applyBorder="1" applyAlignment="1">
      <alignment horizontal="center" vertical="center" wrapText="1"/>
    </xf>
    <xf numFmtId="179" fontId="28" fillId="4" borderId="25" xfId="0" applyNumberFormat="1" applyFont="1" applyFill="1" applyBorder="1" applyAlignment="1">
      <alignment horizontal="right" vertical="center" shrinkToFit="1"/>
    </xf>
    <xf numFmtId="179" fontId="28" fillId="4" borderId="8" xfId="0" applyNumberFormat="1" applyFont="1" applyFill="1" applyBorder="1" applyAlignment="1">
      <alignment horizontal="right" vertical="center" shrinkToFit="1"/>
    </xf>
    <xf numFmtId="0" fontId="53" fillId="0" borderId="63" xfId="0" applyFont="1" applyBorder="1" applyAlignment="1" applyProtection="1">
      <alignment horizontal="center" vertical="center" wrapText="1"/>
      <protection hidden="1"/>
    </xf>
    <xf numFmtId="0" fontId="53" fillId="0" borderId="69" xfId="0" applyFont="1" applyBorder="1" applyAlignment="1" applyProtection="1">
      <alignment horizontal="center" vertical="center" wrapText="1"/>
      <protection hidden="1"/>
    </xf>
    <xf numFmtId="0" fontId="53" fillId="4" borderId="23" xfId="0" applyFont="1" applyFill="1" applyBorder="1" applyAlignment="1" applyProtection="1">
      <alignment horizontal="center" vertical="center"/>
      <protection hidden="1"/>
    </xf>
    <xf numFmtId="0" fontId="53" fillId="4" borderId="26" xfId="0" applyFont="1" applyFill="1" applyBorder="1" applyAlignment="1" applyProtection="1">
      <alignment horizontal="center" vertical="center"/>
      <protection hidden="1"/>
    </xf>
    <xf numFmtId="0" fontId="37" fillId="0" borderId="0" xfId="0" applyFont="1" applyAlignment="1">
      <alignment horizontal="left" vertical="center"/>
    </xf>
    <xf numFmtId="0" fontId="0" fillId="2" borderId="42" xfId="0" applyFill="1" applyBorder="1" applyAlignment="1" applyProtection="1">
      <alignment horizontal="left" vertical="center"/>
      <protection locked="0"/>
    </xf>
    <xf numFmtId="0" fontId="0" fillId="2" borderId="34" xfId="0" applyFill="1" applyBorder="1" applyAlignment="1" applyProtection="1">
      <alignment horizontal="left" vertical="center"/>
      <protection locked="0"/>
    </xf>
    <xf numFmtId="0" fontId="0" fillId="4" borderId="23" xfId="0" applyFill="1" applyBorder="1" applyAlignment="1">
      <alignment horizontal="center" vertical="center"/>
    </xf>
    <xf numFmtId="0" fontId="0" fillId="4" borderId="28"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0" xfId="0" applyFill="1" applyBorder="1" applyAlignment="1">
      <alignment horizontal="center" vertical="center" wrapText="1"/>
    </xf>
    <xf numFmtId="0" fontId="0" fillId="2" borderId="22"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74" fillId="0" borderId="0" xfId="0" applyFont="1" applyAlignment="1">
      <alignment horizontal="left" vertical="center"/>
    </xf>
    <xf numFmtId="49" fontId="0" fillId="2" borderId="5" xfId="0" applyNumberFormat="1"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protection locked="0"/>
    </xf>
    <xf numFmtId="49" fontId="0" fillId="2" borderId="6" xfId="0" applyNumberFormat="1"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49" fontId="0" fillId="2" borderId="5"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0" fillId="2" borderId="6" xfId="0" applyNumberFormat="1" applyFill="1" applyBorder="1" applyAlignment="1" applyProtection="1">
      <alignment horizontal="center" vertical="center"/>
      <protection locked="0"/>
    </xf>
    <xf numFmtId="49" fontId="18" fillId="11" borderId="5" xfId="0" applyNumberFormat="1" applyFont="1" applyFill="1" applyBorder="1" applyAlignment="1">
      <alignment horizontal="left" vertical="center"/>
    </xf>
    <xf numFmtId="49" fontId="18" fillId="11" borderId="7" xfId="0" applyNumberFormat="1" applyFont="1" applyFill="1" applyBorder="1" applyAlignment="1">
      <alignment horizontal="left" vertical="center"/>
    </xf>
    <xf numFmtId="49" fontId="18" fillId="11" borderId="6" xfId="0" applyNumberFormat="1" applyFont="1" applyFill="1" applyBorder="1" applyAlignment="1">
      <alignment horizontal="left" vertical="center"/>
    </xf>
    <xf numFmtId="0" fontId="0" fillId="0" borderId="0" xfId="0" applyAlignment="1">
      <alignment horizontal="left" vertical="top" wrapText="1"/>
    </xf>
    <xf numFmtId="0" fontId="22" fillId="0" borderId="0" xfId="0" applyFont="1" applyAlignment="1">
      <alignment horizontal="center" vertical="center"/>
    </xf>
    <xf numFmtId="0" fontId="0" fillId="0" borderId="0" xfId="0" applyAlignment="1">
      <alignment horizontal="center" vertical="center" wrapText="1"/>
    </xf>
    <xf numFmtId="0" fontId="79" fillId="0" borderId="0" xfId="0" applyFont="1" applyAlignment="1">
      <alignment horizontal="center" vertical="center"/>
    </xf>
    <xf numFmtId="0" fontId="14" fillId="0" borderId="0" xfId="0" applyFont="1" applyAlignment="1">
      <alignment horizontal="left" vertical="center"/>
    </xf>
    <xf numFmtId="0" fontId="0" fillId="0" borderId="0" xfId="0">
      <alignment vertical="center"/>
    </xf>
    <xf numFmtId="0" fontId="14" fillId="0" borderId="0" xfId="0" applyFont="1" applyAlignment="1">
      <alignment horizontal="left" vertical="center" wrapText="1"/>
    </xf>
    <xf numFmtId="0" fontId="85" fillId="0" borderId="0" xfId="0" applyFont="1" applyAlignment="1">
      <alignment horizontal="left" vertical="center" wrapText="1"/>
    </xf>
    <xf numFmtId="0" fontId="21" fillId="0" borderId="0" xfId="0" applyFont="1" applyAlignment="1">
      <alignment horizontal="left" vertical="center"/>
    </xf>
    <xf numFmtId="0" fontId="21" fillId="0" borderId="0" xfId="0" applyFont="1">
      <alignment vertical="center"/>
    </xf>
    <xf numFmtId="0" fontId="85"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xf>
    <xf numFmtId="0" fontId="68" fillId="0" borderId="0" xfId="0" applyFont="1" applyAlignment="1">
      <alignment horizontal="left" vertical="top" wrapText="1"/>
    </xf>
    <xf numFmtId="0" fontId="33" fillId="0" borderId="0" xfId="0" applyFont="1" applyAlignment="1">
      <alignment horizontal="left" vertical="center"/>
    </xf>
    <xf numFmtId="0" fontId="33" fillId="0" borderId="0" xfId="0" applyFont="1">
      <alignment vertical="center"/>
    </xf>
    <xf numFmtId="0" fontId="25" fillId="0" borderId="0" xfId="0" applyFont="1" applyAlignment="1">
      <alignment horizontal="center" vertical="center"/>
    </xf>
    <xf numFmtId="0" fontId="20" fillId="0" borderId="0" xfId="1" applyFont="1" applyAlignment="1">
      <alignment horizontal="distributed" vertical="center" wrapText="1"/>
    </xf>
    <xf numFmtId="0" fontId="20" fillId="0" borderId="0" xfId="1" applyFont="1" applyAlignment="1">
      <alignment horizontal="distributed" vertical="center"/>
    </xf>
    <xf numFmtId="0" fontId="20" fillId="0" borderId="0" xfId="1" applyFont="1">
      <alignment vertical="center"/>
    </xf>
    <xf numFmtId="0" fontId="21" fillId="3" borderId="9" xfId="1" applyFont="1" applyFill="1" applyBorder="1">
      <alignment vertical="center"/>
    </xf>
    <xf numFmtId="0" fontId="0" fillId="0" borderId="9" xfId="0" applyBorder="1">
      <alignment vertical="center"/>
    </xf>
    <xf numFmtId="0" fontId="21" fillId="3" borderId="7" xfId="1" applyFont="1" applyFill="1" applyBorder="1">
      <alignment vertical="center"/>
    </xf>
    <xf numFmtId="0" fontId="0" fillId="0" borderId="7" xfId="0" applyBorder="1">
      <alignment vertical="center"/>
    </xf>
    <xf numFmtId="0" fontId="33" fillId="0" borderId="0" xfId="0" applyFont="1" applyAlignment="1">
      <alignment horizontal="left" vertical="center" wrapText="1"/>
    </xf>
    <xf numFmtId="0" fontId="83" fillId="0" borderId="0" xfId="0" applyFont="1" applyAlignment="1">
      <alignment horizontal="left" vertical="top" wrapText="1"/>
    </xf>
    <xf numFmtId="0" fontId="21" fillId="0" borderId="0" xfId="0" applyFont="1" applyAlignment="1">
      <alignment horizontal="left" vertical="top" wrapText="1"/>
    </xf>
    <xf numFmtId="0" fontId="85" fillId="0" borderId="0" xfId="0" applyFont="1" applyAlignment="1">
      <alignment horizontal="left" vertical="top"/>
    </xf>
    <xf numFmtId="0" fontId="21" fillId="0" borderId="0" xfId="0" applyFont="1" applyAlignment="1">
      <alignment horizontal="left" vertical="center" wrapText="1"/>
    </xf>
    <xf numFmtId="0" fontId="85" fillId="0" borderId="0" xfId="0" applyFont="1" applyAlignment="1">
      <alignment horizontal="left" vertical="center"/>
    </xf>
    <xf numFmtId="0" fontId="21" fillId="2" borderId="28" xfId="1" applyFont="1" applyFill="1" applyBorder="1" applyAlignment="1" applyProtection="1">
      <alignment vertical="center" shrinkToFit="1"/>
      <protection locked="0"/>
    </xf>
    <xf numFmtId="0" fontId="21" fillId="2" borderId="26" xfId="1" applyFont="1" applyFill="1" applyBorder="1" applyAlignment="1" applyProtection="1">
      <alignment vertical="center" shrinkToFit="1"/>
      <protection locked="0"/>
    </xf>
    <xf numFmtId="0" fontId="21" fillId="2" borderId="0" xfId="1" applyFont="1" applyFill="1" applyAlignment="1" applyProtection="1">
      <alignment vertical="center" shrinkToFit="1"/>
      <protection locked="0"/>
    </xf>
    <xf numFmtId="0" fontId="21" fillId="2" borderId="16" xfId="1" applyFont="1" applyFill="1" applyBorder="1" applyAlignment="1" applyProtection="1">
      <alignment vertical="center" shrinkToFit="1"/>
      <protection locked="0"/>
    </xf>
    <xf numFmtId="0" fontId="21" fillId="2" borderId="28" xfId="1" applyFont="1" applyFill="1" applyBorder="1" applyAlignment="1" applyProtection="1">
      <alignment horizontal="left" vertical="center" shrinkToFit="1"/>
      <protection locked="0"/>
    </xf>
    <xf numFmtId="0" fontId="21" fillId="2" borderId="26" xfId="1" applyFont="1" applyFill="1" applyBorder="1" applyAlignment="1" applyProtection="1">
      <alignment horizontal="left" vertical="center" shrinkToFit="1"/>
      <protection locked="0"/>
    </xf>
    <xf numFmtId="0" fontId="21" fillId="2" borderId="0" xfId="1" applyFont="1" applyFill="1" applyAlignment="1" applyProtection="1">
      <alignment horizontal="left" vertical="center" shrinkToFit="1"/>
      <protection locked="0"/>
    </xf>
    <xf numFmtId="0" fontId="21" fillId="2" borderId="16" xfId="1" applyFont="1" applyFill="1" applyBorder="1" applyAlignment="1" applyProtection="1">
      <alignment horizontal="left" vertical="center" shrinkToFit="1"/>
      <protection locked="0"/>
    </xf>
    <xf numFmtId="0" fontId="21" fillId="2" borderId="26" xfId="1" applyFont="1" applyFill="1" applyBorder="1" applyProtection="1">
      <alignment vertical="center"/>
      <protection locked="0"/>
    </xf>
    <xf numFmtId="0" fontId="21" fillId="2" borderId="16" xfId="1" applyFont="1" applyFill="1" applyBorder="1" applyProtection="1">
      <alignment vertical="center"/>
      <protection locked="0"/>
    </xf>
    <xf numFmtId="0" fontId="21" fillId="2" borderId="28" xfId="1" applyFont="1" applyFill="1" applyBorder="1" applyAlignment="1" applyProtection="1">
      <alignment horizontal="center" vertical="center"/>
      <protection locked="0"/>
    </xf>
    <xf numFmtId="0" fontId="21" fillId="2" borderId="26" xfId="1" applyFont="1" applyFill="1" applyBorder="1" applyAlignment="1" applyProtection="1">
      <alignment horizontal="center" vertical="center"/>
      <protection locked="0"/>
    </xf>
    <xf numFmtId="0" fontId="21" fillId="2" borderId="0" xfId="1" applyFont="1" applyFill="1" applyAlignment="1" applyProtection="1">
      <alignment horizontal="center" vertical="center"/>
      <protection locked="0"/>
    </xf>
    <xf numFmtId="0" fontId="21" fillId="2" borderId="16" xfId="1" applyFont="1" applyFill="1" applyBorder="1" applyAlignment="1" applyProtection="1">
      <alignment horizontal="center" vertical="center"/>
      <protection locked="0"/>
    </xf>
    <xf numFmtId="0" fontId="21" fillId="0" borderId="23" xfId="1" applyFont="1" applyBorder="1" applyAlignment="1">
      <alignment horizontal="center" vertical="center"/>
    </xf>
    <xf numFmtId="0" fontId="21" fillId="0" borderId="26" xfId="1" applyFont="1" applyBorder="1" applyAlignment="1">
      <alignment horizontal="center" vertical="center"/>
    </xf>
    <xf numFmtId="0" fontId="21" fillId="0" borderId="8" xfId="1" applyFont="1" applyBorder="1" applyAlignment="1">
      <alignment horizontal="center" vertical="center"/>
    </xf>
    <xf numFmtId="0" fontId="21" fillId="0" borderId="10" xfId="1" applyFont="1" applyBorder="1" applyAlignment="1">
      <alignment horizontal="center" vertical="center"/>
    </xf>
    <xf numFmtId="0" fontId="21" fillId="0" borderId="28" xfId="1" applyFont="1" applyBorder="1" applyAlignment="1">
      <alignment horizontal="center" vertical="center"/>
    </xf>
    <xf numFmtId="0" fontId="21" fillId="0" borderId="9" xfId="1" applyFont="1" applyBorder="1" applyAlignment="1">
      <alignment horizontal="center" vertical="center"/>
    </xf>
    <xf numFmtId="0" fontId="21" fillId="0" borderId="28" xfId="1" applyFont="1" applyBorder="1" applyAlignment="1">
      <alignment horizontal="center" vertical="center" wrapText="1"/>
    </xf>
    <xf numFmtId="0" fontId="21" fillId="2" borderId="43" xfId="1" applyFont="1" applyFill="1" applyBorder="1" applyAlignment="1" applyProtection="1">
      <alignment horizontal="center" vertical="center" shrinkToFit="1"/>
      <protection locked="0"/>
    </xf>
    <xf numFmtId="0" fontId="21" fillId="2" borderId="44" xfId="1" applyFont="1" applyFill="1" applyBorder="1" applyAlignment="1" applyProtection="1">
      <alignment horizontal="center" vertical="center" shrinkToFit="1"/>
      <protection locked="0"/>
    </xf>
    <xf numFmtId="0" fontId="21" fillId="2" borderId="45" xfId="1" applyFont="1" applyFill="1" applyBorder="1" applyAlignment="1" applyProtection="1">
      <alignment horizontal="center" vertical="center" shrinkToFit="1"/>
      <protection locked="0"/>
    </xf>
    <xf numFmtId="0" fontId="21" fillId="2" borderId="22" xfId="1" applyFont="1" applyFill="1" applyBorder="1" applyProtection="1">
      <alignment vertical="center"/>
      <protection locked="0"/>
    </xf>
    <xf numFmtId="0" fontId="21" fillId="2" borderId="24" xfId="1" applyFont="1" applyFill="1" applyBorder="1" applyProtection="1">
      <alignment vertical="center"/>
      <protection locked="0"/>
    </xf>
    <xf numFmtId="0" fontId="21" fillId="2" borderId="8" xfId="1" applyFont="1" applyFill="1" applyBorder="1" applyAlignment="1" applyProtection="1">
      <alignment horizontal="center" vertical="center" shrinkToFit="1"/>
      <protection locked="0"/>
    </xf>
    <xf numFmtId="0" fontId="21" fillId="2" borderId="9" xfId="1" applyFont="1" applyFill="1" applyBorder="1" applyAlignment="1" applyProtection="1">
      <alignment horizontal="center" vertical="center" shrinkToFit="1"/>
      <protection locked="0"/>
    </xf>
    <xf numFmtId="0" fontId="21" fillId="2" borderId="10" xfId="1" applyFont="1" applyFill="1" applyBorder="1" applyAlignment="1" applyProtection="1">
      <alignment horizontal="center" vertical="center" shrinkToFit="1"/>
      <protection locked="0"/>
    </xf>
    <xf numFmtId="0" fontId="21" fillId="0" borderId="0" xfId="1" applyFont="1" applyAlignment="1">
      <alignment horizontal="center" vertical="center" shrinkToFit="1"/>
    </xf>
    <xf numFmtId="0" fontId="25" fillId="0" borderId="0" xfId="1" applyFont="1" applyAlignment="1">
      <alignment horizontal="center" vertical="center"/>
    </xf>
    <xf numFmtId="0" fontId="21" fillId="0" borderId="0" xfId="1" applyFont="1" applyAlignment="1">
      <alignment horizontal="center" vertical="center"/>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6" xfId="1" applyFont="1" applyBorder="1" applyAlignment="1">
      <alignment horizontal="center" vertical="center"/>
    </xf>
    <xf numFmtId="0" fontId="21" fillId="2" borderId="9" xfId="1" applyFont="1" applyFill="1" applyBorder="1" applyAlignment="1" applyProtection="1">
      <alignment vertical="center" shrinkToFit="1"/>
      <protection locked="0"/>
    </xf>
    <xf numFmtId="0" fontId="21" fillId="2" borderId="10" xfId="1" applyFont="1" applyFill="1" applyBorder="1" applyAlignment="1" applyProtection="1">
      <alignment vertical="center" shrinkToFit="1"/>
      <protection locked="0"/>
    </xf>
    <xf numFmtId="0" fontId="21" fillId="2" borderId="9" xfId="1" applyFont="1" applyFill="1" applyBorder="1" applyAlignment="1" applyProtection="1">
      <alignment horizontal="left" vertical="center" shrinkToFit="1"/>
      <protection locked="0"/>
    </xf>
    <xf numFmtId="0" fontId="21" fillId="2" borderId="10" xfId="1" applyFont="1" applyFill="1" applyBorder="1" applyAlignment="1" applyProtection="1">
      <alignment horizontal="left" vertical="center" shrinkToFit="1"/>
      <protection locked="0"/>
    </xf>
    <xf numFmtId="0" fontId="21" fillId="2" borderId="25" xfId="1" applyFont="1" applyFill="1" applyBorder="1" applyProtection="1">
      <alignment vertical="center"/>
      <protection locked="0"/>
    </xf>
    <xf numFmtId="0" fontId="21" fillId="2" borderId="10" xfId="1" applyFont="1" applyFill="1" applyBorder="1" applyProtection="1">
      <alignment vertical="center"/>
      <protection locked="0"/>
    </xf>
    <xf numFmtId="0" fontId="21" fillId="2" borderId="9" xfId="1" applyFont="1" applyFill="1" applyBorder="1" applyAlignment="1" applyProtection="1">
      <alignment horizontal="center" vertical="center"/>
      <protection locked="0"/>
    </xf>
    <xf numFmtId="0" fontId="21" fillId="2" borderId="10" xfId="1" applyFont="1" applyFill="1" applyBorder="1" applyAlignment="1" applyProtection="1">
      <alignment horizontal="center" vertical="center"/>
      <protection locked="0"/>
    </xf>
    <xf numFmtId="0" fontId="73" fillId="0" borderId="0" xfId="1" applyFont="1" applyAlignment="1">
      <alignment horizontal="left" vertical="center"/>
    </xf>
    <xf numFmtId="0" fontId="3" fillId="0" borderId="27" xfId="0" applyFont="1" applyBorder="1" applyAlignment="1">
      <alignment horizontal="left" vertical="center"/>
    </xf>
    <xf numFmtId="0" fontId="0" fillId="0" borderId="27" xfId="0" applyBorder="1" applyAlignment="1">
      <alignment horizontal="left" vertical="center"/>
    </xf>
    <xf numFmtId="0" fontId="0" fillId="2" borderId="88" xfId="0" applyFill="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 fillId="0" borderId="27" xfId="0" applyFont="1" applyBorder="1">
      <alignment vertical="center"/>
    </xf>
    <xf numFmtId="0" fontId="3" fillId="0" borderId="0" xfId="0" applyFont="1">
      <alignment vertical="center"/>
    </xf>
    <xf numFmtId="0" fontId="3" fillId="0" borderId="27" xfId="0" applyFont="1" applyBorder="1">
      <alignment vertical="center"/>
    </xf>
    <xf numFmtId="0" fontId="0" fillId="2" borderId="0" xfId="0" applyFill="1" applyAlignment="1" applyProtection="1">
      <alignment horizontal="left" vertical="center" shrinkToFit="1"/>
      <protection locked="0"/>
    </xf>
    <xf numFmtId="0" fontId="2" fillId="0" borderId="0" xfId="0" applyFont="1">
      <alignment vertical="center"/>
    </xf>
    <xf numFmtId="0" fontId="0" fillId="2" borderId="0" xfId="0" applyFill="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3" fillId="0" borderId="0" xfId="0" applyFont="1" applyAlignment="1">
      <alignment horizontal="left" vertical="center"/>
    </xf>
    <xf numFmtId="0" fontId="0" fillId="2" borderId="28" xfId="0" applyFill="1" applyBorder="1" applyAlignment="1" applyProtection="1">
      <alignment horizontal="left" vertical="center" shrinkToFit="1"/>
      <protection locked="0"/>
    </xf>
    <xf numFmtId="0" fontId="2" fillId="0" borderId="0" xfId="0" applyFont="1" applyAlignment="1">
      <alignment horizontal="left" vertical="center"/>
    </xf>
    <xf numFmtId="0" fontId="0" fillId="2" borderId="28" xfId="0" applyFill="1" applyBorder="1" applyAlignment="1" applyProtection="1">
      <alignment horizontal="left" vertical="top" shrinkToFit="1"/>
      <protection locked="0"/>
    </xf>
    <xf numFmtId="0" fontId="0" fillId="2" borderId="26" xfId="0" applyFill="1" applyBorder="1" applyAlignment="1" applyProtection="1">
      <alignment horizontal="left" vertical="top" shrinkToFit="1"/>
      <protection locked="0"/>
    </xf>
    <xf numFmtId="0" fontId="0" fillId="2" borderId="9" xfId="0" applyFill="1" applyBorder="1" applyAlignment="1" applyProtection="1">
      <alignment horizontal="left" vertical="top" shrinkToFit="1"/>
      <protection locked="0"/>
    </xf>
    <xf numFmtId="0" fontId="0" fillId="2" borderId="10" xfId="0" applyFill="1" applyBorder="1" applyAlignment="1" applyProtection="1">
      <alignment horizontal="left" vertical="top" shrinkToFit="1"/>
      <protection locked="0"/>
    </xf>
    <xf numFmtId="0" fontId="0" fillId="0" borderId="27" xfId="0" applyBorder="1">
      <alignment vertical="center"/>
    </xf>
    <xf numFmtId="0" fontId="0" fillId="0" borderId="23" xfId="0" applyBorder="1" applyAlignment="1">
      <alignment horizontal="left" vertical="top" wrapText="1"/>
    </xf>
    <xf numFmtId="0" fontId="0" fillId="0" borderId="28"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16" xfId="0" applyBorder="1">
      <alignment vertical="center"/>
    </xf>
    <xf numFmtId="0" fontId="0" fillId="2" borderId="0" xfId="0" applyFill="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0" borderId="8" xfId="0" applyBorder="1">
      <alignment vertical="center"/>
    </xf>
    <xf numFmtId="0" fontId="0" fillId="0" borderId="10" xfId="0" applyBorder="1">
      <alignment vertical="center"/>
    </xf>
    <xf numFmtId="0" fontId="0" fillId="0" borderId="23" xfId="0" applyBorder="1">
      <alignment vertical="center"/>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6" fillId="0" borderId="0" xfId="0" applyFont="1" applyAlignment="1">
      <alignment horizontal="left" vertical="center"/>
    </xf>
    <xf numFmtId="0" fontId="6" fillId="0" borderId="0" xfId="0" applyFont="1" applyAlignment="1">
      <alignment horizontal="right" vertical="top"/>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182" fontId="6" fillId="0" borderId="0" xfId="0" applyNumberFormat="1" applyFont="1">
      <alignment vertical="center"/>
    </xf>
    <xf numFmtId="182" fontId="6" fillId="4" borderId="0" xfId="0" applyNumberFormat="1" applyFont="1" applyFill="1">
      <alignment vertical="center"/>
    </xf>
    <xf numFmtId="0" fontId="6" fillId="0" borderId="0" xfId="0" applyFont="1" applyAlignment="1">
      <alignment horizontal="left" vertical="center" wrapText="1"/>
    </xf>
    <xf numFmtId="182" fontId="6" fillId="0" borderId="4" xfId="0" applyNumberFormat="1" applyFont="1" applyBorder="1" applyAlignment="1">
      <alignment horizontal="center" vertical="center" shrinkToFit="1"/>
    </xf>
    <xf numFmtId="182" fontId="6" fillId="0" borderId="4" xfId="0" applyNumberFormat="1" applyFont="1" applyBorder="1" applyAlignment="1">
      <alignment horizontal="center" vertical="center"/>
    </xf>
    <xf numFmtId="0" fontId="6" fillId="0" borderId="27"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0" xfId="0" applyFont="1">
      <alignment vertical="center"/>
    </xf>
    <xf numFmtId="0" fontId="6" fillId="2" borderId="4"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protection locked="0"/>
    </xf>
    <xf numFmtId="182" fontId="6" fillId="2" borderId="4" xfId="0" applyNumberFormat="1" applyFont="1" applyFill="1" applyBorder="1" applyAlignment="1" applyProtection="1">
      <alignment horizontal="center" vertical="center"/>
      <protection locked="0"/>
    </xf>
    <xf numFmtId="0" fontId="6" fillId="0" borderId="4" xfId="0" applyFont="1" applyBorder="1" applyAlignment="1">
      <alignment horizontal="center" vertical="center"/>
    </xf>
    <xf numFmtId="183" fontId="6" fillId="0" borderId="5" xfId="0" applyNumberFormat="1" applyFont="1" applyBorder="1" applyAlignment="1">
      <alignment horizontal="center" vertical="center"/>
    </xf>
    <xf numFmtId="183" fontId="6" fillId="0" borderId="7" xfId="0" applyNumberFormat="1" applyFont="1" applyBorder="1" applyAlignment="1">
      <alignment horizontal="center" vertical="center"/>
    </xf>
    <xf numFmtId="183" fontId="6" fillId="0" borderId="6" xfId="0" applyNumberFormat="1" applyFont="1" applyBorder="1" applyAlignment="1">
      <alignment horizontal="center" vertical="center"/>
    </xf>
    <xf numFmtId="0" fontId="6" fillId="0" borderId="0" xfId="0" applyFont="1" applyAlignment="1">
      <alignment vertical="center" wrapText="1"/>
    </xf>
    <xf numFmtId="0" fontId="69" fillId="0" borderId="0" xfId="0" applyFont="1" applyAlignment="1">
      <alignment horizontal="center" vertical="center"/>
    </xf>
    <xf numFmtId="0" fontId="71" fillId="0" borderId="0" xfId="1" applyFont="1" applyAlignment="1">
      <alignment horizontal="distributed" vertical="center" wrapText="1"/>
    </xf>
    <xf numFmtId="0" fontId="71" fillId="0" borderId="0" xfId="1" applyFont="1" applyAlignment="1">
      <alignment horizontal="distributed" vertical="center"/>
    </xf>
    <xf numFmtId="0" fontId="71" fillId="0" borderId="0" xfId="1" applyFont="1">
      <alignment vertical="center"/>
    </xf>
    <xf numFmtId="0" fontId="48" fillId="3" borderId="9" xfId="1" applyFont="1" applyFill="1" applyBorder="1">
      <alignment vertical="center"/>
    </xf>
    <xf numFmtId="0" fontId="6" fillId="0" borderId="9" xfId="0" applyFont="1" applyBorder="1">
      <alignment vertical="center"/>
    </xf>
    <xf numFmtId="0" fontId="48" fillId="3" borderId="7" xfId="1" applyFont="1" applyFill="1" applyBorder="1">
      <alignment vertical="center"/>
    </xf>
    <xf numFmtId="0" fontId="6" fillId="0" borderId="7" xfId="0" applyFont="1" applyBorder="1">
      <alignment vertical="center"/>
    </xf>
    <xf numFmtId="0" fontId="21" fillId="2" borderId="0" xfId="0" applyFont="1" applyFill="1" applyProtection="1">
      <alignment vertical="center"/>
      <protection locked="0"/>
    </xf>
    <xf numFmtId="0" fontId="21" fillId="0" borderId="0" xfId="0" applyFont="1" applyProtection="1">
      <alignment vertical="center"/>
      <protection locked="0"/>
    </xf>
    <xf numFmtId="0" fontId="0" fillId="0" borderId="0" xfId="0" applyAlignment="1">
      <alignment horizontal="right" vertical="top"/>
    </xf>
    <xf numFmtId="0" fontId="0" fillId="0" borderId="0" xfId="0" applyAlignment="1">
      <alignment horizontal="right" vertical="center"/>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4" xfId="0" applyBorder="1" applyAlignment="1">
      <alignment horizontal="center" vertical="center" wrapText="1"/>
    </xf>
    <xf numFmtId="182" fontId="0" fillId="2" borderId="4" xfId="0" applyNumberFormat="1" applyFill="1" applyBorder="1" applyProtection="1">
      <alignment vertical="center"/>
      <protection locked="0"/>
    </xf>
    <xf numFmtId="182" fontId="0" fillId="4" borderId="4" xfId="0" applyNumberFormat="1" applyFill="1" applyBorder="1">
      <alignment vertical="center"/>
    </xf>
    <xf numFmtId="0" fontId="0" fillId="2" borderId="9" xfId="0" applyFill="1" applyBorder="1" applyProtection="1">
      <alignment vertical="center"/>
      <protection locked="0"/>
    </xf>
    <xf numFmtId="0" fontId="0" fillId="2" borderId="4" xfId="0" applyFill="1" applyBorder="1" applyAlignment="1" applyProtection="1">
      <alignment horizontal="center" vertical="center"/>
      <protection locked="0"/>
    </xf>
    <xf numFmtId="0" fontId="0" fillId="0" borderId="0" xfId="0" applyAlignment="1">
      <alignment vertical="center" wrapText="1"/>
    </xf>
    <xf numFmtId="0" fontId="0" fillId="0" borderId="7" xfId="0" applyBorder="1" applyAlignment="1">
      <alignment horizontal="center" vertical="center"/>
    </xf>
    <xf numFmtId="182" fontId="0" fillId="0" borderId="5" xfId="0" applyNumberFormat="1" applyBorder="1" applyAlignment="1">
      <alignment vertical="center" shrinkToFit="1"/>
    </xf>
    <xf numFmtId="182" fontId="0" fillId="0" borderId="7" xfId="0" applyNumberFormat="1" applyBorder="1" applyAlignment="1">
      <alignment vertical="center" shrinkToFit="1"/>
    </xf>
    <xf numFmtId="182" fontId="0" fillId="0" borderId="6" xfId="0" applyNumberFormat="1" applyBorder="1" applyAlignment="1">
      <alignment vertical="center" shrinkToFit="1"/>
    </xf>
    <xf numFmtId="182" fontId="0" fillId="0" borderId="5" xfId="0" applyNumberFormat="1" applyBorder="1">
      <alignment vertical="center"/>
    </xf>
    <xf numFmtId="182" fontId="0" fillId="0" borderId="7" xfId="0" applyNumberFormat="1" applyBorder="1">
      <alignment vertical="center"/>
    </xf>
    <xf numFmtId="182" fontId="0" fillId="0" borderId="6" xfId="0" applyNumberFormat="1" applyBorder="1">
      <alignment vertical="center"/>
    </xf>
    <xf numFmtId="9" fontId="0" fillId="0" borderId="5" xfId="0" applyNumberFormat="1" applyBorder="1" applyAlignment="1">
      <alignment horizontal="center" vertical="center"/>
    </xf>
    <xf numFmtId="9" fontId="0" fillId="0" borderId="7" xfId="0" applyNumberFormat="1" applyBorder="1" applyAlignment="1">
      <alignment horizontal="center" vertical="center"/>
    </xf>
    <xf numFmtId="9" fontId="0" fillId="0" borderId="6" xfId="0" applyNumberFormat="1" applyBorder="1" applyAlignment="1">
      <alignment horizontal="center" vertical="center"/>
    </xf>
    <xf numFmtId="0" fontId="29" fillId="4" borderId="32" xfId="0" applyFont="1" applyFill="1" applyBorder="1" applyAlignment="1">
      <alignment horizontal="left" vertical="center" wrapText="1"/>
    </xf>
    <xf numFmtId="0" fontId="29" fillId="4" borderId="29" xfId="0" applyFont="1" applyFill="1" applyBorder="1" applyAlignment="1">
      <alignment horizontal="left" vertical="center" wrapText="1"/>
    </xf>
    <xf numFmtId="0" fontId="29" fillId="4" borderId="30" xfId="0" applyFont="1" applyFill="1" applyBorder="1" applyAlignment="1">
      <alignment horizontal="left" vertical="center" wrapText="1"/>
    </xf>
    <xf numFmtId="0" fontId="29" fillId="4" borderId="30" xfId="0" applyFont="1" applyFill="1" applyBorder="1" applyAlignment="1">
      <alignment horizontal="left" vertical="center"/>
    </xf>
    <xf numFmtId="0" fontId="29" fillId="4" borderId="25" xfId="0" applyFont="1" applyFill="1" applyBorder="1" applyAlignment="1">
      <alignment horizontal="left" vertical="center" wrapText="1"/>
    </xf>
    <xf numFmtId="0" fontId="4" fillId="4" borderId="5" xfId="0" applyFont="1" applyFill="1" applyBorder="1" applyAlignment="1">
      <alignment horizontal="left" vertical="center" indent="1"/>
    </xf>
    <xf numFmtId="0" fontId="4" fillId="4" borderId="7" xfId="0" applyFont="1" applyFill="1" applyBorder="1" applyAlignment="1">
      <alignment horizontal="left" vertical="center" indent="1"/>
    </xf>
    <xf numFmtId="0" fontId="4" fillId="4" borderId="6" xfId="0" applyFont="1" applyFill="1" applyBorder="1" applyAlignment="1">
      <alignment horizontal="left" vertical="center" indent="1"/>
    </xf>
    <xf numFmtId="0" fontId="29" fillId="4" borderId="5" xfId="0" applyFont="1" applyFill="1" applyBorder="1" applyAlignment="1">
      <alignment horizontal="left" vertical="center"/>
    </xf>
    <xf numFmtId="0" fontId="29" fillId="4" borderId="7" xfId="0" applyFont="1" applyFill="1" applyBorder="1" applyAlignment="1">
      <alignment horizontal="left" vertical="center"/>
    </xf>
    <xf numFmtId="0" fontId="29" fillId="4" borderId="6" xfId="0" applyFont="1" applyFill="1" applyBorder="1" applyAlignment="1">
      <alignment horizontal="left" vertical="center"/>
    </xf>
    <xf numFmtId="0" fontId="29" fillId="4" borderId="18" xfId="0" applyFont="1" applyFill="1" applyBorder="1" applyAlignment="1">
      <alignment horizontal="left" vertical="center"/>
    </xf>
    <xf numFmtId="0" fontId="29" fillId="4" borderId="19" xfId="0" applyFont="1" applyFill="1" applyBorder="1" applyAlignment="1">
      <alignment horizontal="left" vertical="center"/>
    </xf>
    <xf numFmtId="0" fontId="29" fillId="4" borderId="20" xfId="0" applyFont="1" applyFill="1" applyBorder="1" applyAlignment="1">
      <alignment horizontal="left" vertical="center"/>
    </xf>
    <xf numFmtId="0" fontId="29" fillId="4" borderId="29" xfId="0" applyFont="1" applyFill="1" applyBorder="1" applyAlignment="1">
      <alignment horizontal="left" vertical="center"/>
    </xf>
    <xf numFmtId="0" fontId="73" fillId="4" borderId="0" xfId="0" applyFont="1" applyFill="1" applyAlignment="1">
      <alignment horizontal="left" vertical="center"/>
    </xf>
    <xf numFmtId="0" fontId="29" fillId="4" borderId="33" xfId="0" applyFont="1" applyFill="1" applyBorder="1" applyAlignment="1">
      <alignment horizontal="left" vertical="center"/>
    </xf>
    <xf numFmtId="0" fontId="29" fillId="4" borderId="34" xfId="0" applyFont="1" applyFill="1" applyBorder="1" applyAlignment="1">
      <alignment horizontal="left" vertical="center"/>
    </xf>
    <xf numFmtId="0" fontId="29" fillId="4" borderId="77" xfId="0" applyFont="1" applyFill="1" applyBorder="1" applyAlignment="1">
      <alignment horizontal="left" vertical="center"/>
    </xf>
    <xf numFmtId="0" fontId="29" fillId="4" borderId="35" xfId="0" applyFont="1" applyFill="1" applyBorder="1" applyAlignment="1">
      <alignment horizontal="left" vertical="center"/>
    </xf>
    <xf numFmtId="0" fontId="29" fillId="4" borderId="78" xfId="0" applyFont="1" applyFill="1" applyBorder="1" applyAlignment="1">
      <alignment horizontal="left" vertical="center"/>
    </xf>
    <xf numFmtId="0" fontId="29" fillId="4" borderId="79" xfId="0" applyFont="1" applyFill="1" applyBorder="1" applyAlignment="1">
      <alignment horizontal="left" vertical="center"/>
    </xf>
    <xf numFmtId="0" fontId="28" fillId="4" borderId="0" xfId="0" applyFont="1" applyFill="1" applyAlignment="1">
      <alignment horizontal="left" vertical="center"/>
    </xf>
    <xf numFmtId="0" fontId="0" fillId="5" borderId="4" xfId="0" applyFill="1" applyBorder="1" applyAlignment="1">
      <alignment horizontal="center" vertical="center"/>
    </xf>
    <xf numFmtId="0" fontId="51" fillId="0" borderId="22" xfId="0" applyFont="1" applyBorder="1" applyAlignment="1">
      <alignment horizontal="center" wrapText="1"/>
    </xf>
    <xf numFmtId="0" fontId="51" fillId="0" borderId="25" xfId="0" applyFont="1" applyBorder="1" applyAlignment="1">
      <alignment horizontal="center"/>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41" fillId="0" borderId="4" xfId="3" applyFont="1" applyBorder="1" applyAlignment="1">
      <alignment horizontal="center" vertical="center"/>
    </xf>
    <xf numFmtId="0" fontId="41" fillId="0" borderId="4" xfId="3" applyFont="1" applyBorder="1" applyAlignment="1">
      <alignment horizontal="center" vertical="center" wrapText="1"/>
    </xf>
  </cellXfs>
  <cellStyles count="4">
    <cellStyle name="ハイパーリンク" xfId="2" builtinId="8"/>
    <cellStyle name="標準" xfId="0" builtinId="0"/>
    <cellStyle name="標準 2" xfId="1" xr:uid="{00000000-0005-0000-0000-000002000000}"/>
    <cellStyle name="標準 3" xfId="3" xr:uid="{00000000-0005-0000-0000-00000300000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3300"/>
      <color rgb="FF00FF00"/>
      <color rgb="FFCC0000"/>
      <color rgb="FFFFFFFF"/>
      <color rgb="FF0000FF"/>
      <color rgb="FFFF3399"/>
      <color rgb="FFCCFFFF"/>
      <color rgb="FF32AF32"/>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69475</xdr:colOff>
      <xdr:row>0</xdr:row>
      <xdr:rowOff>146602</xdr:rowOff>
    </xdr:from>
    <xdr:to>
      <xdr:col>12</xdr:col>
      <xdr:colOff>250450</xdr:colOff>
      <xdr:row>2</xdr:row>
      <xdr:rowOff>30645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437093" y="146602"/>
          <a:ext cx="898151" cy="22021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0</xdr:col>
      <xdr:colOff>0</xdr:colOff>
      <xdr:row>63</xdr:row>
      <xdr:rowOff>3991</xdr:rowOff>
    </xdr:from>
    <xdr:to>
      <xdr:col>14</xdr:col>
      <xdr:colOff>1292350</xdr:colOff>
      <xdr:row>75</xdr:row>
      <xdr:rowOff>144807</xdr:rowOff>
    </xdr:to>
    <xdr:sp macro="" textlink="">
      <xdr:nvSpPr>
        <xdr:cNvPr id="3" name="吹き出し: 角を丸めた四角形 2">
          <a:extLst>
            <a:ext uri="{FF2B5EF4-FFF2-40B4-BE49-F238E27FC236}">
              <a16:creationId xmlns:a16="http://schemas.microsoft.com/office/drawing/2014/main" id="{DFA05540-F2BA-48C7-A377-B6A2535F8EC8}"/>
            </a:ext>
          </a:extLst>
        </xdr:cNvPr>
        <xdr:cNvSpPr/>
      </xdr:nvSpPr>
      <xdr:spPr>
        <a:xfrm>
          <a:off x="0" y="10817667"/>
          <a:ext cx="8094321" cy="2135464"/>
        </a:xfrm>
        <a:prstGeom prst="wedgeRoundRectCallout">
          <a:avLst>
            <a:gd name="adj1" fmla="val -21583"/>
            <a:gd name="adj2" fmla="val -47934"/>
            <a:gd name="adj3" fmla="val 16667"/>
          </a:avLst>
        </a:prstGeom>
        <a:solidFill>
          <a:schemeClr val="accent4">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提出書類一式を必ず</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・申請書はエクセル</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・添付書類はＰＤＦ</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ファイルを</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jGrants</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、又は下記アドレスに</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メール</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添付して下</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さい</a:t>
          </a:r>
          <a:br>
            <a:rPr lang="en-US" altLang="ja-JP" sz="1200" b="1" u="sng">
              <a:solidFill>
                <a:schemeClr val="lt1"/>
              </a:solidFill>
              <a:effectLst/>
              <a:latin typeface="ＭＳ Ｐゴシック" panose="020B0600070205080204" pitchFamily="50" charset="-128"/>
              <a:ea typeface="ＭＳ Ｐゴシック" panose="020B0600070205080204" pitchFamily="50" charset="-128"/>
              <a:cs typeface="+mn-cs"/>
            </a:rPr>
          </a:br>
          <a:endParaRPr lang="en-US" altLang="ja-JP" sz="1200" b="1" u="sng">
            <a:solidFill>
              <a:schemeClr val="lt1"/>
            </a:solidFill>
            <a:effectLst/>
            <a:latin typeface="ＭＳ Ｐゴシック" panose="020B0600070205080204" pitchFamily="50" charset="-128"/>
            <a:ea typeface="ＭＳ Ｐゴシック" panose="020B0600070205080204" pitchFamily="50" charset="-128"/>
            <a:cs typeface="+mn-cs"/>
          </a:endParaRPr>
        </a:p>
        <a:p>
          <a:pPr algn="l"/>
          <a:r>
            <a:rPr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メールアドレス：</a:t>
          </a:r>
          <a:r>
            <a:rPr lang="en-US" altLang="ja-JP" sz="1200" b="1" u="none">
              <a:solidFill>
                <a:srgbClr val="FF0000"/>
              </a:solidFill>
              <a:effectLst/>
              <a:latin typeface="ＭＳ Ｐゴシック" panose="020B0600070205080204" pitchFamily="50" charset="-128"/>
              <a:ea typeface="ＭＳ Ｐゴシック" panose="020B0600070205080204" pitchFamily="50" charset="-128"/>
              <a:cs typeface="+mn-cs"/>
            </a:rPr>
            <a:t>jizokuka</a:t>
          </a:r>
          <a:r>
            <a:rPr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＠ｉｓｉｃｏ．ｏｒ．ｊｐ</a:t>
          </a:r>
          <a:endParaRPr lang="en-US" altLang="ja-JP" sz="12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件名：　</a:t>
          </a:r>
          <a:r>
            <a:rPr kumimoji="1" lang="en-US" altLang="ja-JP" sz="12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申請者名</a:t>
          </a:r>
          <a:r>
            <a:rPr kumimoji="1" lang="en-US" altLang="ja-JP" sz="12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　中小企業者持続化補助金「災害支援枠（令和６年能登半島地震・令和６年奥能登豪雨）」　申請書一式</a:t>
          </a:r>
          <a:r>
            <a:rPr kumimoji="1"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　</a:t>
          </a:r>
          <a:endParaRPr kumimoji="1" lang="ja-JP" altLang="en-US" sz="1100" b="1"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337604</xdr:colOff>
      <xdr:row>73</xdr:row>
      <xdr:rowOff>85167</xdr:rowOff>
    </xdr:from>
    <xdr:to>
      <xdr:col>3</xdr:col>
      <xdr:colOff>982901</xdr:colOff>
      <xdr:row>74</xdr:row>
      <xdr:rowOff>149994</xdr:rowOff>
    </xdr:to>
    <xdr:sp macro="" textlink="">
      <xdr:nvSpPr>
        <xdr:cNvPr id="4" name="吹き出し: 四角形 3">
          <a:extLst>
            <a:ext uri="{FF2B5EF4-FFF2-40B4-BE49-F238E27FC236}">
              <a16:creationId xmlns:a16="http://schemas.microsoft.com/office/drawing/2014/main" id="{8EAD0A0E-6C22-4222-83AF-11F0B15EE374}"/>
            </a:ext>
          </a:extLst>
        </xdr:cNvPr>
        <xdr:cNvSpPr/>
      </xdr:nvSpPr>
      <xdr:spPr>
        <a:xfrm>
          <a:off x="785839" y="12534902"/>
          <a:ext cx="1777091" cy="244121"/>
        </a:xfrm>
        <a:prstGeom prst="wedgeRectCallout">
          <a:avLst>
            <a:gd name="adj1" fmla="val -35230"/>
            <a:gd name="adj2" fmla="val -928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カッコ内を修正すること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406399</xdr:colOff>
      <xdr:row>0</xdr:row>
      <xdr:rowOff>122064</xdr:rowOff>
    </xdr:from>
    <xdr:to>
      <xdr:col>16</xdr:col>
      <xdr:colOff>386174</xdr:colOff>
      <xdr:row>2</xdr:row>
      <xdr:rowOff>62724</xdr:rowOff>
    </xdr:to>
    <xdr:sp macro="" textlink="">
      <xdr:nvSpPr>
        <xdr:cNvPr id="3" name="正方形/長方形 2">
          <a:extLst>
            <a:ext uri="{FF2B5EF4-FFF2-40B4-BE49-F238E27FC236}">
              <a16:creationId xmlns:a16="http://schemas.microsoft.com/office/drawing/2014/main" id="{3C4A92CC-AE7D-4525-B9F0-9753C1C9BC2B}"/>
            </a:ext>
          </a:extLst>
        </xdr:cNvPr>
        <xdr:cNvSpPr/>
      </xdr:nvSpPr>
      <xdr:spPr>
        <a:xfrm>
          <a:off x="5270499" y="122064"/>
          <a:ext cx="1237075" cy="2962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334382</xdr:colOff>
      <xdr:row>0</xdr:row>
      <xdr:rowOff>135671</xdr:rowOff>
    </xdr:from>
    <xdr:to>
      <xdr:col>16</xdr:col>
      <xdr:colOff>380732</xdr:colOff>
      <xdr:row>2</xdr:row>
      <xdr:rowOff>76331</xdr:rowOff>
    </xdr:to>
    <xdr:sp macro="" textlink="">
      <xdr:nvSpPr>
        <xdr:cNvPr id="2" name="正方形/長方形 1">
          <a:extLst>
            <a:ext uri="{FF2B5EF4-FFF2-40B4-BE49-F238E27FC236}">
              <a16:creationId xmlns:a16="http://schemas.microsoft.com/office/drawing/2014/main" id="{F341B2E4-9975-4DC7-86BD-BDD1DB4340B8}"/>
            </a:ext>
          </a:extLst>
        </xdr:cNvPr>
        <xdr:cNvSpPr/>
      </xdr:nvSpPr>
      <xdr:spPr>
        <a:xfrm>
          <a:off x="5735057" y="135671"/>
          <a:ext cx="1360800" cy="30261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334382</xdr:colOff>
      <xdr:row>0</xdr:row>
      <xdr:rowOff>135671</xdr:rowOff>
    </xdr:from>
    <xdr:to>
      <xdr:col>16</xdr:col>
      <xdr:colOff>380732</xdr:colOff>
      <xdr:row>2</xdr:row>
      <xdr:rowOff>76331</xdr:rowOff>
    </xdr:to>
    <xdr:sp macro="" textlink="">
      <xdr:nvSpPr>
        <xdr:cNvPr id="2" name="正方形/長方形 1">
          <a:extLst>
            <a:ext uri="{FF2B5EF4-FFF2-40B4-BE49-F238E27FC236}">
              <a16:creationId xmlns:a16="http://schemas.microsoft.com/office/drawing/2014/main" id="{57AAD133-0CE3-451B-9215-C5D61776298B}"/>
            </a:ext>
          </a:extLst>
        </xdr:cNvPr>
        <xdr:cNvSpPr/>
      </xdr:nvSpPr>
      <xdr:spPr>
        <a:xfrm>
          <a:off x="5735057" y="135671"/>
          <a:ext cx="1360800" cy="30261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615950</xdr:colOff>
      <xdr:row>0</xdr:row>
      <xdr:rowOff>121615</xdr:rowOff>
    </xdr:from>
    <xdr:to>
      <xdr:col>11</xdr:col>
      <xdr:colOff>111125</xdr:colOff>
      <xdr:row>2</xdr:row>
      <xdr:rowOff>551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49950" y="121615"/>
          <a:ext cx="1095375" cy="2408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a:t>
          </a:r>
          <a:r>
            <a:rPr kumimoji="1" lang="en-US" altLang="ja-JP" sz="1200">
              <a:solidFill>
                <a:schemeClr val="tx1"/>
              </a:solidFill>
              <a:latin typeface="BIZ UDPゴシック" panose="020B0400000000000000" pitchFamily="50" charset="-128"/>
              <a:ea typeface="BIZ UDPゴシック" panose="020B0400000000000000" pitchFamily="50" charset="-128"/>
            </a:rPr>
            <a:t>1</a:t>
          </a:r>
          <a:r>
            <a:rPr kumimoji="1" lang="ja-JP" altLang="en-US" sz="1200">
              <a:solidFill>
                <a:schemeClr val="tx1"/>
              </a:solidFill>
              <a:latin typeface="BIZ UDPゴシック" panose="020B0400000000000000" pitchFamily="50" charset="-128"/>
              <a:ea typeface="BIZ UDPゴシック" panose="020B0400000000000000" pitchFamily="50" charset="-128"/>
            </a:rPr>
            <a:t>号様式</a:t>
          </a:r>
          <a:r>
            <a:rPr kumimoji="1" lang="en-US" altLang="ja-JP" sz="1200">
              <a:solidFill>
                <a:schemeClr val="tx1"/>
              </a:solidFill>
              <a:latin typeface="BIZ UDPゴシック" panose="020B0400000000000000" pitchFamily="50" charset="-128"/>
              <a:ea typeface="BIZ UDPゴシック" panose="020B0400000000000000" pitchFamily="50" charset="-128"/>
            </a:rPr>
            <a:t>-2</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28699</xdr:colOff>
      <xdr:row>0</xdr:row>
      <xdr:rowOff>55848</xdr:rowOff>
    </xdr:from>
    <xdr:to>
      <xdr:col>18</xdr:col>
      <xdr:colOff>290525</xdr:colOff>
      <xdr:row>1</xdr:row>
      <xdr:rowOff>81643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158592" y="55848"/>
          <a:ext cx="1105469" cy="2299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104361</xdr:colOff>
      <xdr:row>25</xdr:row>
      <xdr:rowOff>238125</xdr:rowOff>
    </xdr:from>
    <xdr:to>
      <xdr:col>2</xdr:col>
      <xdr:colOff>238124</xdr:colOff>
      <xdr:row>40</xdr:row>
      <xdr:rowOff>254000</xdr:rowOff>
    </xdr:to>
    <xdr:sp macro="" textlink="">
      <xdr:nvSpPr>
        <xdr:cNvPr id="2" name="正方形/長方形 1">
          <a:extLst>
            <a:ext uri="{FF2B5EF4-FFF2-40B4-BE49-F238E27FC236}">
              <a16:creationId xmlns:a16="http://schemas.microsoft.com/office/drawing/2014/main" id="{ABDBF884-C9EF-44A8-915B-F8CC8C647DE6}"/>
            </a:ext>
          </a:extLst>
        </xdr:cNvPr>
        <xdr:cNvSpPr/>
      </xdr:nvSpPr>
      <xdr:spPr>
        <a:xfrm>
          <a:off x="104361" y="7273925"/>
          <a:ext cx="1575213" cy="3832225"/>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857248</xdr:colOff>
      <xdr:row>0</xdr:row>
      <xdr:rowOff>40480</xdr:rowOff>
    </xdr:from>
    <xdr:to>
      <xdr:col>5</xdr:col>
      <xdr:colOff>1002506</xdr:colOff>
      <xdr:row>0</xdr:row>
      <xdr:rowOff>260349</xdr:rowOff>
    </xdr:to>
    <xdr:sp macro="" textlink="">
      <xdr:nvSpPr>
        <xdr:cNvPr id="3" name="テキスト ボックス 2">
          <a:extLst>
            <a:ext uri="{FF2B5EF4-FFF2-40B4-BE49-F238E27FC236}">
              <a16:creationId xmlns:a16="http://schemas.microsoft.com/office/drawing/2014/main" id="{59AE744A-4565-455E-B771-9077432FC2FB}"/>
            </a:ext>
          </a:extLst>
        </xdr:cNvPr>
        <xdr:cNvSpPr txBox="1"/>
      </xdr:nvSpPr>
      <xdr:spPr>
        <a:xfrm>
          <a:off x="7721598" y="40480"/>
          <a:ext cx="1180308" cy="2198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000">
              <a:latin typeface="ＭＳ ゴシック" panose="020B0609070205080204" pitchFamily="49" charset="-128"/>
              <a:ea typeface="ＭＳ ゴシック" panose="020B0609070205080204" pitchFamily="49" charset="-128"/>
            </a:rPr>
            <a:t>第１号様式</a:t>
          </a:r>
          <a:r>
            <a:rPr kumimoji="1" lang="ja-JP" altLang="en-US" sz="1000" baseline="0">
              <a:latin typeface="ＭＳ ゴシック" panose="020B0609070205080204" pitchFamily="49" charset="-128"/>
              <a:ea typeface="ＭＳ ゴシック" panose="020B0609070205080204" pitchFamily="49" charset="-128"/>
            </a:rPr>
            <a:t> 別紙４</a:t>
          </a:r>
          <a:endParaRPr kumimoji="1" lang="en-US" altLang="ja-JP" sz="1000" baseline="0">
            <a:latin typeface="ＭＳ ゴシック" panose="020B0609070205080204" pitchFamily="49" charset="-128"/>
            <a:ea typeface="ＭＳ ゴシック" panose="020B0609070205080204" pitchFamily="49" charset="-128"/>
          </a:endParaRPr>
        </a:p>
        <a:p>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104361</xdr:colOff>
      <xdr:row>45</xdr:row>
      <xdr:rowOff>0</xdr:rowOff>
    </xdr:from>
    <xdr:to>
      <xdr:col>4</xdr:col>
      <xdr:colOff>76199</xdr:colOff>
      <xdr:row>57</xdr:row>
      <xdr:rowOff>38100</xdr:rowOff>
    </xdr:to>
    <xdr:sp macro="" textlink="">
      <xdr:nvSpPr>
        <xdr:cNvPr id="2" name="正方形/長方形 1">
          <a:extLst>
            <a:ext uri="{FF2B5EF4-FFF2-40B4-BE49-F238E27FC236}">
              <a16:creationId xmlns:a16="http://schemas.microsoft.com/office/drawing/2014/main" id="{136DCD95-E479-4ED3-9BB7-C4A407D9A69D}"/>
            </a:ext>
          </a:extLst>
        </xdr:cNvPr>
        <xdr:cNvSpPr/>
      </xdr:nvSpPr>
      <xdr:spPr>
        <a:xfrm>
          <a:off x="104361" y="9001125"/>
          <a:ext cx="1629188" cy="2028825"/>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499716</xdr:colOff>
      <xdr:row>0</xdr:row>
      <xdr:rowOff>87659</xdr:rowOff>
    </xdr:from>
    <xdr:to>
      <xdr:col>11</xdr:col>
      <xdr:colOff>110433</xdr:colOff>
      <xdr:row>0</xdr:row>
      <xdr:rowOff>339391</xdr:rowOff>
    </xdr:to>
    <xdr:sp macro="" textlink="">
      <xdr:nvSpPr>
        <xdr:cNvPr id="3" name="正方形/長方形 2">
          <a:extLst>
            <a:ext uri="{FF2B5EF4-FFF2-40B4-BE49-F238E27FC236}">
              <a16:creationId xmlns:a16="http://schemas.microsoft.com/office/drawing/2014/main" id="{3590377A-AF9E-4539-9876-E94E90703B05}"/>
            </a:ext>
          </a:extLst>
        </xdr:cNvPr>
        <xdr:cNvSpPr/>
      </xdr:nvSpPr>
      <xdr:spPr>
        <a:xfrm>
          <a:off x="4635499" y="87659"/>
          <a:ext cx="1107108" cy="25173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00">
            <a:solidFill>
              <a:srgbClr val="FF3399"/>
            </a:solidFill>
          </a:endParaRPr>
        </a:p>
        <a:p>
          <a:pPr algn="l"/>
          <a:endParaRPr kumimoji="1" lang="ja-JP" altLang="en-US" sz="1000">
            <a:solidFill>
              <a:srgbClr val="FF3399"/>
            </a:solidFill>
          </a:endParaRPr>
        </a:p>
      </xdr:txBody>
    </xdr:sp>
    <xdr:clientData/>
  </xdr:twoCellAnchor>
  <xdr:twoCellAnchor>
    <xdr:from>
      <xdr:col>12</xdr:col>
      <xdr:colOff>142875</xdr:colOff>
      <xdr:row>2</xdr:row>
      <xdr:rowOff>9525</xdr:rowOff>
    </xdr:from>
    <xdr:to>
      <xdr:col>15</xdr:col>
      <xdr:colOff>0</xdr:colOff>
      <xdr:row>8</xdr:row>
      <xdr:rowOff>38100</xdr:rowOff>
    </xdr:to>
    <xdr:sp macro="" textlink="">
      <xdr:nvSpPr>
        <xdr:cNvPr id="4" name="四角形: 角を丸くする 3">
          <a:extLst>
            <a:ext uri="{FF2B5EF4-FFF2-40B4-BE49-F238E27FC236}">
              <a16:creationId xmlns:a16="http://schemas.microsoft.com/office/drawing/2014/main" id="{FBFAB7EF-9734-932A-EFD7-600B6CDED8D8}"/>
            </a:ext>
          </a:extLst>
        </xdr:cNvPr>
        <xdr:cNvSpPr/>
      </xdr:nvSpPr>
      <xdr:spPr>
        <a:xfrm>
          <a:off x="5991225" y="4314825"/>
          <a:ext cx="2514600" cy="1304925"/>
        </a:xfrm>
        <a:prstGeom prst="roundRect">
          <a:avLst>
            <a:gd name="adj" fmla="val 17629"/>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「４ 補助申請額」は、</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「別紙４</a:t>
          </a:r>
          <a:r>
            <a:rPr kumimoji="1" lang="ja-JP" altLang="en-US" sz="1200" baseline="0">
              <a:solidFill>
                <a:srgbClr val="FF0000"/>
              </a:solidFill>
              <a:latin typeface="ＭＳ Ｐゴシック" panose="020B0600070205080204" pitchFamily="50" charset="-128"/>
              <a:ea typeface="ＭＳ Ｐゴシック" panose="020B0600070205080204" pitchFamily="50" charset="-128"/>
            </a:rPr>
            <a:t> 経費明細書」を作成すると反映され、補助金申請額が自動計算されます。</a:t>
          </a:r>
          <a:endParaRPr kumimoji="1" lang="ja-JP" altLang="en-US"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114300</xdr:colOff>
      <xdr:row>36</xdr:row>
      <xdr:rowOff>223631</xdr:rowOff>
    </xdr:from>
    <xdr:to>
      <xdr:col>10</xdr:col>
      <xdr:colOff>190500</xdr:colOff>
      <xdr:row>40</xdr:row>
      <xdr:rowOff>24849</xdr:rowOff>
    </xdr:to>
    <xdr:sp macro="" textlink="">
      <xdr:nvSpPr>
        <xdr:cNvPr id="6" name="大かっこ 5">
          <a:extLst>
            <a:ext uri="{FF2B5EF4-FFF2-40B4-BE49-F238E27FC236}">
              <a16:creationId xmlns:a16="http://schemas.microsoft.com/office/drawing/2014/main" id="{568115EC-4972-4DBB-B504-86590597E985}"/>
            </a:ext>
          </a:extLst>
        </xdr:cNvPr>
        <xdr:cNvSpPr/>
      </xdr:nvSpPr>
      <xdr:spPr>
        <a:xfrm>
          <a:off x="114300" y="2490581"/>
          <a:ext cx="5746750" cy="912468"/>
        </a:xfrm>
        <a:prstGeom prst="bracketPair">
          <a:avLst>
            <a:gd name="adj" fmla="val 63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419100</xdr:colOff>
      <xdr:row>0</xdr:row>
      <xdr:rowOff>95119</xdr:rowOff>
    </xdr:from>
    <xdr:to>
      <xdr:col>9</xdr:col>
      <xdr:colOff>515904</xdr:colOff>
      <xdr:row>1</xdr:row>
      <xdr:rowOff>150141</xdr:rowOff>
    </xdr:to>
    <xdr:sp macro="" textlink="">
      <xdr:nvSpPr>
        <xdr:cNvPr id="3" name="正方形/長方形 2">
          <a:extLst>
            <a:ext uri="{FF2B5EF4-FFF2-40B4-BE49-F238E27FC236}">
              <a16:creationId xmlns:a16="http://schemas.microsoft.com/office/drawing/2014/main" id="{207B9C46-CB3B-449E-AA8D-3614A62472FD}"/>
            </a:ext>
          </a:extLst>
        </xdr:cNvPr>
        <xdr:cNvSpPr/>
      </xdr:nvSpPr>
      <xdr:spPr>
        <a:xfrm>
          <a:off x="4953000" y="95119"/>
          <a:ext cx="1258854" cy="22647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６</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235403</xdr:colOff>
      <xdr:row>14</xdr:row>
      <xdr:rowOff>91169</xdr:rowOff>
    </xdr:from>
    <xdr:to>
      <xdr:col>22</xdr:col>
      <xdr:colOff>16328</xdr:colOff>
      <xdr:row>16</xdr:row>
      <xdr:rowOff>857251</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406367" y="3275240"/>
          <a:ext cx="4271282" cy="1827440"/>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rgbClr val="FF0000"/>
              </a:solidFill>
              <a:latin typeface="ＭＳ Ｐゴシック" panose="020B0600070205080204" pitchFamily="50" charset="-128"/>
              <a:ea typeface="ＭＳ Ｐゴシック" panose="020B0600070205080204" pitchFamily="50" charset="-128"/>
            </a:rPr>
            <a:t>この様式は入力せず、</a:t>
          </a:r>
          <a:endParaRPr kumimoji="1" lang="en-US" altLang="ja-JP" sz="32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3200">
              <a:solidFill>
                <a:srgbClr val="FF0000"/>
              </a:solidFill>
              <a:latin typeface="ＭＳ Ｐゴシック" panose="020B0600070205080204" pitchFamily="50" charset="-128"/>
              <a:ea typeface="ＭＳ Ｐゴシック" panose="020B0600070205080204" pitchFamily="50" charset="-128"/>
            </a:rPr>
            <a:t>手書き（代表者の自署）</a:t>
          </a:r>
          <a:endParaRPr kumimoji="1" lang="en-US" altLang="ja-JP" sz="32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3200">
              <a:solidFill>
                <a:srgbClr val="FF0000"/>
              </a:solidFill>
              <a:latin typeface="ＭＳ Ｐゴシック" panose="020B0600070205080204" pitchFamily="50" charset="-128"/>
              <a:ea typeface="ＭＳ Ｐゴシック" panose="020B0600070205080204" pitchFamily="50" charset="-128"/>
            </a:rPr>
            <a:t>でご提出ください</a:t>
          </a:r>
          <a:endParaRPr kumimoji="1" lang="en-US" altLang="ja-JP" sz="3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355194</xdr:colOff>
      <xdr:row>0</xdr:row>
      <xdr:rowOff>116834</xdr:rowOff>
    </xdr:from>
    <xdr:to>
      <xdr:col>15</xdr:col>
      <xdr:colOff>424638</xdr:colOff>
      <xdr:row>2</xdr:row>
      <xdr:rowOff>57494</xdr:rowOff>
    </xdr:to>
    <xdr:sp macro="" textlink="">
      <xdr:nvSpPr>
        <xdr:cNvPr id="3" name="正方形/長方形 2">
          <a:extLst>
            <a:ext uri="{FF2B5EF4-FFF2-40B4-BE49-F238E27FC236}">
              <a16:creationId xmlns:a16="http://schemas.microsoft.com/office/drawing/2014/main" id="{BA519F50-3904-4C7A-9BD3-3A0B3E7CEEC9}"/>
            </a:ext>
          </a:extLst>
        </xdr:cNvPr>
        <xdr:cNvSpPr/>
      </xdr:nvSpPr>
      <xdr:spPr>
        <a:xfrm>
          <a:off x="5295056" y="116834"/>
          <a:ext cx="1330685" cy="30852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6349</xdr:colOff>
      <xdr:row>0</xdr:row>
      <xdr:rowOff>33164</xdr:rowOff>
    </xdr:from>
    <xdr:to>
      <xdr:col>16</xdr:col>
      <xdr:colOff>371660</xdr:colOff>
      <xdr:row>2</xdr:row>
      <xdr:rowOff>50024</xdr:rowOff>
    </xdr:to>
    <xdr:sp macro="" textlink="">
      <xdr:nvSpPr>
        <xdr:cNvPr id="2" name="正方形/長方形 1">
          <a:extLst>
            <a:ext uri="{FF2B5EF4-FFF2-40B4-BE49-F238E27FC236}">
              <a16:creationId xmlns:a16="http://schemas.microsoft.com/office/drawing/2014/main" id="{B7F818C1-FECB-4638-8B77-C722DEDB810B}"/>
            </a:ext>
          </a:extLst>
        </xdr:cNvPr>
        <xdr:cNvSpPr/>
      </xdr:nvSpPr>
      <xdr:spPr>
        <a:xfrm>
          <a:off x="5283199" y="33164"/>
          <a:ext cx="1203511" cy="2454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9661</xdr:colOff>
      <xdr:row>14</xdr:row>
      <xdr:rowOff>53838</xdr:rowOff>
    </xdr:from>
    <xdr:to>
      <xdr:col>1</xdr:col>
      <xdr:colOff>190222</xdr:colOff>
      <xdr:row>16</xdr:row>
      <xdr:rowOff>102695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2211" y="3038338"/>
          <a:ext cx="180561" cy="379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氏名</a:t>
          </a:r>
        </a:p>
      </xdr:txBody>
    </xdr:sp>
    <xdr:clientData/>
  </xdr:twoCellAnchor>
  <xdr:twoCellAnchor>
    <xdr:from>
      <xdr:col>1</xdr:col>
      <xdr:colOff>242359</xdr:colOff>
      <xdr:row>14</xdr:row>
      <xdr:rowOff>21168</xdr:rowOff>
    </xdr:from>
    <xdr:to>
      <xdr:col>1</xdr:col>
      <xdr:colOff>242359</xdr:colOff>
      <xdr:row>15</xdr:row>
      <xdr:rowOff>232834</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632884" y="2402418"/>
          <a:ext cx="0" cy="325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291547</xdr:colOff>
      <xdr:row>14</xdr:row>
      <xdr:rowOff>168805</xdr:rowOff>
    </xdr:from>
    <xdr:to>
      <xdr:col>6</xdr:col>
      <xdr:colOff>272498</xdr:colOff>
      <xdr:row>14</xdr:row>
      <xdr:rowOff>171450</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473764" y="3233370"/>
          <a:ext cx="1513234" cy="264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247926</xdr:colOff>
      <xdr:row>0</xdr:row>
      <xdr:rowOff>111540</xdr:rowOff>
    </xdr:from>
    <xdr:to>
      <xdr:col>20</xdr:col>
      <xdr:colOff>57427</xdr:colOff>
      <xdr:row>2</xdr:row>
      <xdr:rowOff>59911</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105676" y="111540"/>
          <a:ext cx="1333501" cy="29127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O71"/>
  <sheetViews>
    <sheetView tabSelected="1" view="pageBreakPreview" zoomScale="85" zoomScaleNormal="100" zoomScaleSheetLayoutView="85" workbookViewId="0">
      <selection activeCell="Q37" sqref="Q37"/>
    </sheetView>
  </sheetViews>
  <sheetFormatPr defaultRowHeight="14.25" x14ac:dyDescent="0.15"/>
  <cols>
    <col min="1" max="1" width="3.9140625" customWidth="1"/>
    <col min="2" max="2" width="4.58203125" customWidth="1"/>
    <col min="3" max="3" width="5.33203125" customWidth="1"/>
    <col min="4" max="4" width="9.83203125" customWidth="1"/>
    <col min="6" max="7" width="3.5" customWidth="1"/>
    <col min="8" max="8" width="2.75" bestFit="1" customWidth="1"/>
    <col min="9" max="9" width="1.33203125" customWidth="1"/>
    <col min="10" max="10" width="3.5" customWidth="1"/>
    <col min="11" max="11" width="2.75" bestFit="1" customWidth="1"/>
    <col min="12" max="12" width="3.5" customWidth="1"/>
    <col min="13" max="13" width="2.75" bestFit="1" customWidth="1"/>
    <col min="14" max="14" width="3.5" style="40" customWidth="1"/>
    <col min="15" max="15" width="14.08203125" customWidth="1"/>
  </cols>
  <sheetData>
    <row r="1" spans="1:15" ht="12" customHeight="1" x14ac:dyDescent="0.15">
      <c r="A1" s="415" t="str">
        <f>IF(OR(G5="",J5="",L5="",F8="",F16="",F18="",F20="",F22="",J22=""),"交付申請書（第1号様式）に記入モレがあります。不足箇所を記載ください。","")</f>
        <v>交付申請書（第1号様式）に記入モレがあります。不足箇所を記載ください。</v>
      </c>
      <c r="B1" s="415"/>
      <c r="C1" s="415"/>
      <c r="D1" s="415"/>
      <c r="E1" s="415"/>
      <c r="F1" s="415"/>
      <c r="G1" s="415"/>
      <c r="H1" s="415"/>
      <c r="I1" s="415"/>
      <c r="J1" s="415"/>
      <c r="N1" s="397" t="s">
        <v>598</v>
      </c>
      <c r="O1" s="397"/>
    </row>
    <row r="2" spans="1:15" ht="14.25" customHeight="1" x14ac:dyDescent="0.15">
      <c r="A2" s="415"/>
      <c r="B2" s="415"/>
      <c r="C2" s="415"/>
      <c r="D2" s="415"/>
      <c r="E2" s="415"/>
      <c r="F2" s="415"/>
      <c r="G2" s="415"/>
      <c r="H2" s="415"/>
      <c r="I2" s="415"/>
      <c r="J2" s="415"/>
      <c r="K2" s="398" t="s">
        <v>217</v>
      </c>
      <c r="L2" s="398"/>
      <c r="M2" s="398"/>
      <c r="N2" s="397"/>
      <c r="O2" s="397"/>
    </row>
    <row r="3" spans="1:15" ht="7.5" customHeight="1" x14ac:dyDescent="0.15">
      <c r="A3" s="415"/>
      <c r="B3" s="415"/>
      <c r="C3" s="415"/>
      <c r="D3" s="415"/>
      <c r="E3" s="415"/>
      <c r="F3" s="415"/>
      <c r="G3" s="415"/>
      <c r="H3" s="415"/>
      <c r="I3" s="415"/>
      <c r="J3" s="415"/>
    </row>
    <row r="4" spans="1:15" ht="3" customHeight="1" x14ac:dyDescent="0.15">
      <c r="A4" s="351"/>
      <c r="B4" s="351"/>
      <c r="C4" s="351"/>
      <c r="D4" s="351"/>
      <c r="E4" s="351"/>
    </row>
    <row r="5" spans="1:15" ht="19.5" customHeight="1" x14ac:dyDescent="0.15">
      <c r="A5" s="351"/>
      <c r="B5" s="351"/>
      <c r="C5" s="351"/>
      <c r="D5" s="351"/>
      <c r="E5" s="351"/>
      <c r="F5" s="2" t="s">
        <v>414</v>
      </c>
      <c r="G5" s="156"/>
      <c r="H5" s="2" t="s">
        <v>3</v>
      </c>
      <c r="I5" s="2"/>
      <c r="J5" s="156"/>
      <c r="K5" s="2" t="s">
        <v>4</v>
      </c>
      <c r="L5" s="156"/>
      <c r="M5" s="230" t="s">
        <v>5</v>
      </c>
    </row>
    <row r="6" spans="1:15" ht="6" customHeight="1" thickBot="1" x14ac:dyDescent="0.2">
      <c r="A6" s="351"/>
      <c r="B6" s="351"/>
      <c r="C6" s="351"/>
      <c r="D6" s="351"/>
      <c r="E6" s="351"/>
    </row>
    <row r="7" spans="1:15" ht="16.5" customHeight="1" thickTop="1" x14ac:dyDescent="0.15">
      <c r="A7" s="351"/>
      <c r="B7" s="351"/>
      <c r="C7" s="351"/>
      <c r="D7" s="351"/>
      <c r="E7" s="351"/>
      <c r="F7" s="400" t="s">
        <v>415</v>
      </c>
      <c r="G7" s="401"/>
      <c r="H7" s="401"/>
      <c r="I7" s="401"/>
      <c r="J7" s="401"/>
      <c r="K7" s="401"/>
      <c r="L7" s="401"/>
      <c r="M7" s="402"/>
    </row>
    <row r="8" spans="1:15" ht="14.25" customHeight="1" x14ac:dyDescent="0.15">
      <c r="A8" s="351"/>
      <c r="B8" s="351"/>
      <c r="C8" s="351"/>
      <c r="D8" s="351"/>
      <c r="E8" s="351"/>
      <c r="F8" s="409"/>
      <c r="G8" s="410"/>
      <c r="H8" s="410"/>
      <c r="I8" s="410"/>
      <c r="J8" s="410"/>
      <c r="K8" s="410"/>
      <c r="L8" s="410"/>
      <c r="M8" s="411"/>
    </row>
    <row r="9" spans="1:15" ht="15" customHeight="1" thickBot="1" x14ac:dyDescent="0.2">
      <c r="A9" s="351"/>
      <c r="B9" s="351"/>
      <c r="C9" s="351"/>
      <c r="D9" s="351"/>
      <c r="E9" s="351"/>
      <c r="F9" s="412"/>
      <c r="G9" s="413"/>
      <c r="H9" s="413"/>
      <c r="I9" s="413"/>
      <c r="J9" s="413"/>
      <c r="K9" s="413"/>
      <c r="L9" s="413"/>
      <c r="M9" s="414"/>
    </row>
    <row r="10" spans="1:15" ht="7.5" customHeight="1" thickTop="1" x14ac:dyDescent="0.15"/>
    <row r="11" spans="1:15" x14ac:dyDescent="0.15">
      <c r="A11" s="1" t="s">
        <v>307</v>
      </c>
      <c r="B11" s="1"/>
      <c r="C11" s="1"/>
      <c r="D11" s="28"/>
    </row>
    <row r="12" spans="1:15" x14ac:dyDescent="0.15">
      <c r="A12" s="231" t="s">
        <v>308</v>
      </c>
      <c r="B12" s="231"/>
      <c r="C12" s="231"/>
      <c r="D12" s="28"/>
    </row>
    <row r="13" spans="1:15" ht="6" customHeight="1" x14ac:dyDescent="0.15"/>
    <row r="14" spans="1:15" ht="6" customHeight="1" x14ac:dyDescent="0.15">
      <c r="E14" s="229"/>
      <c r="F14" s="225"/>
      <c r="G14" s="225"/>
      <c r="H14" s="225"/>
      <c r="I14" s="225"/>
      <c r="J14" s="225"/>
      <c r="K14" s="225"/>
      <c r="L14" s="225"/>
      <c r="M14" s="226"/>
    </row>
    <row r="15" spans="1:15" x14ac:dyDescent="0.15">
      <c r="E15" s="228" t="s">
        <v>0</v>
      </c>
      <c r="M15" s="172"/>
    </row>
    <row r="16" spans="1:15" ht="20.100000000000001" customHeight="1" x14ac:dyDescent="0.15">
      <c r="E16" s="232" t="s">
        <v>1</v>
      </c>
      <c r="F16" s="404"/>
      <c r="G16" s="404"/>
      <c r="H16" s="404"/>
      <c r="I16" s="404"/>
      <c r="J16" s="404"/>
      <c r="K16" s="405" t="s">
        <v>181</v>
      </c>
      <c r="L16" s="405"/>
      <c r="M16" s="406"/>
      <c r="N16" s="40" t="s">
        <v>192</v>
      </c>
    </row>
    <row r="17" spans="1:14" ht="6" customHeight="1" x14ac:dyDescent="0.15">
      <c r="E17" s="228"/>
      <c r="G17" s="2"/>
      <c r="M17" s="172"/>
      <c r="N17" s="41"/>
    </row>
    <row r="18" spans="1:14" ht="20.100000000000001" customHeight="1" x14ac:dyDescent="0.15">
      <c r="E18" s="233" t="s">
        <v>178</v>
      </c>
      <c r="F18" s="407"/>
      <c r="G18" s="407"/>
      <c r="H18" s="407"/>
      <c r="I18" s="407"/>
      <c r="J18" s="407"/>
      <c r="K18" s="407"/>
      <c r="L18" s="407"/>
      <c r="M18" s="234"/>
      <c r="N18" s="40" t="s">
        <v>197</v>
      </c>
    </row>
    <row r="19" spans="1:14" ht="6" customHeight="1" x14ac:dyDescent="0.15">
      <c r="E19" s="228"/>
      <c r="F19" s="2"/>
      <c r="G19" s="2"/>
      <c r="H19" s="2"/>
      <c r="M19" s="172"/>
      <c r="N19" s="41"/>
    </row>
    <row r="20" spans="1:14" ht="20.100000000000001" customHeight="1" x14ac:dyDescent="0.15">
      <c r="E20" s="233" t="s">
        <v>409</v>
      </c>
      <c r="F20" s="408"/>
      <c r="G20" s="408"/>
      <c r="H20" s="408"/>
      <c r="I20" s="408"/>
      <c r="J20" s="408"/>
      <c r="K20" s="408"/>
      <c r="L20" s="408"/>
      <c r="M20" s="235"/>
    </row>
    <row r="21" spans="1:14" ht="6" customHeight="1" x14ac:dyDescent="0.15">
      <c r="E21" s="236"/>
      <c r="F21" s="2"/>
      <c r="G21" s="2"/>
      <c r="H21" s="2"/>
      <c r="M21" s="172"/>
      <c r="N21" s="41"/>
    </row>
    <row r="22" spans="1:14" ht="20.100000000000001" customHeight="1" x14ac:dyDescent="0.15">
      <c r="E22" s="233" t="s">
        <v>179</v>
      </c>
      <c r="F22" s="403"/>
      <c r="G22" s="403"/>
      <c r="H22" s="403"/>
      <c r="I22" s="33" t="s">
        <v>175</v>
      </c>
      <c r="J22" s="408"/>
      <c r="K22" s="408"/>
      <c r="L22" s="408"/>
      <c r="M22" s="237" t="s">
        <v>211</v>
      </c>
      <c r="N22" s="40" t="s">
        <v>187</v>
      </c>
    </row>
    <row r="23" spans="1:14" x14ac:dyDescent="0.15">
      <c r="E23" s="238"/>
      <c r="F23" s="239" t="s">
        <v>410</v>
      </c>
      <c r="G23" s="166"/>
      <c r="H23" s="166"/>
      <c r="I23" s="166"/>
      <c r="J23" s="166"/>
      <c r="K23" s="166"/>
      <c r="L23" s="166"/>
      <c r="M23" s="167"/>
      <c r="N23" s="40" t="s">
        <v>411</v>
      </c>
    </row>
    <row r="24" spans="1:14" ht="6" customHeight="1" x14ac:dyDescent="0.15"/>
    <row r="25" spans="1:14" s="3" customFormat="1" ht="44.45" customHeight="1" x14ac:dyDescent="0.15">
      <c r="A25" s="416" t="s">
        <v>595</v>
      </c>
      <c r="B25" s="416"/>
      <c r="C25" s="416"/>
      <c r="D25" s="416"/>
      <c r="E25" s="416"/>
      <c r="F25" s="416"/>
      <c r="G25" s="416"/>
      <c r="H25" s="416"/>
      <c r="I25" s="416"/>
      <c r="J25" s="416"/>
      <c r="K25" s="416"/>
      <c r="L25" s="416"/>
      <c r="M25" s="416"/>
      <c r="N25" s="69"/>
    </row>
    <row r="26" spans="1:14" ht="4.5" customHeight="1" x14ac:dyDescent="0.15"/>
    <row r="27" spans="1:14" ht="18.600000000000001" customHeight="1" x14ac:dyDescent="0.15">
      <c r="A27" s="399" t="s">
        <v>555</v>
      </c>
      <c r="B27" s="399"/>
      <c r="C27" s="399"/>
      <c r="D27" s="399"/>
      <c r="E27" s="399"/>
      <c r="F27" s="399"/>
      <c r="G27" s="399"/>
      <c r="H27" s="399"/>
      <c r="I27" s="399"/>
      <c r="J27" s="399"/>
      <c r="K27" s="399"/>
      <c r="L27" s="399"/>
      <c r="M27" s="399"/>
    </row>
    <row r="28" spans="1:14" ht="24.6" customHeight="1" x14ac:dyDescent="0.15">
      <c r="A28" s="399"/>
      <c r="B28" s="399"/>
      <c r="C28" s="399"/>
      <c r="D28" s="399"/>
      <c r="E28" s="399"/>
      <c r="F28" s="399"/>
      <c r="G28" s="399"/>
      <c r="H28" s="399"/>
      <c r="I28" s="399"/>
      <c r="J28" s="399"/>
      <c r="K28" s="399"/>
      <c r="L28" s="399"/>
      <c r="M28" s="399"/>
    </row>
    <row r="29" spans="1:14" ht="9" customHeight="1" x14ac:dyDescent="0.15"/>
    <row r="30" spans="1:14" ht="14.1" customHeight="1" x14ac:dyDescent="0.15">
      <c r="A30" s="369" t="s">
        <v>174</v>
      </c>
      <c r="B30" s="240"/>
      <c r="C30" s="364"/>
      <c r="D30" s="360"/>
      <c r="E30" s="360"/>
      <c r="F30" s="360"/>
      <c r="G30" s="360"/>
      <c r="H30" s="360"/>
      <c r="I30" s="360"/>
      <c r="J30" s="360"/>
      <c r="K30" s="360"/>
      <c r="L30" s="360"/>
    </row>
    <row r="31" spans="1:14" ht="14.1" customHeight="1" x14ac:dyDescent="0.15">
      <c r="A31" s="240"/>
      <c r="B31" s="370" t="s">
        <v>542</v>
      </c>
      <c r="C31" s="365"/>
      <c r="D31" s="76"/>
      <c r="E31" s="76"/>
      <c r="F31" s="76"/>
      <c r="G31" s="76"/>
      <c r="H31" s="76"/>
      <c r="I31" s="76"/>
      <c r="J31" s="76"/>
      <c r="K31" s="76"/>
      <c r="L31" s="360"/>
    </row>
    <row r="32" spans="1:14" ht="15" customHeight="1" x14ac:dyDescent="0.15">
      <c r="A32" s="359"/>
      <c r="B32" s="355"/>
      <c r="C32" s="355" t="s">
        <v>511</v>
      </c>
      <c r="D32" s="76" t="s">
        <v>512</v>
      </c>
      <c r="E32" s="76"/>
      <c r="F32" s="76"/>
      <c r="G32" s="76"/>
      <c r="H32" s="76"/>
      <c r="I32" s="76"/>
      <c r="J32" s="76"/>
      <c r="K32" s="76"/>
      <c r="L32" s="360"/>
    </row>
    <row r="33" spans="1:14" ht="6" customHeight="1" x14ac:dyDescent="0.15">
      <c r="A33" s="359"/>
      <c r="B33" s="355"/>
      <c r="C33" s="355"/>
      <c r="D33" s="76"/>
      <c r="E33" s="76"/>
      <c r="F33" s="76"/>
      <c r="G33" s="76"/>
      <c r="H33" s="76"/>
      <c r="I33" s="76"/>
      <c r="J33" s="76"/>
      <c r="K33" s="76"/>
      <c r="L33" s="360"/>
    </row>
    <row r="34" spans="1:14" ht="15" customHeight="1" x14ac:dyDescent="0.15">
      <c r="A34" s="359"/>
      <c r="B34" s="355"/>
      <c r="C34" s="355" t="s">
        <v>6</v>
      </c>
      <c r="D34" s="76" t="s">
        <v>561</v>
      </c>
      <c r="E34" s="76"/>
      <c r="F34" s="76"/>
      <c r="G34" s="76"/>
      <c r="H34" s="76"/>
      <c r="I34" s="76"/>
      <c r="J34" s="76"/>
      <c r="K34" s="76"/>
      <c r="L34" s="360"/>
    </row>
    <row r="35" spans="1:14" ht="15" customHeight="1" x14ac:dyDescent="0.15">
      <c r="A35" s="359"/>
      <c r="B35" s="355"/>
      <c r="C35" s="355" t="s">
        <v>6</v>
      </c>
      <c r="D35" s="76" t="s">
        <v>562</v>
      </c>
      <c r="E35" s="76"/>
      <c r="F35" s="76"/>
      <c r="G35" s="76"/>
      <c r="H35" s="76"/>
      <c r="I35" s="76"/>
      <c r="J35" s="76"/>
      <c r="K35" s="76"/>
      <c r="L35" s="360"/>
    </row>
    <row r="36" spans="1:14" ht="15" customHeight="1" x14ac:dyDescent="0.15">
      <c r="A36" s="359"/>
      <c r="B36" s="355"/>
      <c r="C36" s="355" t="s">
        <v>6</v>
      </c>
      <c r="D36" s="76" t="s">
        <v>563</v>
      </c>
      <c r="E36" s="76"/>
      <c r="F36" s="76"/>
      <c r="G36" s="76"/>
      <c r="H36" s="76"/>
      <c r="I36" s="76"/>
      <c r="J36" s="76"/>
      <c r="K36" s="76"/>
      <c r="L36" s="360"/>
    </row>
    <row r="37" spans="1:14" ht="15" customHeight="1" x14ac:dyDescent="0.15">
      <c r="A37" s="359"/>
      <c r="B37" s="355"/>
      <c r="C37" s="355" t="s">
        <v>6</v>
      </c>
      <c r="D37" s="76" t="s">
        <v>564</v>
      </c>
      <c r="E37" s="76"/>
      <c r="F37" s="76"/>
      <c r="G37" s="76"/>
      <c r="H37" s="76"/>
      <c r="I37" s="76"/>
      <c r="J37" s="76"/>
      <c r="K37" s="76"/>
      <c r="L37" s="360"/>
    </row>
    <row r="38" spans="1:14" ht="15" customHeight="1" x14ac:dyDescent="0.15">
      <c r="A38" s="359"/>
      <c r="B38" s="355"/>
      <c r="C38" s="355" t="s">
        <v>6</v>
      </c>
      <c r="D38" s="76" t="s">
        <v>354</v>
      </c>
      <c r="E38" s="76"/>
      <c r="F38" s="76"/>
      <c r="G38" s="76"/>
      <c r="H38" s="76"/>
      <c r="I38" s="76"/>
      <c r="J38" s="76"/>
      <c r="K38" s="76"/>
      <c r="L38" s="360"/>
    </row>
    <row r="39" spans="1:14" ht="15" customHeight="1" x14ac:dyDescent="0.15">
      <c r="A39" s="359"/>
      <c r="B39" s="355"/>
      <c r="C39" s="355" t="s">
        <v>6</v>
      </c>
      <c r="D39" s="76" t="s">
        <v>425</v>
      </c>
      <c r="E39" s="76"/>
      <c r="F39" s="76"/>
      <c r="G39" s="76"/>
      <c r="H39" s="76"/>
      <c r="I39" s="76"/>
      <c r="J39" s="76"/>
      <c r="K39" s="76"/>
      <c r="L39" s="360"/>
    </row>
    <row r="40" spans="1:14" ht="15" customHeight="1" x14ac:dyDescent="0.15">
      <c r="A40" s="359"/>
      <c r="B40" s="355"/>
      <c r="C40" s="355" t="s">
        <v>6</v>
      </c>
      <c r="D40" s="76" t="s">
        <v>355</v>
      </c>
      <c r="E40" s="76"/>
      <c r="F40" s="76"/>
      <c r="G40" s="76"/>
      <c r="H40" s="76"/>
      <c r="I40" s="76"/>
      <c r="J40" s="76"/>
      <c r="K40" s="76"/>
      <c r="L40" s="360"/>
      <c r="N40" s="41"/>
    </row>
    <row r="41" spans="1:14" ht="15" customHeight="1" x14ac:dyDescent="0.15">
      <c r="A41" s="359"/>
      <c r="B41" s="355"/>
      <c r="C41" s="355" t="s">
        <v>6</v>
      </c>
      <c r="D41" s="76" t="s">
        <v>356</v>
      </c>
      <c r="E41" s="76"/>
      <c r="F41" s="76"/>
      <c r="G41" s="76"/>
      <c r="H41" s="76"/>
      <c r="I41" s="76"/>
      <c r="J41" s="76"/>
      <c r="K41" s="76"/>
      <c r="L41" s="360"/>
      <c r="N41" s="41"/>
    </row>
    <row r="42" spans="1:14" ht="15" customHeight="1" x14ac:dyDescent="0.15">
      <c r="A42" s="361"/>
      <c r="B42" s="356"/>
      <c r="C42" s="356" t="s">
        <v>6</v>
      </c>
      <c r="D42" s="76" t="s">
        <v>514</v>
      </c>
      <c r="E42" s="76"/>
      <c r="F42" s="76"/>
      <c r="G42" s="76"/>
      <c r="H42" s="76"/>
      <c r="I42" s="76"/>
      <c r="J42" s="76"/>
      <c r="K42" s="76"/>
      <c r="L42" s="360"/>
    </row>
    <row r="43" spans="1:14" ht="15" customHeight="1" x14ac:dyDescent="0.15">
      <c r="A43" s="359"/>
      <c r="B43" s="355"/>
      <c r="C43" s="355" t="s">
        <v>6</v>
      </c>
      <c r="D43" s="76" t="s">
        <v>429</v>
      </c>
      <c r="E43" s="76"/>
      <c r="F43" s="76"/>
      <c r="G43" s="76"/>
      <c r="H43" s="76"/>
      <c r="I43" s="76"/>
      <c r="J43" s="76"/>
      <c r="K43" s="76"/>
      <c r="L43" s="360"/>
      <c r="N43"/>
    </row>
    <row r="44" spans="1:14" ht="15" customHeight="1" x14ac:dyDescent="0.15">
      <c r="A44" s="359"/>
      <c r="B44" s="355"/>
      <c r="C44" s="355" t="s">
        <v>6</v>
      </c>
      <c r="D44" s="76" t="s">
        <v>591</v>
      </c>
      <c r="E44" s="76"/>
      <c r="F44" s="76"/>
      <c r="G44" s="76"/>
      <c r="H44" s="76"/>
      <c r="I44" s="76"/>
      <c r="J44" s="76"/>
      <c r="K44" s="76"/>
      <c r="L44" s="360"/>
      <c r="N44"/>
    </row>
    <row r="45" spans="1:14" ht="9.9499999999999993" customHeight="1" x14ac:dyDescent="0.15">
      <c r="A45" s="360"/>
      <c r="B45" s="76"/>
      <c r="C45" s="76"/>
      <c r="D45" s="76"/>
      <c r="E45" s="76"/>
      <c r="F45" s="76"/>
      <c r="G45" s="76"/>
      <c r="H45" s="76"/>
      <c r="I45" s="76"/>
      <c r="J45" s="76"/>
      <c r="K45" s="76"/>
      <c r="L45" s="360"/>
    </row>
    <row r="46" spans="1:14" ht="14.1" customHeight="1" x14ac:dyDescent="0.15">
      <c r="A46" s="364"/>
      <c r="B46" s="370" t="s">
        <v>543</v>
      </c>
      <c r="C46" s="355"/>
      <c r="D46" s="76"/>
      <c r="E46" s="76"/>
      <c r="F46" s="76"/>
      <c r="G46" s="76"/>
      <c r="H46" s="76"/>
      <c r="I46" s="76"/>
      <c r="J46" s="76"/>
      <c r="K46" s="76"/>
      <c r="L46" s="360"/>
      <c r="N46"/>
    </row>
    <row r="47" spans="1:14" ht="14.1" customHeight="1" x14ac:dyDescent="0.15">
      <c r="A47" s="359"/>
      <c r="B47" s="366"/>
      <c r="C47" s="371" t="s">
        <v>430</v>
      </c>
      <c r="D47" s="372" t="s">
        <v>431</v>
      </c>
      <c r="E47" s="76"/>
      <c r="F47" s="76"/>
      <c r="G47" s="76"/>
      <c r="H47" s="76"/>
      <c r="I47" s="76"/>
      <c r="J47" s="76"/>
      <c r="K47" s="76"/>
      <c r="L47" s="360"/>
    </row>
    <row r="48" spans="1:14" ht="15" customHeight="1" x14ac:dyDescent="0.15">
      <c r="A48" s="359"/>
      <c r="B48" s="355"/>
      <c r="C48" s="355" t="s">
        <v>6</v>
      </c>
      <c r="D48" s="76" t="s">
        <v>481</v>
      </c>
      <c r="E48" s="76"/>
      <c r="F48" s="76"/>
      <c r="G48" s="76"/>
      <c r="H48" s="76"/>
      <c r="I48" s="76"/>
      <c r="J48" s="76"/>
      <c r="K48" s="76"/>
      <c r="L48" s="360"/>
    </row>
    <row r="49" spans="1:14" ht="15" customHeight="1" x14ac:dyDescent="0.15">
      <c r="A49" s="359"/>
      <c r="B49" s="355"/>
      <c r="C49" s="355" t="s">
        <v>6</v>
      </c>
      <c r="D49" s="76" t="s">
        <v>432</v>
      </c>
      <c r="E49" s="76"/>
      <c r="F49" s="76"/>
      <c r="G49" s="76"/>
      <c r="H49" s="76"/>
      <c r="I49" s="76"/>
      <c r="J49" s="76"/>
      <c r="K49" s="76"/>
      <c r="L49" s="360"/>
    </row>
    <row r="50" spans="1:14" ht="15" customHeight="1" x14ac:dyDescent="0.15">
      <c r="A50" s="359"/>
      <c r="B50" s="355"/>
      <c r="C50" s="355" t="s">
        <v>6</v>
      </c>
      <c r="D50" s="76" t="s">
        <v>482</v>
      </c>
      <c r="E50" s="76"/>
      <c r="F50" s="76"/>
      <c r="G50" s="76"/>
      <c r="H50" s="76"/>
      <c r="I50" s="76"/>
      <c r="J50" s="76"/>
      <c r="K50" s="76"/>
      <c r="L50" s="360"/>
    </row>
    <row r="51" spans="1:14" ht="9.9499999999999993" customHeight="1" x14ac:dyDescent="0.15">
      <c r="A51" s="359"/>
      <c r="B51" s="355"/>
      <c r="C51" s="355"/>
      <c r="D51" s="76"/>
      <c r="E51" s="76"/>
      <c r="F51" s="76"/>
      <c r="G51" s="76"/>
      <c r="H51" s="76"/>
      <c r="I51" s="76"/>
      <c r="J51" s="76"/>
      <c r="K51" s="76"/>
      <c r="L51" s="360"/>
    </row>
    <row r="52" spans="1:14" ht="14.1" customHeight="1" x14ac:dyDescent="0.15">
      <c r="A52" s="359"/>
      <c r="B52" s="366"/>
      <c r="C52" s="371" t="s">
        <v>430</v>
      </c>
      <c r="D52" s="372" t="s">
        <v>554</v>
      </c>
      <c r="E52" s="76"/>
      <c r="F52" s="76"/>
      <c r="G52" s="76"/>
      <c r="H52" s="76"/>
      <c r="I52" s="76"/>
      <c r="J52" s="76"/>
      <c r="K52" s="76"/>
      <c r="L52" s="360"/>
    </row>
    <row r="53" spans="1:14" ht="12.95" customHeight="1" x14ac:dyDescent="0.15">
      <c r="A53" s="359"/>
      <c r="B53" s="355"/>
      <c r="C53" s="355" t="s">
        <v>6</v>
      </c>
      <c r="D53" s="76" t="s">
        <v>557</v>
      </c>
      <c r="E53" s="76"/>
      <c r="F53" s="76"/>
      <c r="G53" s="76"/>
      <c r="H53" s="76"/>
      <c r="I53" s="76"/>
      <c r="J53" s="76"/>
      <c r="K53" s="76"/>
      <c r="L53" s="360"/>
      <c r="N53"/>
    </row>
    <row r="54" spans="1:14" ht="9.9499999999999993" customHeight="1" x14ac:dyDescent="0.15">
      <c r="A54" s="359"/>
      <c r="B54" s="355"/>
      <c r="C54" s="355"/>
      <c r="D54" s="76"/>
      <c r="E54" s="76"/>
      <c r="F54" s="76"/>
      <c r="G54" s="76"/>
      <c r="H54" s="76"/>
      <c r="I54" s="76"/>
      <c r="J54" s="76"/>
      <c r="K54" s="76"/>
      <c r="L54" s="360"/>
      <c r="N54"/>
    </row>
    <row r="55" spans="1:14" ht="14.1" customHeight="1" x14ac:dyDescent="0.15">
      <c r="A55" s="359"/>
      <c r="B55" s="366"/>
      <c r="C55" s="371" t="s">
        <v>430</v>
      </c>
      <c r="D55" s="372" t="s">
        <v>545</v>
      </c>
      <c r="E55" s="76"/>
      <c r="F55" s="76"/>
      <c r="G55" s="76"/>
      <c r="H55" s="76"/>
      <c r="I55" s="76"/>
      <c r="J55" s="76"/>
      <c r="K55" s="76"/>
      <c r="L55" s="360"/>
    </row>
    <row r="56" spans="1:14" ht="15" customHeight="1" x14ac:dyDescent="0.15">
      <c r="A56" s="359"/>
      <c r="B56" s="355"/>
      <c r="C56" s="355" t="s">
        <v>6</v>
      </c>
      <c r="D56" s="76" t="s">
        <v>544</v>
      </c>
      <c r="E56" s="76"/>
      <c r="F56" s="76"/>
      <c r="G56" s="76"/>
      <c r="H56" s="76"/>
      <c r="I56" s="76"/>
      <c r="J56" s="76"/>
      <c r="K56" s="76"/>
      <c r="L56" s="360"/>
      <c r="N56"/>
    </row>
    <row r="57" spans="1:14" ht="15" customHeight="1" x14ac:dyDescent="0.15">
      <c r="A57" s="359"/>
      <c r="B57" s="355"/>
      <c r="C57" s="355" t="s">
        <v>6</v>
      </c>
      <c r="D57" s="76" t="s">
        <v>503</v>
      </c>
      <c r="E57" s="76"/>
      <c r="F57" s="76"/>
      <c r="G57" s="76"/>
      <c r="H57" s="76"/>
      <c r="I57" s="76"/>
      <c r="J57" s="76"/>
      <c r="K57" s="76"/>
      <c r="L57" s="360"/>
    </row>
    <row r="58" spans="1:14" ht="15" customHeight="1" x14ac:dyDescent="0.15">
      <c r="A58" s="359"/>
      <c r="B58" s="355"/>
      <c r="C58" s="355" t="s">
        <v>6</v>
      </c>
      <c r="D58" s="76" t="s">
        <v>504</v>
      </c>
      <c r="E58" s="76"/>
      <c r="F58" s="76"/>
      <c r="G58" s="76"/>
      <c r="H58" s="76"/>
      <c r="I58" s="76"/>
      <c r="J58" s="76"/>
      <c r="K58" s="76"/>
      <c r="L58" s="360"/>
    </row>
    <row r="59" spans="1:14" ht="15" customHeight="1" x14ac:dyDescent="0.15">
      <c r="A59" s="359"/>
      <c r="B59" s="355"/>
      <c r="C59" s="355"/>
      <c r="D59" s="76" t="s">
        <v>505</v>
      </c>
      <c r="E59" s="76"/>
      <c r="F59" s="76"/>
      <c r="G59" s="76"/>
      <c r="H59" s="76"/>
      <c r="I59" s="76"/>
      <c r="J59" s="76"/>
      <c r="K59" s="76"/>
      <c r="L59" s="360"/>
    </row>
    <row r="60" spans="1:14" ht="15" customHeight="1" x14ac:dyDescent="0.15">
      <c r="A60" s="359"/>
      <c r="B60" s="355"/>
      <c r="C60" s="355" t="s">
        <v>6</v>
      </c>
      <c r="D60" s="76" t="s">
        <v>506</v>
      </c>
      <c r="E60" s="76"/>
      <c r="F60" s="76"/>
      <c r="G60" s="76"/>
      <c r="H60" s="76"/>
      <c r="I60" s="76"/>
      <c r="J60" s="76"/>
      <c r="K60" s="76"/>
      <c r="L60" s="360"/>
    </row>
    <row r="61" spans="1:14" ht="15" customHeight="1" x14ac:dyDescent="0.15">
      <c r="A61" s="360"/>
      <c r="B61" s="76"/>
      <c r="C61" s="76"/>
      <c r="D61" s="76" t="s">
        <v>507</v>
      </c>
      <c r="E61" s="76"/>
      <c r="F61" s="76"/>
      <c r="G61" s="76"/>
      <c r="H61" s="76"/>
      <c r="I61" s="76"/>
      <c r="J61" s="76"/>
      <c r="K61" s="76"/>
      <c r="L61" s="360"/>
    </row>
    <row r="62" spans="1:14" ht="9.9499999999999993" customHeight="1" x14ac:dyDescent="0.15">
      <c r="A62" s="360"/>
      <c r="B62" s="76"/>
      <c r="C62" s="76"/>
      <c r="D62" s="76"/>
      <c r="E62" s="76"/>
      <c r="F62" s="76"/>
      <c r="G62" s="76"/>
      <c r="H62" s="76"/>
      <c r="I62" s="76"/>
      <c r="J62" s="76"/>
      <c r="K62" s="76"/>
      <c r="L62" s="360"/>
    </row>
    <row r="63" spans="1:14" ht="14.1" customHeight="1" x14ac:dyDescent="0.15">
      <c r="A63" s="359"/>
      <c r="B63" s="366"/>
      <c r="C63" s="371"/>
      <c r="D63" s="372"/>
      <c r="E63" s="367"/>
      <c r="F63" s="367"/>
      <c r="G63" s="76"/>
      <c r="H63" s="76"/>
      <c r="I63" s="76"/>
      <c r="J63" s="76"/>
      <c r="K63" s="76"/>
      <c r="L63" s="360"/>
      <c r="M63" s="28"/>
    </row>
    <row r="64" spans="1:14" ht="12.95" customHeight="1" x14ac:dyDescent="0.15">
      <c r="A64" s="359"/>
      <c r="B64" s="355"/>
      <c r="C64" s="355"/>
      <c r="D64" s="76"/>
      <c r="E64" s="76"/>
      <c r="F64" s="76"/>
      <c r="G64" s="76"/>
      <c r="H64" s="76"/>
      <c r="I64" s="76"/>
      <c r="J64" s="76"/>
      <c r="K64" s="76"/>
      <c r="L64" s="360"/>
      <c r="M64" s="28"/>
    </row>
    <row r="65" spans="1:13" ht="12.95" customHeight="1" x14ac:dyDescent="0.15">
      <c r="A65" s="362"/>
      <c r="B65" s="357"/>
      <c r="C65" s="357"/>
      <c r="D65" s="76"/>
      <c r="E65" s="358"/>
      <c r="F65" s="358"/>
      <c r="G65" s="358"/>
      <c r="H65" s="358"/>
      <c r="I65" s="358"/>
      <c r="J65" s="368"/>
      <c r="K65" s="368"/>
      <c r="L65" s="363"/>
      <c r="M65" s="354"/>
    </row>
    <row r="66" spans="1:13" ht="12.95" customHeight="1" x14ac:dyDescent="0.15">
      <c r="A66" s="362"/>
      <c r="B66" s="357"/>
      <c r="C66" s="357"/>
      <c r="D66" s="76"/>
      <c r="E66" s="358"/>
      <c r="F66" s="358"/>
      <c r="G66" s="358"/>
      <c r="H66" s="358"/>
      <c r="I66" s="358"/>
      <c r="J66" s="368"/>
      <c r="K66" s="368"/>
      <c r="L66" s="363"/>
      <c r="M66" s="354"/>
    </row>
    <row r="67" spans="1:13" ht="12.95" customHeight="1" x14ac:dyDescent="0.15">
      <c r="A67" s="362"/>
      <c r="B67" s="357"/>
      <c r="C67" s="357"/>
      <c r="D67" s="76"/>
      <c r="E67" s="358"/>
      <c r="F67" s="358"/>
      <c r="G67" s="358"/>
      <c r="H67" s="358"/>
      <c r="I67" s="358"/>
      <c r="J67" s="368"/>
      <c r="K67" s="368"/>
      <c r="L67" s="363"/>
      <c r="M67" s="354"/>
    </row>
    <row r="68" spans="1:13" ht="12.95" customHeight="1" x14ac:dyDescent="0.15">
      <c r="A68" s="359"/>
      <c r="B68" s="355"/>
      <c r="C68" s="355"/>
      <c r="D68" s="76"/>
      <c r="E68" s="76"/>
      <c r="F68" s="76"/>
      <c r="G68" s="76"/>
      <c r="H68" s="76"/>
      <c r="I68" s="76"/>
      <c r="J68" s="76"/>
      <c r="K68" s="76"/>
      <c r="L68" s="360"/>
      <c r="M68" s="28"/>
    </row>
    <row r="69" spans="1:13" ht="12.95" customHeight="1" x14ac:dyDescent="0.15">
      <c r="A69" s="359"/>
      <c r="B69" s="355"/>
      <c r="C69" s="355"/>
      <c r="D69" s="76"/>
      <c r="E69" s="76"/>
      <c r="F69" s="76"/>
      <c r="G69" s="76"/>
      <c r="H69" s="76"/>
      <c r="I69" s="76"/>
      <c r="J69" s="76"/>
      <c r="K69" s="76"/>
      <c r="L69" s="360"/>
      <c r="M69" s="28"/>
    </row>
    <row r="70" spans="1:13" ht="12.95" customHeight="1" x14ac:dyDescent="0.15">
      <c r="A70" s="359"/>
      <c r="B70" s="355"/>
      <c r="C70" s="355"/>
      <c r="D70" s="76"/>
      <c r="E70" s="76"/>
      <c r="F70" s="76"/>
      <c r="G70" s="76"/>
      <c r="H70" s="76"/>
      <c r="I70" s="76"/>
      <c r="J70" s="76"/>
      <c r="K70" s="76"/>
      <c r="L70" s="360"/>
      <c r="M70" s="28"/>
    </row>
    <row r="71" spans="1:13" x14ac:dyDescent="0.15">
      <c r="B71" s="76"/>
      <c r="C71" s="355"/>
      <c r="D71" s="76"/>
      <c r="E71" s="76"/>
      <c r="F71" s="76"/>
      <c r="G71" s="76"/>
      <c r="H71" s="76"/>
      <c r="I71" s="76"/>
      <c r="J71" s="76"/>
      <c r="K71" s="76"/>
    </row>
  </sheetData>
  <sheetProtection algorithmName="SHA-512" hashValue="PSWLbR0ixwZDqQoTYFpyWBrXn6C3gr2b8UVRZ3Mzlai1hdTsge+E3QtuHcBj83qr1ROLXFfXvSkSSV9d5AV3VA==" saltValue="x3iVBjSGBzFBrvgAGXQGGg==" spinCount="100000" sheet="1" objects="1" scenarios="1"/>
  <mergeCells count="13">
    <mergeCell ref="N1:O2"/>
    <mergeCell ref="K2:M2"/>
    <mergeCell ref="A27:M28"/>
    <mergeCell ref="F7:M7"/>
    <mergeCell ref="F22:H22"/>
    <mergeCell ref="F16:J16"/>
    <mergeCell ref="K16:M16"/>
    <mergeCell ref="F18:L18"/>
    <mergeCell ref="F20:L20"/>
    <mergeCell ref="J22:L22"/>
    <mergeCell ref="F8:M9"/>
    <mergeCell ref="A1:J3"/>
    <mergeCell ref="A25:M25"/>
  </mergeCells>
  <phoneticPr fontId="1"/>
  <pageMargins left="0.70866141732283472" right="0.51181102362204722" top="0.74803149606299213" bottom="0.55118110236220474"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支援機関リスト!$B$4:$B$30</xm:f>
          </x14:formula1>
          <xm:sqref>F8:M9</xm:sqref>
        </x14:dataValidation>
        <x14:dataValidation type="list" allowBlank="1" showInputMessage="1" showErrorMessage="1" xr:uid="{B9E9D32D-E685-408B-8EE3-BED048C5F40D}">
          <x14:formula1>
            <xm:f>入力規則!$A$6:$A$7</xm:f>
          </x14:formula1>
          <xm:sqref>G5</xm:sqref>
        </x14:dataValidation>
        <x14:dataValidation type="list" allowBlank="1" showInputMessage="1" showErrorMessage="1" xr:uid="{4739356D-7FEC-40CC-9FC2-FC52E45CF3A3}">
          <x14:formula1>
            <xm:f>入力規則!$B$6:$B$9</xm:f>
          </x14:formula1>
          <xm:sqref>J5</xm:sqref>
        </x14:dataValidation>
        <x14:dataValidation type="list" allowBlank="1" showInputMessage="1" showErrorMessage="1" xr:uid="{016A01EE-3E37-41A6-AE2A-446276EE18FD}">
          <x14:formula1>
            <xm:f>入力規則!$C$5:$C$35</xm:f>
          </x14:formula1>
          <xm:sqref>L5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Z56"/>
  <sheetViews>
    <sheetView showGridLines="0" view="pageBreakPreview" zoomScaleNormal="100" zoomScaleSheetLayoutView="100" workbookViewId="0">
      <selection activeCell="R3" sqref="R3"/>
    </sheetView>
  </sheetViews>
  <sheetFormatPr defaultColWidth="8.6640625" defaultRowHeight="14.25" x14ac:dyDescent="0.15"/>
  <cols>
    <col min="1" max="1" width="2.4140625" customWidth="1"/>
    <col min="2" max="2" width="2.75" style="2" customWidth="1"/>
    <col min="3" max="3" width="2.25" style="2" customWidth="1"/>
    <col min="4" max="4" width="2.08203125" style="2" customWidth="1"/>
    <col min="5" max="7" width="3.6640625" style="2" customWidth="1"/>
    <col min="8" max="16" width="3.6640625" customWidth="1"/>
    <col min="17" max="17" width="3.5" customWidth="1"/>
    <col min="18" max="18" width="2.5" customWidth="1"/>
    <col min="19" max="19" width="4.5" customWidth="1"/>
  </cols>
  <sheetData>
    <row r="1" spans="1:26" x14ac:dyDescent="0.15">
      <c r="R1" s="481" t="s">
        <v>599</v>
      </c>
      <c r="S1" s="519"/>
      <c r="T1" s="519"/>
    </row>
    <row r="2" spans="1:26" x14ac:dyDescent="0.15">
      <c r="O2" t="s">
        <v>437</v>
      </c>
      <c r="R2" s="519"/>
      <c r="S2" s="519"/>
      <c r="T2" s="519"/>
    </row>
    <row r="3" spans="1:26" ht="8.1" customHeight="1" x14ac:dyDescent="0.15"/>
    <row r="4" spans="1:26" ht="21" x14ac:dyDescent="0.15">
      <c r="A4" s="618" t="s">
        <v>428</v>
      </c>
      <c r="B4" s="398"/>
      <c r="C4" s="398"/>
      <c r="D4" s="398"/>
      <c r="E4" s="398"/>
      <c r="F4" s="398"/>
      <c r="G4" s="398"/>
      <c r="H4" s="398"/>
      <c r="I4" s="398"/>
      <c r="J4" s="398"/>
      <c r="K4" s="398"/>
      <c r="L4" s="398"/>
      <c r="M4" s="398"/>
      <c r="N4" s="398"/>
      <c r="O4" s="398"/>
      <c r="P4" s="398"/>
      <c r="Q4" s="398"/>
    </row>
    <row r="5" spans="1:26" ht="15.6" customHeight="1" x14ac:dyDescent="0.15">
      <c r="A5" s="168"/>
      <c r="B5" s="169"/>
      <c r="C5" s="169"/>
      <c r="D5" s="169"/>
      <c r="E5" s="169"/>
      <c r="F5" s="19" t="s">
        <v>162</v>
      </c>
      <c r="G5" s="19"/>
      <c r="H5" s="19"/>
      <c r="I5" s="19"/>
      <c r="J5" s="19"/>
      <c r="K5" s="19"/>
      <c r="L5" s="19"/>
      <c r="M5" s="19"/>
      <c r="N5" s="19"/>
      <c r="O5" s="19"/>
      <c r="P5" s="19"/>
      <c r="Q5" s="19"/>
    </row>
    <row r="6" spans="1:26" ht="24.95" customHeight="1" x14ac:dyDescent="0.15">
      <c r="A6" s="168"/>
      <c r="B6" s="169"/>
      <c r="C6" s="169"/>
      <c r="D6" s="169"/>
      <c r="E6" s="169"/>
      <c r="F6" s="19"/>
      <c r="G6" s="619" t="s">
        <v>199</v>
      </c>
      <c r="H6" s="620"/>
      <c r="I6" s="621"/>
      <c r="J6" s="622">
        <f>IF(ISERROR('1号-1'!F18),"",'1号-1'!F18)</f>
        <v>0</v>
      </c>
      <c r="K6" s="623"/>
      <c r="L6" s="623"/>
      <c r="M6" s="623"/>
      <c r="N6" s="623"/>
      <c r="O6" s="623"/>
      <c r="P6" s="623"/>
      <c r="Q6" s="19"/>
      <c r="R6" s="42" t="s">
        <v>200</v>
      </c>
      <c r="S6" s="19"/>
      <c r="T6" s="19"/>
      <c r="U6" s="19"/>
      <c r="V6" s="19"/>
      <c r="W6" s="19"/>
      <c r="X6" s="19"/>
      <c r="Y6" s="19"/>
      <c r="Z6" s="19"/>
    </row>
    <row r="7" spans="1:26" ht="24.95" customHeight="1" x14ac:dyDescent="0.15">
      <c r="A7" s="168"/>
      <c r="B7" s="169"/>
      <c r="C7" s="169"/>
      <c r="D7" s="169"/>
      <c r="E7" s="169"/>
      <c r="F7" s="19"/>
      <c r="G7" s="619" t="s">
        <v>198</v>
      </c>
      <c r="H7" s="620"/>
      <c r="I7" s="620"/>
      <c r="J7" s="624">
        <f>IF(ISERROR('1号-1'!F20),"",'1号-1'!F20)</f>
        <v>0</v>
      </c>
      <c r="K7" s="625"/>
      <c r="L7" s="625"/>
      <c r="M7" s="625"/>
      <c r="N7" s="625"/>
      <c r="O7" s="625"/>
      <c r="P7" s="625"/>
      <c r="Q7" s="19"/>
      <c r="R7" s="42" t="s">
        <v>201</v>
      </c>
      <c r="S7" s="19"/>
      <c r="T7" s="19"/>
      <c r="U7" s="19"/>
      <c r="V7" s="19"/>
      <c r="W7" s="19"/>
      <c r="X7" s="19"/>
      <c r="Y7" s="19"/>
      <c r="Z7" s="19"/>
    </row>
    <row r="8" spans="1:26" ht="24.95" customHeight="1" x14ac:dyDescent="0.15">
      <c r="A8" s="168"/>
      <c r="B8" s="169"/>
      <c r="C8" s="169"/>
      <c r="D8" s="169"/>
      <c r="E8" s="169"/>
      <c r="F8" s="19"/>
      <c r="G8" s="619" t="s">
        <v>489</v>
      </c>
      <c r="H8" s="620"/>
      <c r="I8" s="620"/>
      <c r="J8" s="622">
        <f>IF(ISERROR('1号-1'!F22),"",'1号-1'!F22)</f>
        <v>0</v>
      </c>
      <c r="K8" s="622"/>
      <c r="L8" s="622"/>
      <c r="M8" s="37" t="s">
        <v>175</v>
      </c>
      <c r="N8" s="624">
        <f>IF(ISERROR('1号-1'!J22),"",'1号-1'!J22)</f>
        <v>0</v>
      </c>
      <c r="O8" s="625"/>
      <c r="P8" s="625"/>
      <c r="Q8" s="19"/>
      <c r="R8" s="42" t="s">
        <v>201</v>
      </c>
      <c r="S8" s="19"/>
      <c r="T8" s="19"/>
      <c r="U8" s="19"/>
      <c r="V8" s="19"/>
      <c r="W8" s="19"/>
      <c r="X8" s="19"/>
      <c r="Y8" s="19"/>
      <c r="Z8" s="19"/>
    </row>
    <row r="10" spans="1:26" ht="18" customHeight="1" x14ac:dyDescent="0.15">
      <c r="B10" s="700" t="s">
        <v>438</v>
      </c>
      <c r="C10" s="701"/>
      <c r="D10" s="701"/>
      <c r="E10" s="701"/>
      <c r="F10" s="701"/>
      <c r="G10" s="701"/>
      <c r="H10" s="701"/>
      <c r="I10" s="701"/>
      <c r="J10" s="701"/>
      <c r="K10" s="701"/>
      <c r="L10" s="701"/>
      <c r="M10" s="701"/>
      <c r="N10" s="701"/>
      <c r="O10" s="701"/>
      <c r="P10" s="702"/>
    </row>
    <row r="11" spans="1:26" x14ac:dyDescent="0.15">
      <c r="B11" s="703"/>
      <c r="C11" s="602"/>
      <c r="D11" s="602"/>
      <c r="E11" s="602"/>
      <c r="F11" s="602"/>
      <c r="G11" s="602"/>
      <c r="H11" s="602"/>
      <c r="I11" s="602"/>
      <c r="J11" s="602"/>
      <c r="K11" s="602"/>
      <c r="L11" s="602"/>
      <c r="M11" s="602"/>
      <c r="N11" s="602"/>
      <c r="O11" s="602"/>
      <c r="P11" s="704"/>
    </row>
    <row r="12" spans="1:26" x14ac:dyDescent="0.15">
      <c r="B12" s="703"/>
      <c r="C12" s="602"/>
      <c r="D12" s="602"/>
      <c r="E12" s="602"/>
      <c r="F12" s="602"/>
      <c r="G12" s="602"/>
      <c r="H12" s="602"/>
      <c r="I12" s="602"/>
      <c r="J12" s="602"/>
      <c r="K12" s="602"/>
      <c r="L12" s="602"/>
      <c r="M12" s="602"/>
      <c r="N12" s="602"/>
      <c r="O12" s="602"/>
      <c r="P12" s="704"/>
    </row>
    <row r="13" spans="1:26" x14ac:dyDescent="0.15">
      <c r="B13" s="703"/>
      <c r="C13" s="602"/>
      <c r="D13" s="602"/>
      <c r="E13" s="602"/>
      <c r="F13" s="602"/>
      <c r="G13" s="602"/>
      <c r="H13" s="602"/>
      <c r="I13" s="602"/>
      <c r="J13" s="602"/>
      <c r="K13" s="602"/>
      <c r="L13" s="602"/>
      <c r="M13" s="602"/>
      <c r="N13" s="602"/>
      <c r="O13" s="602"/>
      <c r="P13" s="704"/>
    </row>
    <row r="14" spans="1:26" x14ac:dyDescent="0.15">
      <c r="B14" s="699"/>
      <c r="C14" s="607"/>
      <c r="D14" s="607"/>
      <c r="E14" s="607"/>
      <c r="F14" s="607"/>
      <c r="G14" s="607"/>
      <c r="H14" s="607"/>
      <c r="I14" s="607"/>
      <c r="J14" s="607"/>
      <c r="K14" s="607"/>
      <c r="L14" s="607"/>
      <c r="M14" s="607"/>
      <c r="N14" s="607"/>
      <c r="O14" s="607"/>
      <c r="P14" s="705"/>
    </row>
    <row r="15" spans="1:26" x14ac:dyDescent="0.15">
      <c r="B15" s="699"/>
      <c r="C15" s="607"/>
      <c r="D15" s="607"/>
      <c r="E15" s="607"/>
      <c r="F15" s="607"/>
      <c r="G15" s="607"/>
      <c r="H15" s="607"/>
      <c r="I15" s="607"/>
      <c r="J15" s="607"/>
      <c r="K15" s="607"/>
      <c r="L15" s="607"/>
      <c r="M15" s="607"/>
      <c r="N15" s="607"/>
      <c r="O15" s="607"/>
      <c r="P15" s="705"/>
    </row>
    <row r="16" spans="1:26" ht="27.95" customHeight="1" x14ac:dyDescent="0.15">
      <c r="B16" s="711"/>
      <c r="C16" s="623"/>
      <c r="D16" s="623"/>
      <c r="E16" s="623"/>
      <c r="F16" s="623"/>
      <c r="G16" s="623"/>
      <c r="H16" s="623"/>
      <c r="I16" s="623"/>
      <c r="J16" s="623"/>
      <c r="K16" s="623"/>
      <c r="L16" s="623"/>
      <c r="M16" s="623"/>
      <c r="N16" s="623"/>
      <c r="O16" s="623"/>
      <c r="P16" s="712"/>
    </row>
    <row r="17" spans="2:16" x14ac:dyDescent="0.15">
      <c r="B17"/>
      <c r="C17"/>
      <c r="D17"/>
      <c r="E17"/>
      <c r="F17"/>
      <c r="G17"/>
    </row>
    <row r="18" spans="2:16" ht="21.95" customHeight="1" x14ac:dyDescent="0.15">
      <c r="B18" s="713" t="s">
        <v>439</v>
      </c>
      <c r="C18" s="555"/>
      <c r="D18" s="555"/>
      <c r="E18" s="555"/>
      <c r="F18" s="555"/>
      <c r="G18" s="555"/>
      <c r="H18" s="555"/>
      <c r="I18" s="555"/>
      <c r="J18" s="555"/>
      <c r="K18" s="555"/>
      <c r="L18" s="555"/>
      <c r="M18" s="555"/>
      <c r="N18" s="555"/>
      <c r="O18" s="555"/>
      <c r="P18" s="556"/>
    </row>
    <row r="19" spans="2:16" x14ac:dyDescent="0.15">
      <c r="B19" s="515"/>
      <c r="C19" s="706"/>
      <c r="D19" s="706"/>
      <c r="E19" s="706"/>
      <c r="F19" s="706"/>
      <c r="G19" s="706"/>
      <c r="H19" s="706"/>
      <c r="I19" s="706"/>
      <c r="J19" s="706"/>
      <c r="K19" s="706"/>
      <c r="L19" s="706"/>
      <c r="M19" s="706"/>
      <c r="N19" s="706"/>
      <c r="O19" s="706"/>
      <c r="P19" s="707"/>
    </row>
    <row r="20" spans="2:16" x14ac:dyDescent="0.15">
      <c r="B20" s="515"/>
      <c r="C20" s="706"/>
      <c r="D20" s="706"/>
      <c r="E20" s="706"/>
      <c r="F20" s="706"/>
      <c r="G20" s="706"/>
      <c r="H20" s="706"/>
      <c r="I20" s="706"/>
      <c r="J20" s="706"/>
      <c r="K20" s="706"/>
      <c r="L20" s="706"/>
      <c r="M20" s="706"/>
      <c r="N20" s="706"/>
      <c r="O20" s="706"/>
      <c r="P20" s="707"/>
    </row>
    <row r="21" spans="2:16" x14ac:dyDescent="0.15">
      <c r="B21" s="515"/>
      <c r="C21" s="706"/>
      <c r="D21" s="706"/>
      <c r="E21" s="706"/>
      <c r="F21" s="706"/>
      <c r="G21" s="706"/>
      <c r="H21" s="706"/>
      <c r="I21" s="706"/>
      <c r="J21" s="706"/>
      <c r="K21" s="706"/>
      <c r="L21" s="706"/>
      <c r="M21" s="706"/>
      <c r="N21" s="706"/>
      <c r="O21" s="706"/>
      <c r="P21" s="707"/>
    </row>
    <row r="22" spans="2:16" x14ac:dyDescent="0.15">
      <c r="B22" s="515"/>
      <c r="C22" s="706"/>
      <c r="D22" s="706"/>
      <c r="E22" s="706"/>
      <c r="F22" s="706"/>
      <c r="G22" s="706"/>
      <c r="H22" s="706"/>
      <c r="I22" s="706"/>
      <c r="J22" s="706"/>
      <c r="K22" s="706"/>
      <c r="L22" s="706"/>
      <c r="M22" s="706"/>
      <c r="N22" s="706"/>
      <c r="O22" s="706"/>
      <c r="P22" s="707"/>
    </row>
    <row r="23" spans="2:16" x14ac:dyDescent="0.15">
      <c r="B23" s="714"/>
      <c r="C23" s="715"/>
      <c r="D23" s="715"/>
      <c r="E23" s="715"/>
      <c r="F23" s="715"/>
      <c r="G23" s="715"/>
      <c r="H23" s="715"/>
      <c r="I23" s="715"/>
      <c r="J23" s="715"/>
      <c r="K23" s="715"/>
      <c r="L23" s="715"/>
      <c r="M23" s="715"/>
      <c r="N23" s="715"/>
      <c r="O23" s="715"/>
      <c r="P23" s="716"/>
    </row>
    <row r="24" spans="2:16" x14ac:dyDescent="0.15">
      <c r="B24" s="714"/>
      <c r="C24" s="715"/>
      <c r="D24" s="715"/>
      <c r="E24" s="715"/>
      <c r="F24" s="715"/>
      <c r="G24" s="715"/>
      <c r="H24" s="715"/>
      <c r="I24" s="715"/>
      <c r="J24" s="715"/>
      <c r="K24" s="715"/>
      <c r="L24" s="715"/>
      <c r="M24" s="715"/>
      <c r="N24" s="715"/>
      <c r="O24" s="715"/>
      <c r="P24" s="716"/>
    </row>
    <row r="25" spans="2:16" x14ac:dyDescent="0.15">
      <c r="B25" s="717"/>
      <c r="C25" s="718"/>
      <c r="D25" s="718"/>
      <c r="E25" s="718"/>
      <c r="F25" s="718"/>
      <c r="G25" s="718"/>
      <c r="H25" s="718"/>
      <c r="I25" s="718"/>
      <c r="J25" s="718"/>
      <c r="K25" s="718"/>
      <c r="L25" s="718"/>
      <c r="M25" s="718"/>
      <c r="N25" s="718"/>
      <c r="O25" s="718"/>
      <c r="P25" s="719"/>
    </row>
    <row r="26" spans="2:16" ht="21.6" customHeight="1" x14ac:dyDescent="0.15">
      <c r="B26" s="713" t="s">
        <v>440</v>
      </c>
      <c r="C26" s="555"/>
      <c r="D26" s="555"/>
      <c r="E26" s="555"/>
      <c r="F26" s="555"/>
      <c r="G26" s="555"/>
      <c r="H26" s="555"/>
      <c r="I26" s="555"/>
      <c r="J26" s="555"/>
      <c r="K26" s="555"/>
      <c r="L26" s="555"/>
      <c r="M26" s="555"/>
      <c r="N26" s="555"/>
      <c r="O26" s="555"/>
      <c r="P26" s="556"/>
    </row>
    <row r="27" spans="2:16" x14ac:dyDescent="0.15">
      <c r="B27" s="515"/>
      <c r="C27" s="706"/>
      <c r="D27" s="706"/>
      <c r="E27" s="706"/>
      <c r="F27" s="706"/>
      <c r="G27" s="706"/>
      <c r="H27" s="706"/>
      <c r="I27" s="706"/>
      <c r="J27" s="706"/>
      <c r="K27" s="706"/>
      <c r="L27" s="706"/>
      <c r="M27" s="706"/>
      <c r="N27" s="706"/>
      <c r="O27" s="706"/>
      <c r="P27" s="707"/>
    </row>
    <row r="28" spans="2:16" x14ac:dyDescent="0.15">
      <c r="B28" s="515"/>
      <c r="C28" s="706"/>
      <c r="D28" s="706"/>
      <c r="E28" s="706"/>
      <c r="F28" s="706"/>
      <c r="G28" s="706"/>
      <c r="H28" s="706"/>
      <c r="I28" s="706"/>
      <c r="J28" s="706"/>
      <c r="K28" s="706"/>
      <c r="L28" s="706"/>
      <c r="M28" s="706"/>
      <c r="N28" s="706"/>
      <c r="O28" s="706"/>
      <c r="P28" s="707"/>
    </row>
    <row r="29" spans="2:16" x14ac:dyDescent="0.15">
      <c r="B29" s="515"/>
      <c r="C29" s="706"/>
      <c r="D29" s="706"/>
      <c r="E29" s="706"/>
      <c r="F29" s="706"/>
      <c r="G29" s="706"/>
      <c r="H29" s="706"/>
      <c r="I29" s="706"/>
      <c r="J29" s="706"/>
      <c r="K29" s="706"/>
      <c r="L29" s="706"/>
      <c r="M29" s="706"/>
      <c r="N29" s="706"/>
      <c r="O29" s="706"/>
      <c r="P29" s="707"/>
    </row>
    <row r="30" spans="2:16" x14ac:dyDescent="0.15">
      <c r="B30" s="515"/>
      <c r="C30" s="706"/>
      <c r="D30" s="706"/>
      <c r="E30" s="706"/>
      <c r="F30" s="706"/>
      <c r="G30" s="706"/>
      <c r="H30" s="706"/>
      <c r="I30" s="706"/>
      <c r="J30" s="706"/>
      <c r="K30" s="706"/>
      <c r="L30" s="706"/>
      <c r="M30" s="706"/>
      <c r="N30" s="706"/>
      <c r="O30" s="706"/>
      <c r="P30" s="707"/>
    </row>
    <row r="31" spans="2:16" x14ac:dyDescent="0.15">
      <c r="B31" s="515"/>
      <c r="C31" s="706"/>
      <c r="D31" s="706"/>
      <c r="E31" s="706"/>
      <c r="F31" s="706"/>
      <c r="G31" s="706"/>
      <c r="H31" s="706"/>
      <c r="I31" s="706"/>
      <c r="J31" s="706"/>
      <c r="K31" s="706"/>
      <c r="L31" s="706"/>
      <c r="M31" s="706"/>
      <c r="N31" s="706"/>
      <c r="O31" s="706"/>
      <c r="P31" s="707"/>
    </row>
    <row r="32" spans="2:16" x14ac:dyDescent="0.15">
      <c r="B32" s="515"/>
      <c r="C32" s="706"/>
      <c r="D32" s="706"/>
      <c r="E32" s="706"/>
      <c r="F32" s="706"/>
      <c r="G32" s="706"/>
      <c r="H32" s="706"/>
      <c r="I32" s="706"/>
      <c r="J32" s="706"/>
      <c r="K32" s="706"/>
      <c r="L32" s="706"/>
      <c r="M32" s="706"/>
      <c r="N32" s="706"/>
      <c r="O32" s="706"/>
      <c r="P32" s="707"/>
    </row>
    <row r="33" spans="2:17" x14ac:dyDescent="0.15">
      <c r="B33" s="708"/>
      <c r="C33" s="709"/>
      <c r="D33" s="709"/>
      <c r="E33" s="709"/>
      <c r="F33" s="709"/>
      <c r="G33" s="709"/>
      <c r="H33" s="709"/>
      <c r="I33" s="709"/>
      <c r="J33" s="709"/>
      <c r="K33" s="709"/>
      <c r="L33" s="709"/>
      <c r="M33" s="709"/>
      <c r="N33" s="709"/>
      <c r="O33" s="709"/>
      <c r="P33" s="710"/>
    </row>
    <row r="34" spans="2:17" x14ac:dyDescent="0.15">
      <c r="B34" s="700" t="s">
        <v>508</v>
      </c>
      <c r="C34" s="701"/>
      <c r="D34" s="701"/>
      <c r="E34" s="701"/>
      <c r="F34" s="701"/>
      <c r="G34" s="701"/>
      <c r="H34" s="701"/>
      <c r="I34" s="701"/>
      <c r="J34" s="701"/>
      <c r="K34" s="701"/>
      <c r="L34" s="701"/>
      <c r="M34" s="701"/>
      <c r="N34" s="701"/>
      <c r="O34" s="701"/>
      <c r="P34" s="702"/>
    </row>
    <row r="35" spans="2:17" x14ac:dyDescent="0.15">
      <c r="B35" s="703"/>
      <c r="C35" s="602"/>
      <c r="D35" s="602"/>
      <c r="E35" s="602"/>
      <c r="F35" s="602"/>
      <c r="G35" s="602"/>
      <c r="H35" s="602"/>
      <c r="I35" s="602"/>
      <c r="J35" s="602"/>
      <c r="K35" s="602"/>
      <c r="L35" s="602"/>
      <c r="M35" s="602"/>
      <c r="N35" s="602"/>
      <c r="O35" s="602"/>
      <c r="P35" s="704"/>
    </row>
    <row r="36" spans="2:17" x14ac:dyDescent="0.15">
      <c r="B36" s="703"/>
      <c r="C36" s="602"/>
      <c r="D36" s="602"/>
      <c r="E36" s="602"/>
      <c r="F36" s="602"/>
      <c r="G36" s="602"/>
      <c r="H36" s="602"/>
      <c r="I36" s="602"/>
      <c r="J36" s="602"/>
      <c r="K36" s="602"/>
      <c r="L36" s="602"/>
      <c r="M36" s="602"/>
      <c r="N36" s="602"/>
      <c r="O36" s="602"/>
      <c r="P36" s="704"/>
    </row>
    <row r="37" spans="2:17" x14ac:dyDescent="0.15">
      <c r="B37" s="703"/>
      <c r="C37" s="602"/>
      <c r="D37" s="602"/>
      <c r="E37" s="602"/>
      <c r="F37" s="602"/>
      <c r="G37" s="602"/>
      <c r="H37" s="602"/>
      <c r="I37" s="602"/>
      <c r="J37" s="602"/>
      <c r="K37" s="602"/>
      <c r="L37" s="602"/>
      <c r="M37" s="602"/>
      <c r="N37" s="602"/>
      <c r="O37" s="602"/>
      <c r="P37" s="704"/>
    </row>
    <row r="38" spans="2:17" x14ac:dyDescent="0.15">
      <c r="B38" s="686" t="s">
        <v>441</v>
      </c>
      <c r="C38" s="607"/>
      <c r="D38" s="607"/>
      <c r="E38" s="607"/>
      <c r="F38" s="607"/>
      <c r="G38" s="607"/>
      <c r="H38" s="607"/>
      <c r="I38" s="607"/>
      <c r="J38" s="607"/>
      <c r="K38" s="607"/>
      <c r="L38" s="607"/>
      <c r="M38" s="607"/>
      <c r="N38" s="607"/>
      <c r="O38" s="607"/>
      <c r="P38" s="705"/>
    </row>
    <row r="39" spans="2:17" x14ac:dyDescent="0.15">
      <c r="B39" s="699"/>
      <c r="C39" s="607"/>
      <c r="D39" s="607"/>
      <c r="E39" s="607"/>
      <c r="F39" s="607"/>
      <c r="G39" s="607"/>
      <c r="H39" s="607"/>
      <c r="I39" s="607"/>
      <c r="J39" s="607"/>
      <c r="K39" s="607"/>
      <c r="L39" s="607"/>
      <c r="M39" s="607"/>
      <c r="N39" s="607"/>
      <c r="O39" s="607"/>
      <c r="P39" s="705"/>
    </row>
    <row r="40" spans="2:17" x14ac:dyDescent="0.15">
      <c r="B40" s="684" t="s">
        <v>442</v>
      </c>
      <c r="C40" s="685"/>
      <c r="D40" s="685"/>
      <c r="E40" s="685"/>
      <c r="F40" s="687"/>
      <c r="G40" s="687"/>
      <c r="H40" s="687"/>
      <c r="I40" s="687"/>
      <c r="J40" s="688" t="s">
        <v>443</v>
      </c>
      <c r="K40" s="685"/>
      <c r="L40" s="685"/>
      <c r="M40" s="689"/>
      <c r="N40" s="689"/>
      <c r="O40" s="689"/>
      <c r="P40" s="690"/>
    </row>
    <row r="41" spans="2:17" x14ac:dyDescent="0.15">
      <c r="B41" s="686"/>
      <c r="C41" s="685"/>
      <c r="D41" s="685"/>
      <c r="E41" s="685"/>
      <c r="F41" s="408"/>
      <c r="G41" s="408"/>
      <c r="H41" s="408"/>
      <c r="I41" s="408"/>
      <c r="J41" s="685"/>
      <c r="K41" s="685"/>
      <c r="L41" s="685"/>
      <c r="M41" s="403"/>
      <c r="N41" s="403"/>
      <c r="O41" s="403"/>
      <c r="P41" s="691"/>
    </row>
    <row r="42" spans="2:17" x14ac:dyDescent="0.15">
      <c r="B42" s="676" t="s">
        <v>444</v>
      </c>
      <c r="C42" s="692"/>
      <c r="D42" s="692"/>
      <c r="E42" s="692"/>
      <c r="F42" s="693"/>
      <c r="G42" s="693"/>
      <c r="H42" s="693"/>
      <c r="I42" s="693"/>
      <c r="J42" s="694" t="s">
        <v>445</v>
      </c>
      <c r="K42" s="692"/>
      <c r="L42" s="692"/>
      <c r="M42" s="695"/>
      <c r="N42" s="695"/>
      <c r="O42" s="695"/>
      <c r="P42" s="696"/>
      <c r="Q42" s="171"/>
    </row>
    <row r="43" spans="2:17" x14ac:dyDescent="0.15">
      <c r="B43" s="676"/>
      <c r="C43" s="692"/>
      <c r="D43" s="692"/>
      <c r="E43" s="692"/>
      <c r="F43" s="408"/>
      <c r="G43" s="408"/>
      <c r="H43" s="408"/>
      <c r="I43" s="408"/>
      <c r="J43" s="692"/>
      <c r="K43" s="692"/>
      <c r="L43" s="692"/>
      <c r="M43" s="697"/>
      <c r="N43" s="697"/>
      <c r="O43" s="697"/>
      <c r="P43" s="698"/>
      <c r="Q43" s="171"/>
    </row>
    <row r="44" spans="2:17" x14ac:dyDescent="0.15">
      <c r="B44" s="703" t="s">
        <v>446</v>
      </c>
      <c r="C44" s="607"/>
      <c r="D44" s="607"/>
      <c r="E44" s="607"/>
      <c r="F44" s="607"/>
      <c r="G44" s="607"/>
      <c r="H44" s="607"/>
      <c r="I44" s="607"/>
      <c r="J44" s="607"/>
      <c r="K44" s="607"/>
      <c r="L44" s="607"/>
      <c r="M44" s="607"/>
      <c r="N44" s="607"/>
      <c r="O44" s="607"/>
      <c r="P44" s="705"/>
      <c r="Q44" s="171"/>
    </row>
    <row r="45" spans="2:17" x14ac:dyDescent="0.15">
      <c r="B45" s="699"/>
      <c r="C45" s="607"/>
      <c r="D45" s="607"/>
      <c r="E45" s="607"/>
      <c r="F45" s="607"/>
      <c r="G45" s="607"/>
      <c r="H45" s="607"/>
      <c r="I45" s="607"/>
      <c r="J45" s="607"/>
      <c r="K45" s="607"/>
      <c r="L45" s="607"/>
      <c r="M45" s="607"/>
      <c r="N45" s="607"/>
      <c r="O45" s="607"/>
      <c r="P45" s="705"/>
    </row>
    <row r="46" spans="2:17" ht="14.1" customHeight="1" x14ac:dyDescent="0.15">
      <c r="B46" s="699"/>
      <c r="C46" s="607"/>
      <c r="D46" s="607"/>
      <c r="E46" s="607"/>
      <c r="F46" s="607"/>
      <c r="G46" s="607"/>
      <c r="H46" s="607"/>
      <c r="I46" s="607"/>
      <c r="J46" s="607"/>
      <c r="K46" s="607"/>
      <c r="L46" s="607"/>
      <c r="M46" s="607"/>
      <c r="N46" s="607"/>
      <c r="O46" s="607"/>
      <c r="P46" s="705"/>
      <c r="Q46" s="77"/>
    </row>
    <row r="47" spans="2:17" ht="14.1" customHeight="1" x14ac:dyDescent="0.15">
      <c r="B47" s="686" t="s">
        <v>447</v>
      </c>
      <c r="C47" s="607"/>
      <c r="D47" s="607"/>
      <c r="E47" s="607"/>
      <c r="F47" s="607"/>
      <c r="G47"/>
      <c r="P47" s="172"/>
    </row>
    <row r="48" spans="2:17" ht="14.1" customHeight="1" x14ac:dyDescent="0.15">
      <c r="B48" s="699"/>
      <c r="C48" s="607"/>
      <c r="D48" s="607"/>
      <c r="E48" s="607"/>
      <c r="F48" s="607"/>
      <c r="G48"/>
      <c r="P48" s="172"/>
    </row>
    <row r="49" spans="2:17" x14ac:dyDescent="0.15">
      <c r="B49" s="684" t="s">
        <v>442</v>
      </c>
      <c r="C49" s="685"/>
      <c r="D49" s="685"/>
      <c r="E49" s="685"/>
      <c r="F49" s="687"/>
      <c r="G49" s="687"/>
      <c r="H49" s="687"/>
      <c r="I49" s="687"/>
      <c r="J49" s="688" t="s">
        <v>443</v>
      </c>
      <c r="K49" s="685"/>
      <c r="L49" s="685"/>
      <c r="M49" s="689"/>
      <c r="N49" s="689"/>
      <c r="O49" s="689"/>
      <c r="P49" s="690"/>
      <c r="Q49" s="77"/>
    </row>
    <row r="50" spans="2:17" x14ac:dyDescent="0.15">
      <c r="B50" s="686"/>
      <c r="C50" s="685"/>
      <c r="D50" s="685"/>
      <c r="E50" s="685"/>
      <c r="F50" s="408"/>
      <c r="G50" s="408"/>
      <c r="H50" s="408"/>
      <c r="I50" s="408"/>
      <c r="J50" s="685"/>
      <c r="K50" s="685"/>
      <c r="L50" s="685"/>
      <c r="M50" s="403"/>
      <c r="N50" s="403"/>
      <c r="O50" s="403"/>
      <c r="P50" s="691"/>
    </row>
    <row r="51" spans="2:17" x14ac:dyDescent="0.15">
      <c r="B51" s="676" t="s">
        <v>444</v>
      </c>
      <c r="C51" s="692"/>
      <c r="D51" s="692"/>
      <c r="E51" s="692"/>
      <c r="F51" s="693"/>
      <c r="G51" s="693"/>
      <c r="H51" s="693"/>
      <c r="I51" s="693"/>
      <c r="J51" s="694" t="s">
        <v>445</v>
      </c>
      <c r="K51" s="692"/>
      <c r="L51" s="692"/>
      <c r="M51" s="695"/>
      <c r="N51" s="695"/>
      <c r="O51" s="695"/>
      <c r="P51" s="696"/>
    </row>
    <row r="52" spans="2:17" x14ac:dyDescent="0.15">
      <c r="B52" s="676"/>
      <c r="C52" s="692"/>
      <c r="D52" s="692"/>
      <c r="E52" s="692"/>
      <c r="F52" s="408"/>
      <c r="G52" s="408"/>
      <c r="H52" s="408"/>
      <c r="I52" s="408"/>
      <c r="J52" s="692"/>
      <c r="K52" s="692"/>
      <c r="L52" s="692"/>
      <c r="M52" s="697"/>
      <c r="N52" s="697"/>
      <c r="O52" s="697"/>
      <c r="P52" s="698"/>
    </row>
    <row r="53" spans="2:17" ht="6.95" customHeight="1" thickBot="1" x14ac:dyDescent="0.2">
      <c r="B53" s="174"/>
      <c r="C53" s="81"/>
      <c r="D53" s="81"/>
      <c r="E53" s="81"/>
      <c r="F53" s="216"/>
      <c r="G53" s="216"/>
      <c r="H53" s="216"/>
      <c r="I53" s="216"/>
      <c r="J53" s="81"/>
      <c r="K53" s="81"/>
      <c r="L53" s="81"/>
      <c r="M53" s="217"/>
      <c r="N53" s="217"/>
      <c r="O53" s="217"/>
      <c r="P53" s="218"/>
    </row>
    <row r="54" spans="2:17" ht="15" thickTop="1" x14ac:dyDescent="0.15">
      <c r="B54" s="676" t="s">
        <v>448</v>
      </c>
      <c r="C54" s="519"/>
      <c r="D54" s="519"/>
      <c r="E54" s="519"/>
      <c r="F54" s="519"/>
      <c r="G54" s="519"/>
      <c r="H54" s="519"/>
      <c r="I54" s="519"/>
      <c r="J54" s="607"/>
      <c r="K54" s="678"/>
      <c r="L54" s="679"/>
      <c r="M54" s="679"/>
      <c r="N54" s="680"/>
      <c r="O54" s="164"/>
      <c r="P54" s="165"/>
    </row>
    <row r="55" spans="2:17" ht="15" thickBot="1" x14ac:dyDescent="0.2">
      <c r="B55" s="677"/>
      <c r="C55" s="519"/>
      <c r="D55" s="519"/>
      <c r="E55" s="519"/>
      <c r="F55" s="519"/>
      <c r="G55" s="519"/>
      <c r="H55" s="519"/>
      <c r="I55" s="519"/>
      <c r="J55" s="607"/>
      <c r="K55" s="681"/>
      <c r="L55" s="682"/>
      <c r="M55" s="682"/>
      <c r="N55" s="683"/>
      <c r="O55" s="164"/>
      <c r="P55" s="165"/>
    </row>
    <row r="56" spans="2:17" ht="15" thickTop="1" x14ac:dyDescent="0.15">
      <c r="B56" s="111"/>
      <c r="C56" s="173"/>
      <c r="D56" s="173"/>
      <c r="E56" s="173"/>
      <c r="F56" s="173"/>
      <c r="G56" s="173"/>
      <c r="H56" s="166"/>
      <c r="I56" s="166"/>
      <c r="J56" s="166"/>
      <c r="K56" s="166"/>
      <c r="L56" s="166"/>
      <c r="M56" s="166"/>
      <c r="N56" s="166"/>
      <c r="O56" s="166"/>
      <c r="P56" s="167"/>
    </row>
  </sheetData>
  <sheetProtection algorithmName="SHA-512" hashValue="EJm98yjNrObFSlisBHt2wxTk7yWMd/S9e7PIFlSR+iwtR0D/BgcWBtoDP8P+YHleBSMuNY2n4wB6g6+U6pPSuw==" saltValue="yYWwLvYBVq/ePb1wPZUA+g==" spinCount="100000" sheet="1" objects="1" scenarios="1"/>
  <mergeCells count="37">
    <mergeCell ref="R1:T2"/>
    <mergeCell ref="B27:P33"/>
    <mergeCell ref="G6:I6"/>
    <mergeCell ref="J6:P6"/>
    <mergeCell ref="G7:I7"/>
    <mergeCell ref="J7:P7"/>
    <mergeCell ref="G8:I8"/>
    <mergeCell ref="J8:L8"/>
    <mergeCell ref="N8:P8"/>
    <mergeCell ref="A4:Q4"/>
    <mergeCell ref="B10:P16"/>
    <mergeCell ref="B18:P18"/>
    <mergeCell ref="B19:P25"/>
    <mergeCell ref="B26:P26"/>
    <mergeCell ref="B47:F48"/>
    <mergeCell ref="B34:P37"/>
    <mergeCell ref="B40:E41"/>
    <mergeCell ref="B38:E39"/>
    <mergeCell ref="F38:P39"/>
    <mergeCell ref="F40:I41"/>
    <mergeCell ref="J40:L41"/>
    <mergeCell ref="M40:P41"/>
    <mergeCell ref="B42:E43"/>
    <mergeCell ref="F42:I43"/>
    <mergeCell ref="J42:L43"/>
    <mergeCell ref="M42:P43"/>
    <mergeCell ref="B44:P46"/>
    <mergeCell ref="B54:J55"/>
    <mergeCell ref="K54:N55"/>
    <mergeCell ref="B49:E50"/>
    <mergeCell ref="F49:I50"/>
    <mergeCell ref="J49:L50"/>
    <mergeCell ref="M49:P50"/>
    <mergeCell ref="B51:E52"/>
    <mergeCell ref="F51:I52"/>
    <mergeCell ref="J51:L52"/>
    <mergeCell ref="M51:P52"/>
  </mergeCells>
  <phoneticPr fontId="1"/>
  <dataValidations count="1">
    <dataValidation type="list" allowBlank="1" showInputMessage="1" showErrorMessage="1" sqref="K54" xr:uid="{00000000-0002-0000-0900-000000000000}">
      <formula1>"新車,中古車"</formula1>
    </dataValidation>
  </dataValidations>
  <pageMargins left="0.70866141732283472" right="0.70866141732283472" top="0.74803149606299213" bottom="0.74803149606299213" header="0.31496062992125984" footer="0.31496062992125984"/>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E7D1-1D01-434D-8DC3-E46F6239954B}">
  <sheetPr>
    <tabColor theme="7" tint="0.79998168889431442"/>
  </sheetPr>
  <dimension ref="A1:Z53"/>
  <sheetViews>
    <sheetView showGridLines="0" view="pageBreakPreview" topLeftCell="A4" zoomScaleNormal="100" zoomScaleSheetLayoutView="100" workbookViewId="0">
      <selection activeCell="R4" sqref="R4"/>
    </sheetView>
  </sheetViews>
  <sheetFormatPr defaultColWidth="8.6640625" defaultRowHeight="14.25" x14ac:dyDescent="0.15"/>
  <cols>
    <col min="1" max="1" width="2.4140625" customWidth="1"/>
    <col min="2" max="3" width="3.58203125" style="2" customWidth="1"/>
    <col min="4" max="4" width="3.9140625" style="2" customWidth="1"/>
    <col min="5" max="6" width="3.6640625" style="2" customWidth="1"/>
    <col min="7" max="7" width="3.9140625" style="2" customWidth="1"/>
    <col min="8" max="9" width="3.6640625" customWidth="1"/>
    <col min="10" max="11" width="3.9140625" customWidth="1"/>
    <col min="12" max="15" width="3.6640625" customWidth="1"/>
    <col min="16" max="16" width="4.1640625" customWidth="1"/>
    <col min="17" max="17" width="3.5" customWidth="1"/>
    <col min="18" max="18" width="2.5" customWidth="1"/>
    <col min="19" max="19" width="4.5" customWidth="1"/>
  </cols>
  <sheetData>
    <row r="1" spans="1:26" x14ac:dyDescent="0.15">
      <c r="A1" s="9"/>
      <c r="B1" s="315"/>
      <c r="C1" s="315"/>
      <c r="D1" s="315"/>
      <c r="E1" s="315"/>
      <c r="F1" s="315"/>
      <c r="G1" s="315"/>
      <c r="H1" s="9"/>
      <c r="I1" s="9"/>
      <c r="J1" s="9"/>
      <c r="K1" s="9"/>
      <c r="L1" s="9"/>
      <c r="M1" s="9"/>
      <c r="N1" s="9"/>
      <c r="O1" s="9"/>
      <c r="P1" s="9"/>
      <c r="Q1" s="9"/>
      <c r="R1" s="481" t="s">
        <v>599</v>
      </c>
      <c r="S1" s="481"/>
      <c r="T1" s="481"/>
    </row>
    <row r="2" spans="1:26" x14ac:dyDescent="0.15">
      <c r="A2" s="9"/>
      <c r="B2" s="315"/>
      <c r="C2" s="315"/>
      <c r="D2" s="315"/>
      <c r="E2" s="315"/>
      <c r="F2" s="315"/>
      <c r="G2" s="315"/>
      <c r="H2" s="9"/>
      <c r="I2" s="9"/>
      <c r="J2" s="9"/>
      <c r="K2" s="9"/>
      <c r="L2" s="9"/>
      <c r="M2" s="9"/>
      <c r="N2" s="9"/>
      <c r="O2" s="9" t="s">
        <v>449</v>
      </c>
      <c r="P2" s="9"/>
      <c r="Q2" s="9"/>
      <c r="R2" s="481"/>
      <c r="S2" s="481"/>
      <c r="T2" s="481"/>
    </row>
    <row r="3" spans="1:26" ht="8.1" customHeight="1" x14ac:dyDescent="0.15">
      <c r="A3" s="9"/>
      <c r="B3" s="315"/>
      <c r="C3" s="315"/>
      <c r="D3" s="315"/>
      <c r="E3" s="315"/>
      <c r="F3" s="315"/>
      <c r="G3" s="315"/>
      <c r="H3" s="9"/>
      <c r="I3" s="9"/>
      <c r="J3" s="9"/>
      <c r="K3" s="9"/>
      <c r="L3" s="9"/>
      <c r="M3" s="9"/>
      <c r="N3" s="9"/>
      <c r="O3" s="9"/>
      <c r="P3" s="9"/>
      <c r="Q3" s="9"/>
    </row>
    <row r="4" spans="1:26" ht="21" x14ac:dyDescent="0.15">
      <c r="A4" s="744" t="s">
        <v>519</v>
      </c>
      <c r="B4" s="723"/>
      <c r="C4" s="723"/>
      <c r="D4" s="723"/>
      <c r="E4" s="723"/>
      <c r="F4" s="723"/>
      <c r="G4" s="723"/>
      <c r="H4" s="723"/>
      <c r="I4" s="723"/>
      <c r="J4" s="723"/>
      <c r="K4" s="723"/>
      <c r="L4" s="723"/>
      <c r="M4" s="723"/>
      <c r="N4" s="723"/>
      <c r="O4" s="723"/>
      <c r="P4" s="723"/>
      <c r="Q4" s="723"/>
    </row>
    <row r="5" spans="1:26" ht="15.6" customHeight="1" x14ac:dyDescent="0.15">
      <c r="A5" s="316"/>
      <c r="B5" s="317"/>
      <c r="C5" s="317"/>
      <c r="D5" s="317"/>
      <c r="E5" s="317"/>
      <c r="F5" s="318" t="s">
        <v>162</v>
      </c>
      <c r="G5" s="318"/>
      <c r="H5" s="318"/>
      <c r="I5" s="318"/>
      <c r="J5" s="318"/>
      <c r="K5" s="318"/>
      <c r="L5" s="318"/>
      <c r="M5" s="318"/>
      <c r="N5" s="318"/>
      <c r="O5" s="318"/>
      <c r="P5" s="318"/>
      <c r="Q5" s="318"/>
    </row>
    <row r="6" spans="1:26" ht="24.95" customHeight="1" x14ac:dyDescent="0.15">
      <c r="A6" s="316"/>
      <c r="B6" s="317"/>
      <c r="C6" s="317"/>
      <c r="D6" s="317"/>
      <c r="E6" s="317"/>
      <c r="F6" s="318"/>
      <c r="G6" s="745" t="s">
        <v>199</v>
      </c>
      <c r="H6" s="746"/>
      <c r="I6" s="747"/>
      <c r="J6" s="748">
        <f>IF(ISERROR('1号-1'!F18),"",'1号-1'!F18)</f>
        <v>0</v>
      </c>
      <c r="K6" s="749"/>
      <c r="L6" s="749"/>
      <c r="M6" s="749"/>
      <c r="N6" s="749"/>
      <c r="O6" s="749"/>
      <c r="P6" s="749"/>
      <c r="Q6" s="318"/>
      <c r="R6" s="42" t="s">
        <v>200</v>
      </c>
      <c r="S6" s="19"/>
      <c r="T6" s="19"/>
      <c r="U6" s="19"/>
      <c r="V6" s="19"/>
      <c r="W6" s="19"/>
      <c r="X6" s="19"/>
      <c r="Y6" s="19"/>
      <c r="Z6" s="19"/>
    </row>
    <row r="7" spans="1:26" ht="24.95" customHeight="1" x14ac:dyDescent="0.15">
      <c r="A7" s="316"/>
      <c r="B7" s="317"/>
      <c r="C7" s="317"/>
      <c r="D7" s="317"/>
      <c r="E7" s="317"/>
      <c r="F7" s="318"/>
      <c r="G7" s="745" t="s">
        <v>198</v>
      </c>
      <c r="H7" s="746"/>
      <c r="I7" s="746"/>
      <c r="J7" s="750">
        <f>IF(ISERROR('1号-1'!F20),"",'1号-1'!F20)</f>
        <v>0</v>
      </c>
      <c r="K7" s="751"/>
      <c r="L7" s="751"/>
      <c r="M7" s="751"/>
      <c r="N7" s="751"/>
      <c r="O7" s="751"/>
      <c r="P7" s="751"/>
      <c r="Q7" s="318"/>
      <c r="R7" s="42" t="s">
        <v>201</v>
      </c>
      <c r="S7" s="19"/>
      <c r="T7" s="19"/>
      <c r="U7" s="19"/>
      <c r="V7" s="19"/>
      <c r="W7" s="19"/>
      <c r="X7" s="19"/>
      <c r="Y7" s="19"/>
      <c r="Z7" s="19"/>
    </row>
    <row r="8" spans="1:26" ht="24.95" customHeight="1" x14ac:dyDescent="0.15">
      <c r="A8" s="316"/>
      <c r="B8" s="317"/>
      <c r="C8" s="317"/>
      <c r="D8" s="317"/>
      <c r="E8" s="317"/>
      <c r="F8" s="318"/>
      <c r="G8" s="745" t="s">
        <v>489</v>
      </c>
      <c r="H8" s="746"/>
      <c r="I8" s="746"/>
      <c r="J8" s="748">
        <f>IF(ISERROR('1号-1'!F22),"",'1号-1'!F22)</f>
        <v>0</v>
      </c>
      <c r="K8" s="748"/>
      <c r="L8" s="748"/>
      <c r="M8" s="319" t="s">
        <v>175</v>
      </c>
      <c r="N8" s="750">
        <f>IF(ISERROR('1号-1'!J22),"",'1号-1'!J22)</f>
        <v>0</v>
      </c>
      <c r="O8" s="751"/>
      <c r="P8" s="751"/>
      <c r="Q8" s="318"/>
      <c r="R8" s="42" t="s">
        <v>201</v>
      </c>
      <c r="S8" s="19"/>
      <c r="T8" s="19"/>
      <c r="U8" s="19"/>
      <c r="V8" s="19"/>
      <c r="W8" s="19"/>
      <c r="X8" s="19"/>
      <c r="Y8" s="19"/>
      <c r="Z8" s="19"/>
    </row>
    <row r="9" spans="1:26" x14ac:dyDescent="0.15">
      <c r="A9" s="9"/>
      <c r="B9" s="315"/>
      <c r="C9" s="315"/>
      <c r="D9" s="315"/>
      <c r="E9" s="315"/>
      <c r="F9" s="315"/>
      <c r="G9" s="315"/>
      <c r="H9" s="9"/>
      <c r="I9" s="9"/>
      <c r="J9" s="9"/>
      <c r="K9" s="9"/>
      <c r="L9" s="9"/>
      <c r="M9" s="9"/>
      <c r="N9" s="9"/>
      <c r="O9" s="9"/>
      <c r="P9" s="9"/>
      <c r="Q9" s="9"/>
    </row>
    <row r="10" spans="1:26" ht="24.95" customHeight="1" x14ac:dyDescent="0.15">
      <c r="A10" s="9"/>
      <c r="B10" s="720" t="s">
        <v>520</v>
      </c>
      <c r="C10" s="720"/>
      <c r="D10" s="720"/>
      <c r="E10" s="720"/>
      <c r="F10" s="720"/>
      <c r="G10" s="720"/>
      <c r="H10" s="720"/>
      <c r="I10" s="720"/>
      <c r="J10" s="720"/>
      <c r="K10" s="720"/>
      <c r="L10" s="720"/>
      <c r="M10" s="720"/>
      <c r="N10" s="720"/>
      <c r="O10" s="720"/>
      <c r="P10" s="720"/>
      <c r="Q10" s="9"/>
    </row>
    <row r="11" spans="1:26" x14ac:dyDescent="0.15">
      <c r="A11" s="9"/>
      <c r="B11" s="320"/>
      <c r="C11" s="320"/>
      <c r="D11" s="320"/>
      <c r="E11" s="320"/>
      <c r="F11" s="320"/>
      <c r="G11" s="320"/>
      <c r="H11" s="320"/>
      <c r="I11" s="320"/>
      <c r="J11" s="320"/>
      <c r="K11" s="320"/>
      <c r="L11" s="320"/>
      <c r="M11" s="320"/>
      <c r="N11" s="320"/>
      <c r="O11" s="320"/>
      <c r="P11" s="320"/>
      <c r="Q11" s="9"/>
    </row>
    <row r="12" spans="1:26" x14ac:dyDescent="0.15">
      <c r="A12" s="320"/>
      <c r="B12" s="9"/>
      <c r="C12" s="9"/>
      <c r="D12" s="9"/>
      <c r="E12" s="9"/>
      <c r="F12" s="9"/>
      <c r="G12" s="9"/>
      <c r="H12" s="9"/>
      <c r="I12" s="9"/>
      <c r="J12" s="9"/>
      <c r="K12" s="9"/>
      <c r="L12" s="9"/>
      <c r="M12" s="9"/>
      <c r="N12" s="9"/>
      <c r="O12" s="9"/>
      <c r="P12" s="9"/>
      <c r="Q12" s="9"/>
    </row>
    <row r="13" spans="1:26" x14ac:dyDescent="0.15">
      <c r="A13" s="9"/>
      <c r="B13" s="320"/>
      <c r="C13" s="320"/>
      <c r="D13" s="320"/>
      <c r="E13" s="320"/>
      <c r="F13" s="320"/>
      <c r="G13" s="320"/>
      <c r="H13" s="320"/>
      <c r="I13" s="721" t="s">
        <v>458</v>
      </c>
      <c r="J13" s="722"/>
      <c r="K13" s="722"/>
      <c r="L13" s="320"/>
      <c r="M13" s="320"/>
      <c r="N13" s="320"/>
      <c r="O13" s="721"/>
      <c r="P13" s="722"/>
      <c r="Q13" s="722"/>
    </row>
    <row r="14" spans="1:26" ht="50.1" customHeight="1" x14ac:dyDescent="0.15">
      <c r="A14" s="9"/>
      <c r="B14" s="723"/>
      <c r="C14" s="723"/>
      <c r="D14" s="723"/>
      <c r="E14" s="723"/>
      <c r="F14" s="9"/>
      <c r="G14" s="9"/>
      <c r="H14" s="736" t="s">
        <v>523</v>
      </c>
      <c r="I14" s="737"/>
      <c r="J14" s="737"/>
      <c r="K14" s="737"/>
      <c r="L14" s="9"/>
      <c r="M14" s="9"/>
      <c r="N14" s="724"/>
      <c r="O14" s="724"/>
      <c r="P14" s="724"/>
      <c r="Q14" s="724"/>
    </row>
    <row r="15" spans="1:26" ht="50.1" customHeight="1" x14ac:dyDescent="0.15">
      <c r="A15" s="9"/>
      <c r="B15" s="725"/>
      <c r="C15" s="725"/>
      <c r="D15" s="725"/>
      <c r="E15" s="725"/>
      <c r="F15" s="321"/>
      <c r="G15" s="321"/>
      <c r="H15" s="738"/>
      <c r="I15" s="738"/>
      <c r="J15" s="738"/>
      <c r="K15" s="738"/>
      <c r="L15" s="321"/>
      <c r="M15" s="321"/>
      <c r="N15" s="726"/>
      <c r="O15" s="726"/>
      <c r="P15" s="726"/>
      <c r="Q15" s="726"/>
    </row>
    <row r="16" spans="1:26" x14ac:dyDescent="0.15">
      <c r="A16" s="9"/>
      <c r="B16" s="9"/>
      <c r="C16" s="9"/>
      <c r="D16" s="9"/>
      <c r="E16" s="9"/>
      <c r="F16" s="9"/>
      <c r="G16" s="9"/>
      <c r="H16" s="9"/>
      <c r="I16" s="9"/>
      <c r="J16" s="9"/>
      <c r="K16" s="9"/>
      <c r="L16" s="9"/>
      <c r="M16" s="9"/>
      <c r="N16" s="9"/>
      <c r="O16" s="9"/>
      <c r="P16" s="9"/>
      <c r="Q16" s="9"/>
    </row>
    <row r="17" spans="1:17" x14ac:dyDescent="0.15">
      <c r="A17" s="9"/>
      <c r="B17" s="9"/>
      <c r="C17" s="9"/>
      <c r="D17" s="9"/>
      <c r="E17" s="9"/>
      <c r="F17" s="9"/>
      <c r="G17" s="9"/>
      <c r="H17" s="9"/>
      <c r="I17" s="9"/>
      <c r="J17" s="9"/>
      <c r="K17" s="9"/>
      <c r="L17" s="9"/>
      <c r="M17" s="9"/>
      <c r="N17" s="9"/>
      <c r="O17" s="9"/>
      <c r="P17" s="9"/>
      <c r="Q17" s="9"/>
    </row>
    <row r="18" spans="1:17" ht="24.95" customHeight="1" x14ac:dyDescent="0.15">
      <c r="A18" s="9"/>
      <c r="B18" s="720" t="s">
        <v>521</v>
      </c>
      <c r="C18" s="720"/>
      <c r="D18" s="720"/>
      <c r="E18" s="720"/>
      <c r="F18" s="720"/>
      <c r="G18" s="720"/>
      <c r="H18" s="720"/>
      <c r="I18" s="720"/>
      <c r="J18" s="720"/>
      <c r="K18" s="720"/>
      <c r="L18" s="720"/>
      <c r="M18" s="720"/>
      <c r="N18" s="720"/>
      <c r="O18" s="720"/>
      <c r="P18" s="720"/>
      <c r="Q18" s="720"/>
    </row>
    <row r="19" spans="1:17" x14ac:dyDescent="0.15">
      <c r="A19" s="9"/>
      <c r="B19" s="9"/>
      <c r="C19" s="9"/>
      <c r="D19" s="9"/>
      <c r="E19" s="9"/>
      <c r="F19" s="9"/>
      <c r="G19" s="9"/>
      <c r="H19" s="9"/>
      <c r="I19" s="9"/>
      <c r="J19" s="9"/>
      <c r="K19" s="9"/>
      <c r="L19" s="9"/>
      <c r="M19" s="9"/>
      <c r="N19" s="9"/>
      <c r="O19" s="9"/>
      <c r="P19" s="9"/>
      <c r="Q19" s="9"/>
    </row>
    <row r="20" spans="1:17" x14ac:dyDescent="0.15">
      <c r="A20" s="735"/>
      <c r="B20" s="735"/>
      <c r="C20" s="735"/>
      <c r="D20" s="735"/>
      <c r="E20" s="735"/>
      <c r="F20" s="735"/>
      <c r="G20" s="735"/>
      <c r="H20" s="735"/>
      <c r="I20" s="735"/>
      <c r="J20" s="735"/>
      <c r="K20" s="735"/>
      <c r="L20" s="735"/>
      <c r="M20" s="735"/>
      <c r="N20" s="735"/>
      <c r="O20" s="735"/>
      <c r="P20" s="735"/>
      <c r="Q20" s="735"/>
    </row>
    <row r="21" spans="1:17" x14ac:dyDescent="0.15">
      <c r="A21" s="9"/>
      <c r="B21" s="9"/>
      <c r="C21" s="9"/>
      <c r="D21" s="9"/>
      <c r="E21" s="9"/>
      <c r="F21" s="9"/>
      <c r="G21" s="9"/>
      <c r="H21" s="9"/>
      <c r="I21" s="721" t="s">
        <v>458</v>
      </c>
      <c r="J21" s="722"/>
      <c r="K21" s="722"/>
      <c r="L21" s="9"/>
      <c r="M21" s="9"/>
      <c r="N21" s="9"/>
      <c r="O21" s="721"/>
      <c r="P21" s="722"/>
      <c r="Q21" s="722"/>
    </row>
    <row r="22" spans="1:17" ht="50.1" customHeight="1" x14ac:dyDescent="0.15">
      <c r="A22" s="9"/>
      <c r="B22" s="9"/>
      <c r="C22" s="9"/>
      <c r="D22" s="9"/>
      <c r="E22" s="9"/>
      <c r="F22" s="9"/>
      <c r="G22" s="9"/>
      <c r="H22" s="736" t="s">
        <v>524</v>
      </c>
      <c r="I22" s="737"/>
      <c r="J22" s="737"/>
      <c r="K22" s="737"/>
      <c r="L22" s="9"/>
      <c r="M22" s="9"/>
      <c r="N22" s="323"/>
      <c r="O22" s="9"/>
      <c r="P22" s="9"/>
      <c r="Q22" s="9"/>
    </row>
    <row r="23" spans="1:17" ht="49.5" customHeight="1" x14ac:dyDescent="0.15">
      <c r="A23" s="9"/>
      <c r="B23" s="321"/>
      <c r="C23" s="321"/>
      <c r="D23" s="321"/>
      <c r="E23" s="321"/>
      <c r="F23" s="321"/>
      <c r="G23" s="321"/>
      <c r="H23" s="738"/>
      <c r="I23" s="738"/>
      <c r="J23" s="738"/>
      <c r="K23" s="738"/>
      <c r="L23" s="321"/>
      <c r="M23" s="321"/>
      <c r="N23" s="322"/>
      <c r="O23" s="322"/>
      <c r="P23" s="322"/>
      <c r="Q23" s="322"/>
    </row>
    <row r="24" spans="1:17" x14ac:dyDescent="0.15">
      <c r="A24" s="9"/>
      <c r="B24" s="9"/>
      <c r="C24" s="9"/>
      <c r="D24" s="9"/>
      <c r="E24" s="9"/>
      <c r="F24" s="9"/>
      <c r="G24" s="9"/>
      <c r="H24" s="9"/>
      <c r="I24" s="9"/>
      <c r="J24" s="9"/>
      <c r="K24" s="9"/>
      <c r="L24" s="9"/>
      <c r="M24" s="9"/>
      <c r="N24" s="9"/>
      <c r="O24" s="9"/>
      <c r="P24" s="9"/>
      <c r="Q24" s="9"/>
    </row>
    <row r="25" spans="1:17" x14ac:dyDescent="0.15">
      <c r="A25" s="9"/>
      <c r="B25" s="9"/>
      <c r="C25" s="9"/>
      <c r="D25" s="9"/>
      <c r="E25" s="9"/>
      <c r="F25" s="9"/>
      <c r="G25" s="9"/>
      <c r="H25" s="9"/>
      <c r="I25" s="9"/>
      <c r="J25" s="9"/>
      <c r="K25" s="9"/>
      <c r="L25" s="9"/>
      <c r="M25" s="9"/>
      <c r="N25" s="9"/>
      <c r="O25" s="9"/>
      <c r="P25" s="9"/>
      <c r="Q25" s="9"/>
    </row>
    <row r="26" spans="1:17" ht="24.6" customHeight="1" x14ac:dyDescent="0.15">
      <c r="A26" s="9"/>
      <c r="B26" s="720" t="s">
        <v>529</v>
      </c>
      <c r="C26" s="720"/>
      <c r="D26" s="720"/>
      <c r="E26" s="720"/>
      <c r="F26" s="720"/>
      <c r="G26" s="720"/>
      <c r="H26" s="720"/>
      <c r="I26" s="720"/>
      <c r="J26" s="720"/>
      <c r="K26" s="720"/>
      <c r="L26" s="720"/>
      <c r="M26" s="720"/>
      <c r="N26" s="720"/>
      <c r="O26" s="720"/>
      <c r="P26" s="720"/>
      <c r="Q26" s="720"/>
    </row>
    <row r="27" spans="1:17" x14ac:dyDescent="0.15">
      <c r="A27" s="9"/>
      <c r="B27" s="9"/>
      <c r="C27" s="9"/>
      <c r="D27" s="9"/>
      <c r="E27" s="9"/>
      <c r="F27" s="9"/>
      <c r="G27" s="9"/>
      <c r="H27" s="9"/>
      <c r="I27" s="9"/>
      <c r="J27" s="9"/>
      <c r="K27" s="9"/>
      <c r="L27" s="9"/>
      <c r="M27" s="9"/>
      <c r="N27" s="9"/>
      <c r="O27" s="9"/>
      <c r="P27" s="9"/>
      <c r="Q27" s="9"/>
    </row>
    <row r="28" spans="1:17" x14ac:dyDescent="0.15">
      <c r="A28" s="9"/>
      <c r="B28" s="9"/>
      <c r="C28" s="9"/>
      <c r="D28" s="9"/>
      <c r="E28" s="9"/>
      <c r="F28" s="9"/>
      <c r="G28" s="9"/>
      <c r="H28" s="9"/>
      <c r="I28" s="9"/>
      <c r="J28" s="9"/>
      <c r="K28" s="9"/>
      <c r="L28" s="9"/>
      <c r="M28" s="9"/>
      <c r="N28" s="9"/>
      <c r="O28" s="9"/>
      <c r="P28" s="9"/>
      <c r="Q28" s="9"/>
    </row>
    <row r="29" spans="1:17" ht="18.600000000000001" customHeight="1" x14ac:dyDescent="0.15">
      <c r="A29" s="9"/>
      <c r="B29" s="739" t="s">
        <v>525</v>
      </c>
      <c r="C29" s="739"/>
      <c r="D29" s="739"/>
      <c r="E29" s="739"/>
      <c r="F29" s="9"/>
      <c r="G29" s="315"/>
      <c r="H29" s="739" t="s">
        <v>463</v>
      </c>
      <c r="I29" s="739"/>
      <c r="J29" s="739"/>
      <c r="K29" s="739"/>
      <c r="L29" s="9"/>
      <c r="M29" s="732" t="s">
        <v>522</v>
      </c>
      <c r="N29" s="733"/>
      <c r="O29" s="733"/>
      <c r="P29" s="734"/>
      <c r="Q29" s="9"/>
    </row>
    <row r="30" spans="1:17" ht="47.45" customHeight="1" x14ac:dyDescent="0.15">
      <c r="A30" s="9"/>
      <c r="B30" s="728">
        <f>H15</f>
        <v>0</v>
      </c>
      <c r="C30" s="728"/>
      <c r="D30" s="728"/>
      <c r="E30" s="728"/>
      <c r="F30" s="730" t="s">
        <v>526</v>
      </c>
      <c r="G30" s="731"/>
      <c r="H30" s="729">
        <f>H23</f>
        <v>0</v>
      </c>
      <c r="I30" s="729"/>
      <c r="J30" s="729"/>
      <c r="K30" s="729"/>
      <c r="L30" s="315" t="s">
        <v>465</v>
      </c>
      <c r="M30" s="740">
        <f>B30-H30</f>
        <v>0</v>
      </c>
      <c r="N30" s="741"/>
      <c r="O30" s="741"/>
      <c r="P30" s="742"/>
      <c r="Q30" s="9"/>
    </row>
    <row r="31" spans="1:17" x14ac:dyDescent="0.15">
      <c r="A31" s="9"/>
      <c r="B31" s="9"/>
      <c r="C31" s="9"/>
      <c r="D31" s="9"/>
      <c r="E31" s="9"/>
      <c r="F31" s="9"/>
      <c r="G31" s="9"/>
      <c r="H31" s="9"/>
      <c r="I31" s="9"/>
      <c r="J31" s="9"/>
      <c r="K31" s="9"/>
      <c r="L31" s="9"/>
      <c r="M31" s="9"/>
      <c r="N31" s="9"/>
      <c r="O31" s="9"/>
      <c r="P31" s="9"/>
      <c r="Q31" s="9"/>
    </row>
    <row r="32" spans="1:17" x14ac:dyDescent="0.15">
      <c r="A32" s="9"/>
      <c r="B32" s="9"/>
      <c r="C32" s="9"/>
      <c r="D32" s="9"/>
      <c r="E32" s="9"/>
      <c r="F32" s="9"/>
      <c r="G32" s="9"/>
      <c r="H32" s="9"/>
      <c r="I32" s="9"/>
      <c r="J32" s="9"/>
      <c r="K32" s="9"/>
      <c r="L32" s="9"/>
      <c r="M32" s="732" t="s">
        <v>467</v>
      </c>
      <c r="N32" s="733"/>
      <c r="O32" s="733"/>
      <c r="P32" s="734"/>
      <c r="Q32" s="9"/>
    </row>
    <row r="33" spans="1:17" ht="37.5" customHeight="1" x14ac:dyDescent="0.15">
      <c r="A33" s="9"/>
      <c r="B33" s="743" t="s">
        <v>527</v>
      </c>
      <c r="C33" s="735"/>
      <c r="D33" s="735"/>
      <c r="E33" s="735"/>
      <c r="F33" s="735"/>
      <c r="G33" s="735"/>
      <c r="H33" s="735"/>
      <c r="I33" s="735"/>
      <c r="J33" s="9"/>
      <c r="K33" s="9"/>
      <c r="L33" s="9"/>
      <c r="M33" s="732" t="str">
        <f>IF(B30-H30&lt;=-1,"該当","非該当")</f>
        <v>非該当</v>
      </c>
      <c r="N33" s="733"/>
      <c r="O33" s="733"/>
      <c r="P33" s="734"/>
      <c r="Q33" s="9"/>
    </row>
    <row r="34" spans="1:17" x14ac:dyDescent="0.15">
      <c r="A34" s="9"/>
      <c r="B34" s="9"/>
      <c r="C34" s="9"/>
      <c r="D34" s="9"/>
      <c r="E34" s="9"/>
      <c r="F34" s="9"/>
      <c r="G34" s="9"/>
      <c r="H34" s="9"/>
      <c r="I34" s="9"/>
      <c r="J34" s="9"/>
      <c r="K34" s="9"/>
      <c r="L34" s="9"/>
      <c r="M34" s="9"/>
      <c r="N34" s="9"/>
      <c r="O34" s="9"/>
      <c r="P34" s="9"/>
      <c r="Q34" s="9"/>
    </row>
    <row r="35" spans="1:17" x14ac:dyDescent="0.15">
      <c r="A35" s="9"/>
      <c r="B35" s="9"/>
      <c r="C35" s="9"/>
      <c r="D35" s="9"/>
      <c r="E35" s="9"/>
      <c r="F35" s="9"/>
      <c r="G35" s="9"/>
      <c r="H35" s="9"/>
      <c r="I35" s="9"/>
      <c r="J35" s="9"/>
      <c r="K35" s="9"/>
      <c r="L35" s="9"/>
      <c r="M35" s="9"/>
      <c r="N35" s="9"/>
      <c r="O35" s="9"/>
      <c r="P35" s="9"/>
      <c r="Q35" s="9"/>
    </row>
    <row r="36" spans="1:17" ht="39.75" customHeight="1" x14ac:dyDescent="0.15">
      <c r="A36" s="9"/>
      <c r="B36" s="727" t="s">
        <v>528</v>
      </c>
      <c r="C36" s="720"/>
      <c r="D36" s="720"/>
      <c r="E36" s="720"/>
      <c r="F36" s="720"/>
      <c r="G36" s="720"/>
      <c r="H36" s="720"/>
      <c r="I36" s="720"/>
      <c r="J36" s="720"/>
      <c r="K36" s="720"/>
      <c r="L36" s="720"/>
      <c r="M36" s="720"/>
      <c r="N36" s="720"/>
      <c r="O36" s="720"/>
      <c r="P36" s="720"/>
      <c r="Q36" s="9"/>
    </row>
    <row r="37" spans="1:17" x14ac:dyDescent="0.15">
      <c r="B37"/>
      <c r="C37"/>
      <c r="D37"/>
      <c r="E37"/>
      <c r="F37"/>
      <c r="G37"/>
    </row>
    <row r="38" spans="1:17" x14ac:dyDescent="0.15">
      <c r="B38"/>
      <c r="C38"/>
      <c r="D38"/>
      <c r="E38"/>
      <c r="F38"/>
      <c r="G38"/>
    </row>
    <row r="39" spans="1:17" x14ac:dyDescent="0.15">
      <c r="B39"/>
      <c r="C39"/>
      <c r="D39"/>
      <c r="E39"/>
      <c r="F39"/>
      <c r="G39"/>
    </row>
    <row r="40" spans="1:17" x14ac:dyDescent="0.15">
      <c r="B40"/>
      <c r="C40"/>
      <c r="D40"/>
      <c r="E40"/>
      <c r="F40"/>
      <c r="G40"/>
      <c r="Q40" s="171"/>
    </row>
    <row r="41" spans="1:17" x14ac:dyDescent="0.15">
      <c r="B41"/>
      <c r="C41"/>
      <c r="D41"/>
      <c r="E41"/>
      <c r="F41"/>
      <c r="G41"/>
      <c r="Q41" s="171"/>
    </row>
    <row r="42" spans="1:17" x14ac:dyDescent="0.15">
      <c r="B42"/>
      <c r="C42"/>
      <c r="D42"/>
      <c r="E42"/>
      <c r="F42"/>
      <c r="G42"/>
      <c r="Q42" s="171"/>
    </row>
    <row r="43" spans="1:17" x14ac:dyDescent="0.15">
      <c r="B43"/>
      <c r="C43"/>
      <c r="D43"/>
      <c r="E43"/>
      <c r="F43"/>
      <c r="G43"/>
    </row>
    <row r="44" spans="1:17" ht="14.1" customHeight="1" x14ac:dyDescent="0.15">
      <c r="B44"/>
      <c r="C44"/>
      <c r="D44"/>
      <c r="E44"/>
      <c r="F44"/>
      <c r="G44"/>
      <c r="Q44" s="77"/>
    </row>
    <row r="45" spans="1:17" ht="14.1" customHeight="1" x14ac:dyDescent="0.15">
      <c r="B45"/>
      <c r="C45"/>
      <c r="D45"/>
      <c r="E45"/>
      <c r="F45"/>
      <c r="G45"/>
    </row>
    <row r="46" spans="1:17" ht="14.1" customHeight="1" x14ac:dyDescent="0.15">
      <c r="B46"/>
      <c r="C46"/>
      <c r="D46"/>
      <c r="E46"/>
      <c r="F46"/>
      <c r="G46"/>
    </row>
    <row r="47" spans="1:17" x14ac:dyDescent="0.15">
      <c r="B47"/>
      <c r="C47"/>
      <c r="D47"/>
      <c r="E47"/>
      <c r="F47"/>
      <c r="G47"/>
    </row>
    <row r="48" spans="1:17" x14ac:dyDescent="0.15">
      <c r="B48"/>
      <c r="C48"/>
      <c r="D48"/>
      <c r="E48"/>
      <c r="F48"/>
      <c r="G48"/>
    </row>
    <row r="49" customFormat="1" x14ac:dyDescent="0.15"/>
    <row r="50" customFormat="1" x14ac:dyDescent="0.15"/>
    <row r="51" customFormat="1" x14ac:dyDescent="0.15"/>
    <row r="52" customFormat="1" x14ac:dyDescent="0.15"/>
    <row r="53" customFormat="1" x14ac:dyDescent="0.15"/>
  </sheetData>
  <sheetProtection algorithmName="SHA-512" hashValue="3s35pqj/0vwaXWa16eENGwIs6OU6ku+rwBqIdWQ0KfXTCb688msKEBhpx/U8HD6AfoHFA2TJ0OVf0VYxc/GDhw==" saltValue="OodX5HcqehdRDRCfdgNhOA==" spinCount="100000" sheet="1" objects="1" scenarios="1"/>
  <mergeCells count="36">
    <mergeCell ref="R1:T2"/>
    <mergeCell ref="M30:P30"/>
    <mergeCell ref="M32:P32"/>
    <mergeCell ref="B33:I33"/>
    <mergeCell ref="M33:P33"/>
    <mergeCell ref="A4:Q4"/>
    <mergeCell ref="G6:I6"/>
    <mergeCell ref="J6:P6"/>
    <mergeCell ref="G7:I7"/>
    <mergeCell ref="J7:P7"/>
    <mergeCell ref="G8:I8"/>
    <mergeCell ref="J8:L8"/>
    <mergeCell ref="N8:P8"/>
    <mergeCell ref="H14:K14"/>
    <mergeCell ref="H15:K15"/>
    <mergeCell ref="I13:K13"/>
    <mergeCell ref="B36:P36"/>
    <mergeCell ref="B30:E30"/>
    <mergeCell ref="H30:K30"/>
    <mergeCell ref="F30:G30"/>
    <mergeCell ref="B18:Q18"/>
    <mergeCell ref="M29:P29"/>
    <mergeCell ref="A20:Q20"/>
    <mergeCell ref="O21:Q21"/>
    <mergeCell ref="H22:K22"/>
    <mergeCell ref="H23:K23"/>
    <mergeCell ref="I21:K21"/>
    <mergeCell ref="B26:Q26"/>
    <mergeCell ref="B29:E29"/>
    <mergeCell ref="H29:K29"/>
    <mergeCell ref="B10:P10"/>
    <mergeCell ref="O13:Q13"/>
    <mergeCell ref="B14:E14"/>
    <mergeCell ref="N14:Q14"/>
    <mergeCell ref="B15:E15"/>
    <mergeCell ref="N15:Q15"/>
  </mergeCells>
  <phoneticPr fontId="1"/>
  <pageMargins left="0.7" right="0.7" top="0.75" bottom="0.75" header="0.3" footer="0.3"/>
  <pageSetup paperSize="9"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65E8-3923-4453-B45D-AD38AB7C78C0}">
  <sheetPr>
    <tabColor theme="7" tint="0.79998168889431442"/>
  </sheetPr>
  <dimension ref="A1:Z58"/>
  <sheetViews>
    <sheetView showGridLines="0" view="pageBreakPreview" topLeftCell="A16" zoomScaleNormal="100" zoomScaleSheetLayoutView="100" workbookViewId="0">
      <selection activeCell="F16" sqref="F16:I16"/>
    </sheetView>
  </sheetViews>
  <sheetFormatPr defaultColWidth="8.6640625" defaultRowHeight="14.25" x14ac:dyDescent="0.15"/>
  <cols>
    <col min="1" max="1" width="2.4140625" customWidth="1"/>
    <col min="2" max="3" width="3.58203125" style="2" customWidth="1"/>
    <col min="4" max="4" width="3.9140625" style="2" customWidth="1"/>
    <col min="5" max="6" width="3.6640625" style="2" customWidth="1"/>
    <col min="7" max="7" width="3.9140625" style="2" customWidth="1"/>
    <col min="8" max="9" width="3.6640625" customWidth="1"/>
    <col min="10" max="11" width="3.9140625" customWidth="1"/>
    <col min="12" max="15" width="3.6640625" customWidth="1"/>
    <col min="16" max="16" width="4.1640625" customWidth="1"/>
    <col min="17" max="17" width="3.5" customWidth="1"/>
    <col min="18" max="18" width="2.5" customWidth="1"/>
    <col min="19" max="19" width="4.5" customWidth="1"/>
  </cols>
  <sheetData>
    <row r="1" spans="1:26" x14ac:dyDescent="0.15">
      <c r="O1" s="28"/>
      <c r="R1" s="481" t="s">
        <v>594</v>
      </c>
      <c r="S1" s="481"/>
      <c r="T1" s="481"/>
    </row>
    <row r="2" spans="1:26" x14ac:dyDescent="0.15">
      <c r="O2" s="28" t="s">
        <v>531</v>
      </c>
      <c r="R2" s="481"/>
      <c r="S2" s="481"/>
      <c r="T2" s="481"/>
    </row>
    <row r="3" spans="1:26" ht="8.1" customHeight="1" x14ac:dyDescent="0.15"/>
    <row r="4" spans="1:26" ht="21" x14ac:dyDescent="0.15">
      <c r="A4" s="618" t="s">
        <v>479</v>
      </c>
      <c r="B4" s="398"/>
      <c r="C4" s="398"/>
      <c r="D4" s="398"/>
      <c r="E4" s="398"/>
      <c r="F4" s="398"/>
      <c r="G4" s="398"/>
      <c r="H4" s="398"/>
      <c r="I4" s="398"/>
      <c r="J4" s="398"/>
      <c r="K4" s="398"/>
      <c r="L4" s="398"/>
      <c r="M4" s="398"/>
      <c r="N4" s="398"/>
      <c r="O4" s="398"/>
      <c r="P4" s="398"/>
      <c r="Q4" s="398"/>
    </row>
    <row r="5" spans="1:26" ht="15.6" customHeight="1" x14ac:dyDescent="0.15">
      <c r="A5" s="168"/>
      <c r="B5" s="169"/>
      <c r="C5" s="169"/>
      <c r="D5" s="169"/>
      <c r="E5" s="169"/>
      <c r="F5" s="19" t="s">
        <v>162</v>
      </c>
      <c r="G5" s="19"/>
      <c r="H5" s="19"/>
      <c r="I5" s="19"/>
      <c r="J5" s="19"/>
      <c r="K5" s="19"/>
      <c r="L5" s="19"/>
      <c r="M5" s="19"/>
      <c r="N5" s="19"/>
      <c r="O5" s="19"/>
      <c r="P5" s="19"/>
      <c r="Q5" s="19"/>
    </row>
    <row r="6" spans="1:26" ht="24.95" customHeight="1" x14ac:dyDescent="0.15">
      <c r="A6" s="168"/>
      <c r="B6" s="169"/>
      <c r="C6" s="169"/>
      <c r="D6" s="169"/>
      <c r="E6" s="169"/>
      <c r="F6" s="19"/>
      <c r="G6" s="619" t="s">
        <v>199</v>
      </c>
      <c r="H6" s="620"/>
      <c r="I6" s="621"/>
      <c r="J6" s="622">
        <f>IF(ISERROR('1号-1'!F18),"",'1号-1'!F18)</f>
        <v>0</v>
      </c>
      <c r="K6" s="623"/>
      <c r="L6" s="623"/>
      <c r="M6" s="623"/>
      <c r="N6" s="623"/>
      <c r="O6" s="623"/>
      <c r="P6" s="623"/>
      <c r="Q6" s="19"/>
      <c r="R6" s="42" t="s">
        <v>200</v>
      </c>
      <c r="S6" s="19"/>
      <c r="T6" s="19"/>
      <c r="U6" s="19"/>
      <c r="V6" s="19"/>
      <c r="W6" s="19"/>
      <c r="X6" s="19"/>
      <c r="Y6" s="19"/>
      <c r="Z6" s="19"/>
    </row>
    <row r="7" spans="1:26" ht="24.95" customHeight="1" x14ac:dyDescent="0.15">
      <c r="A7" s="168"/>
      <c r="B7" s="169"/>
      <c r="C7" s="169"/>
      <c r="D7" s="169"/>
      <c r="E7" s="169"/>
      <c r="F7" s="19"/>
      <c r="G7" s="619" t="s">
        <v>198</v>
      </c>
      <c r="H7" s="620"/>
      <c r="I7" s="620"/>
      <c r="J7" s="624">
        <f>IF(ISERROR('1号-1'!F20),"",'1号-1'!F20)</f>
        <v>0</v>
      </c>
      <c r="K7" s="625"/>
      <c r="L7" s="625"/>
      <c r="M7" s="625"/>
      <c r="N7" s="625"/>
      <c r="O7" s="625"/>
      <c r="P7" s="625"/>
      <c r="Q7" s="19"/>
      <c r="R7" s="42" t="s">
        <v>201</v>
      </c>
      <c r="S7" s="19"/>
      <c r="T7" s="19"/>
      <c r="U7" s="19"/>
      <c r="V7" s="19"/>
      <c r="W7" s="19"/>
      <c r="X7" s="19"/>
      <c r="Y7" s="19"/>
      <c r="Z7" s="19"/>
    </row>
    <row r="8" spans="1:26" ht="24.95" customHeight="1" x14ac:dyDescent="0.15">
      <c r="A8" s="168"/>
      <c r="B8" s="169"/>
      <c r="C8" s="169"/>
      <c r="D8" s="169"/>
      <c r="E8" s="169"/>
      <c r="F8" s="19"/>
      <c r="G8" s="619" t="s">
        <v>489</v>
      </c>
      <c r="H8" s="620"/>
      <c r="I8" s="620"/>
      <c r="J8" s="622">
        <f>IF(ISERROR('1号-1'!F22),"",'1号-1'!F22)</f>
        <v>0</v>
      </c>
      <c r="K8" s="622"/>
      <c r="L8" s="622"/>
      <c r="M8" s="37" t="s">
        <v>175</v>
      </c>
      <c r="N8" s="624">
        <f>IF(ISERROR('1号-1'!J22),"",'1号-1'!J22)</f>
        <v>0</v>
      </c>
      <c r="O8" s="625"/>
      <c r="P8" s="625"/>
      <c r="Q8" s="19"/>
      <c r="R8" s="42" t="s">
        <v>201</v>
      </c>
      <c r="S8" s="19"/>
      <c r="T8" s="19"/>
      <c r="U8" s="19"/>
      <c r="V8" s="19"/>
      <c r="W8" s="19"/>
      <c r="X8" s="19"/>
      <c r="Y8" s="19"/>
      <c r="Z8" s="19"/>
    </row>
    <row r="10" spans="1:26" ht="24.95" customHeight="1" x14ac:dyDescent="0.15">
      <c r="B10" s="519" t="s">
        <v>573</v>
      </c>
      <c r="C10" s="519"/>
      <c r="D10" s="519"/>
      <c r="E10" s="519"/>
      <c r="F10" s="519"/>
      <c r="G10" s="519"/>
      <c r="H10" s="519"/>
      <c r="I10" s="519"/>
      <c r="J10" s="519"/>
      <c r="K10" s="519"/>
      <c r="L10" s="519"/>
      <c r="M10" s="519"/>
      <c r="N10" s="519"/>
      <c r="O10" s="519"/>
      <c r="P10" s="519"/>
    </row>
    <row r="11" spans="1:26" x14ac:dyDescent="0.15">
      <c r="B11" s="171"/>
      <c r="C11" s="171"/>
      <c r="D11" s="171"/>
      <c r="E11" s="171"/>
      <c r="F11" s="171"/>
      <c r="G11" s="171"/>
      <c r="H11" s="171"/>
      <c r="I11" s="171"/>
      <c r="J11" s="171"/>
      <c r="K11" s="171"/>
      <c r="L11" s="171"/>
      <c r="M11" s="171"/>
      <c r="N11" s="171"/>
      <c r="O11" s="171"/>
      <c r="P11" s="171"/>
    </row>
    <row r="12" spans="1:26" x14ac:dyDescent="0.15">
      <c r="A12" s="613" t="s">
        <v>574</v>
      </c>
      <c r="B12" s="607"/>
      <c r="C12" s="607"/>
      <c r="D12" s="607"/>
      <c r="E12" s="607"/>
      <c r="F12" s="607"/>
      <c r="G12" s="607"/>
      <c r="H12" s="607"/>
      <c r="I12" s="607"/>
      <c r="J12" s="607"/>
      <c r="K12" s="607"/>
      <c r="L12" s="607"/>
      <c r="M12" s="607"/>
      <c r="N12" s="607"/>
      <c r="O12" s="607"/>
      <c r="P12" s="607"/>
      <c r="Q12" s="607"/>
    </row>
    <row r="13" spans="1:26" x14ac:dyDescent="0.15">
      <c r="A13" s="613" t="s">
        <v>575</v>
      </c>
      <c r="B13" s="607"/>
      <c r="C13" s="607"/>
      <c r="D13" s="607"/>
      <c r="E13" s="607"/>
      <c r="F13" s="607"/>
      <c r="G13" s="607"/>
      <c r="H13" s="607"/>
      <c r="I13" s="607"/>
      <c r="J13" s="607"/>
      <c r="K13" s="607"/>
      <c r="L13" s="607"/>
      <c r="M13" s="607"/>
      <c r="N13" s="607"/>
      <c r="O13" s="607"/>
      <c r="P13" s="607"/>
      <c r="Q13" s="607"/>
    </row>
    <row r="14" spans="1:26" x14ac:dyDescent="0.15">
      <c r="A14" s="171"/>
      <c r="B14"/>
      <c r="C14"/>
      <c r="D14"/>
      <c r="E14"/>
      <c r="F14"/>
      <c r="G14"/>
    </row>
    <row r="15" spans="1:26" x14ac:dyDescent="0.15">
      <c r="B15" s="171"/>
      <c r="C15" s="171"/>
      <c r="D15" s="171"/>
      <c r="E15" s="171"/>
      <c r="F15" s="171"/>
      <c r="G15" s="171"/>
      <c r="H15" s="171"/>
      <c r="I15" s="171"/>
      <c r="J15" s="171"/>
      <c r="K15" s="171"/>
      <c r="L15" s="171"/>
      <c r="M15" s="171"/>
      <c r="N15" s="171"/>
      <c r="O15" s="754" t="s">
        <v>458</v>
      </c>
      <c r="P15" s="755"/>
      <c r="Q15" s="755"/>
    </row>
    <row r="16" spans="1:26" ht="50.1" customHeight="1" x14ac:dyDescent="0.15">
      <c r="B16" s="756" t="s">
        <v>576</v>
      </c>
      <c r="C16" s="757"/>
      <c r="D16" s="757"/>
      <c r="E16" s="757"/>
      <c r="F16" s="756" t="s">
        <v>577</v>
      </c>
      <c r="G16" s="757"/>
      <c r="H16" s="757"/>
      <c r="I16" s="757"/>
      <c r="J16" s="756" t="s">
        <v>578</v>
      </c>
      <c r="K16" s="757"/>
      <c r="L16" s="757"/>
      <c r="M16" s="757"/>
      <c r="N16" s="758" t="s">
        <v>457</v>
      </c>
      <c r="O16" s="427"/>
      <c r="P16" s="427"/>
      <c r="Q16" s="427"/>
    </row>
    <row r="17" spans="1:17" ht="50.1" customHeight="1" x14ac:dyDescent="0.15">
      <c r="B17" s="759"/>
      <c r="C17" s="759"/>
      <c r="D17" s="759"/>
      <c r="E17" s="759"/>
      <c r="F17" s="759"/>
      <c r="G17" s="759"/>
      <c r="H17" s="759"/>
      <c r="I17" s="759"/>
      <c r="J17" s="759"/>
      <c r="K17" s="759"/>
      <c r="L17" s="759"/>
      <c r="M17" s="759"/>
      <c r="N17" s="760">
        <f>B17+F17+J17</f>
        <v>0</v>
      </c>
      <c r="O17" s="760"/>
      <c r="P17" s="760"/>
      <c r="Q17" s="760"/>
    </row>
    <row r="18" spans="1:17" x14ac:dyDescent="0.15">
      <c r="B18"/>
      <c r="C18"/>
      <c r="D18"/>
      <c r="E18"/>
      <c r="F18"/>
      <c r="G18"/>
    </row>
    <row r="19" spans="1:17" ht="24.95" customHeight="1" x14ac:dyDescent="0.15">
      <c r="B19" s="519" t="s">
        <v>450</v>
      </c>
      <c r="C19" s="519"/>
      <c r="D19" s="519"/>
      <c r="E19" s="519"/>
      <c r="F19" s="519"/>
      <c r="G19" s="519"/>
      <c r="H19" s="519"/>
      <c r="I19" s="519"/>
      <c r="J19" s="519"/>
      <c r="K19" s="519"/>
      <c r="L19" s="519"/>
      <c r="M19" s="519"/>
      <c r="N19" s="519"/>
      <c r="O19" s="519"/>
      <c r="P19" s="519"/>
      <c r="Q19" s="519"/>
    </row>
    <row r="20" spans="1:17" ht="24.6" customHeight="1" x14ac:dyDescent="0.15">
      <c r="B20" s="607" t="s">
        <v>451</v>
      </c>
      <c r="C20" s="607"/>
      <c r="D20" s="607"/>
      <c r="E20" s="607"/>
      <c r="F20" s="607"/>
      <c r="G20" s="607"/>
      <c r="H20" s="607"/>
      <c r="I20" s="607"/>
      <c r="J20" s="607"/>
      <c r="K20" s="607"/>
      <c r="L20" s="607"/>
      <c r="M20" s="607"/>
      <c r="N20" s="607"/>
      <c r="O20" s="607"/>
      <c r="P20" s="607"/>
    </row>
    <row r="21" spans="1:17" x14ac:dyDescent="0.15">
      <c r="B21"/>
      <c r="C21"/>
      <c r="D21"/>
      <c r="E21"/>
      <c r="F21"/>
      <c r="G21"/>
    </row>
    <row r="22" spans="1:17" ht="22.5" customHeight="1" x14ac:dyDescent="0.15">
      <c r="B22" s="607" t="s">
        <v>452</v>
      </c>
      <c r="C22" s="607"/>
      <c r="D22" s="607"/>
      <c r="E22" s="607"/>
      <c r="F22" s="4" t="s">
        <v>453</v>
      </c>
      <c r="G22" s="761"/>
      <c r="H22" s="761"/>
      <c r="I22" s="761"/>
      <c r="J22" s="761"/>
      <c r="K22" s="761"/>
      <c r="L22" s="761"/>
      <c r="M22" s="761"/>
      <c r="N22" s="761"/>
      <c r="O22" s="761"/>
      <c r="P22" t="s">
        <v>454</v>
      </c>
    </row>
    <row r="23" spans="1:17" ht="24.6" customHeight="1" x14ac:dyDescent="0.15">
      <c r="B23" s="607" t="s">
        <v>455</v>
      </c>
      <c r="C23" s="607"/>
      <c r="D23" s="607"/>
      <c r="E23" s="607"/>
      <c r="F23" s="4" t="s">
        <v>453</v>
      </c>
      <c r="G23" s="175"/>
      <c r="H23" t="s">
        <v>3</v>
      </c>
      <c r="I23" s="175"/>
      <c r="J23" t="s">
        <v>456</v>
      </c>
      <c r="K23" t="s">
        <v>454</v>
      </c>
    </row>
    <row r="24" spans="1:17" x14ac:dyDescent="0.15">
      <c r="B24"/>
      <c r="C24"/>
      <c r="D24"/>
      <c r="E24"/>
      <c r="F24"/>
      <c r="G24"/>
    </row>
    <row r="25" spans="1:17" x14ac:dyDescent="0.15">
      <c r="A25" s="752" t="s">
        <v>579</v>
      </c>
      <c r="B25" s="753"/>
      <c r="C25" s="753"/>
      <c r="D25" s="753"/>
      <c r="E25" s="753"/>
      <c r="F25" s="753"/>
      <c r="G25" s="753"/>
      <c r="H25" s="753"/>
      <c r="I25" s="753"/>
      <c r="J25" s="753"/>
      <c r="K25" s="753"/>
      <c r="L25" s="753"/>
      <c r="M25" s="753"/>
      <c r="N25" s="753"/>
      <c r="O25" s="753"/>
      <c r="P25" s="753"/>
      <c r="Q25" s="753"/>
    </row>
    <row r="26" spans="1:17" x14ac:dyDescent="0.15">
      <c r="A26" s="752" t="s">
        <v>580</v>
      </c>
      <c r="B26" s="753"/>
      <c r="C26" s="753"/>
      <c r="D26" s="753"/>
      <c r="E26" s="753"/>
      <c r="F26" s="753"/>
      <c r="G26" s="753"/>
      <c r="H26" s="753"/>
      <c r="I26" s="753"/>
      <c r="J26" s="753"/>
      <c r="K26" s="753"/>
      <c r="L26" s="753"/>
      <c r="M26" s="753"/>
      <c r="N26" s="753"/>
      <c r="O26" s="753"/>
      <c r="P26" s="753"/>
      <c r="Q26" s="753"/>
    </row>
    <row r="27" spans="1:17" x14ac:dyDescent="0.15">
      <c r="B27"/>
      <c r="C27"/>
      <c r="D27"/>
      <c r="E27"/>
      <c r="F27"/>
      <c r="G27"/>
    </row>
    <row r="28" spans="1:17" x14ac:dyDescent="0.15">
      <c r="B28"/>
      <c r="C28"/>
      <c r="D28"/>
      <c r="E28"/>
      <c r="F28"/>
      <c r="G28"/>
      <c r="O28" s="754" t="s">
        <v>458</v>
      </c>
      <c r="P28" s="755"/>
      <c r="Q28" s="755"/>
    </row>
    <row r="29" spans="1:17" ht="50.1" customHeight="1" x14ac:dyDescent="0.15">
      <c r="B29" s="762" t="s">
        <v>581</v>
      </c>
      <c r="C29" s="762"/>
      <c r="D29" s="762"/>
      <c r="E29" s="762"/>
      <c r="F29" s="762" t="s">
        <v>581</v>
      </c>
      <c r="G29" s="762"/>
      <c r="H29" s="762"/>
      <c r="I29" s="762"/>
      <c r="J29" s="762" t="s">
        <v>581</v>
      </c>
      <c r="K29" s="762"/>
      <c r="L29" s="762"/>
      <c r="M29" s="762"/>
      <c r="N29" s="758" t="s">
        <v>459</v>
      </c>
      <c r="O29" s="427"/>
      <c r="P29" s="427"/>
      <c r="Q29" s="427"/>
    </row>
    <row r="30" spans="1:17" ht="49.5" customHeight="1" x14ac:dyDescent="0.15">
      <c r="B30" s="759"/>
      <c r="C30" s="759"/>
      <c r="D30" s="759"/>
      <c r="E30" s="759"/>
      <c r="F30" s="759"/>
      <c r="G30" s="759"/>
      <c r="H30" s="759"/>
      <c r="I30" s="759"/>
      <c r="J30" s="759"/>
      <c r="K30" s="759"/>
      <c r="L30" s="759"/>
      <c r="M30" s="759"/>
      <c r="N30" s="760">
        <f>B30+F30+J30</f>
        <v>0</v>
      </c>
      <c r="O30" s="760"/>
      <c r="P30" s="760"/>
      <c r="Q30" s="760"/>
    </row>
    <row r="31" spans="1:17" x14ac:dyDescent="0.15">
      <c r="B31"/>
      <c r="C31"/>
      <c r="D31"/>
      <c r="E31"/>
      <c r="F31"/>
      <c r="G31"/>
    </row>
    <row r="32" spans="1:17" ht="24.6" customHeight="1" x14ac:dyDescent="0.15">
      <c r="B32" s="519" t="s">
        <v>460</v>
      </c>
      <c r="C32" s="519"/>
      <c r="D32" s="519"/>
      <c r="E32" s="519"/>
      <c r="F32" s="519"/>
      <c r="G32" s="519"/>
      <c r="H32" s="519"/>
      <c r="I32" s="519"/>
      <c r="J32" s="519"/>
      <c r="K32" s="519"/>
      <c r="L32" s="519"/>
      <c r="M32" s="519"/>
      <c r="N32" s="519"/>
      <c r="O32" s="519"/>
      <c r="P32" s="519"/>
      <c r="Q32" s="519"/>
    </row>
    <row r="33" spans="2:17" x14ac:dyDescent="0.15">
      <c r="B33"/>
      <c r="C33"/>
      <c r="D33"/>
      <c r="E33"/>
      <c r="F33"/>
      <c r="G33"/>
    </row>
    <row r="34" spans="2:17" ht="18.600000000000001" customHeight="1" x14ac:dyDescent="0.15">
      <c r="B34" s="490" t="s">
        <v>461</v>
      </c>
      <c r="C34" s="764"/>
      <c r="D34" s="491"/>
      <c r="E34"/>
      <c r="F34"/>
      <c r="G34" s="490" t="s">
        <v>463</v>
      </c>
      <c r="H34" s="764"/>
      <c r="I34" s="491"/>
      <c r="M34" s="490" t="s">
        <v>466</v>
      </c>
      <c r="N34" s="764"/>
      <c r="O34" s="764"/>
      <c r="P34" s="491"/>
    </row>
    <row r="35" spans="2:17" ht="47.45" customHeight="1" x14ac:dyDescent="0.15">
      <c r="B35" s="765">
        <f>N17-N30</f>
        <v>0</v>
      </c>
      <c r="C35" s="766"/>
      <c r="D35" s="767"/>
      <c r="E35"/>
      <c r="F35" s="2" t="s">
        <v>462</v>
      </c>
      <c r="G35" s="768">
        <f>N30</f>
        <v>0</v>
      </c>
      <c r="H35" s="769"/>
      <c r="I35" s="770"/>
      <c r="J35" s="2" t="s">
        <v>464</v>
      </c>
      <c r="K35">
        <v>100</v>
      </c>
      <c r="L35" s="2" t="s">
        <v>465</v>
      </c>
      <c r="M35" s="771" t="e">
        <f>B35/G35</f>
        <v>#DIV/0!</v>
      </c>
      <c r="N35" s="772"/>
      <c r="O35" s="772"/>
      <c r="P35" s="773"/>
    </row>
    <row r="36" spans="2:17" x14ac:dyDescent="0.15">
      <c r="B36"/>
      <c r="C36"/>
      <c r="D36"/>
      <c r="E36"/>
      <c r="F36"/>
      <c r="G36"/>
    </row>
    <row r="37" spans="2:17" x14ac:dyDescent="0.15">
      <c r="B37"/>
      <c r="C37"/>
      <c r="D37"/>
      <c r="E37"/>
      <c r="F37"/>
      <c r="G37"/>
      <c r="M37" s="490" t="s">
        <v>467</v>
      </c>
      <c r="N37" s="764"/>
      <c r="O37" s="764"/>
      <c r="P37" s="491"/>
    </row>
    <row r="38" spans="2:17" ht="37.5" customHeight="1" x14ac:dyDescent="0.15">
      <c r="B38" s="763" t="s">
        <v>490</v>
      </c>
      <c r="C38" s="607"/>
      <c r="D38" s="607"/>
      <c r="E38" s="607"/>
      <c r="F38" s="607"/>
      <c r="G38" s="607"/>
      <c r="H38" s="607"/>
      <c r="I38" s="607"/>
      <c r="M38" s="490" t="e">
        <f>IF(B35/G35*100&lt;=-20,"該当","非該当")</f>
        <v>#DIV/0!</v>
      </c>
      <c r="N38" s="764"/>
      <c r="O38" s="764"/>
      <c r="P38" s="491"/>
    </row>
    <row r="39" spans="2:17" x14ac:dyDescent="0.15">
      <c r="B39"/>
      <c r="C39"/>
      <c r="D39"/>
      <c r="E39"/>
      <c r="F39"/>
      <c r="G39"/>
    </row>
    <row r="40" spans="2:17" x14ac:dyDescent="0.15">
      <c r="B40"/>
      <c r="C40"/>
      <c r="D40"/>
      <c r="E40"/>
      <c r="F40"/>
      <c r="G40"/>
    </row>
    <row r="41" spans="2:17" x14ac:dyDescent="0.15">
      <c r="B41"/>
      <c r="C41"/>
      <c r="D41"/>
      <c r="E41"/>
      <c r="F41"/>
      <c r="G41"/>
    </row>
    <row r="42" spans="2:17" x14ac:dyDescent="0.15">
      <c r="B42"/>
      <c r="C42"/>
      <c r="D42"/>
      <c r="E42"/>
      <c r="F42"/>
      <c r="G42"/>
    </row>
    <row r="43" spans="2:17" x14ac:dyDescent="0.15">
      <c r="B43"/>
      <c r="C43"/>
      <c r="D43"/>
      <c r="E43"/>
      <c r="F43"/>
      <c r="G43"/>
    </row>
    <row r="44" spans="2:17" x14ac:dyDescent="0.15">
      <c r="B44"/>
      <c r="C44"/>
      <c r="D44"/>
      <c r="E44"/>
      <c r="F44"/>
      <c r="G44"/>
    </row>
    <row r="45" spans="2:17" x14ac:dyDescent="0.15">
      <c r="B45"/>
      <c r="C45"/>
      <c r="D45"/>
      <c r="E45"/>
      <c r="F45"/>
      <c r="G45"/>
      <c r="Q45" s="171"/>
    </row>
    <row r="46" spans="2:17" x14ac:dyDescent="0.15">
      <c r="B46"/>
      <c r="C46"/>
      <c r="D46"/>
      <c r="E46"/>
      <c r="F46"/>
      <c r="G46"/>
      <c r="Q46" s="171"/>
    </row>
    <row r="47" spans="2:17" x14ac:dyDescent="0.15">
      <c r="B47"/>
      <c r="C47"/>
      <c r="D47"/>
      <c r="E47"/>
      <c r="F47"/>
      <c r="G47"/>
      <c r="Q47" s="171"/>
    </row>
    <row r="48" spans="2:17" x14ac:dyDescent="0.15">
      <c r="B48"/>
      <c r="C48"/>
      <c r="D48"/>
      <c r="E48"/>
      <c r="F48"/>
      <c r="G48"/>
    </row>
    <row r="49" spans="2:17" ht="14.1" customHeight="1" x14ac:dyDescent="0.15">
      <c r="B49"/>
      <c r="C49"/>
      <c r="D49"/>
      <c r="E49"/>
      <c r="F49"/>
      <c r="G49"/>
      <c r="Q49" s="77"/>
    </row>
    <row r="50" spans="2:17" ht="14.1" customHeight="1" x14ac:dyDescent="0.15">
      <c r="B50"/>
      <c r="C50"/>
      <c r="D50"/>
      <c r="E50"/>
      <c r="F50"/>
      <c r="G50"/>
    </row>
    <row r="51" spans="2:17" ht="14.1" customHeight="1" x14ac:dyDescent="0.15">
      <c r="B51"/>
      <c r="C51"/>
      <c r="D51"/>
      <c r="E51"/>
      <c r="F51"/>
      <c r="G51"/>
    </row>
    <row r="52" spans="2:17" x14ac:dyDescent="0.15">
      <c r="B52"/>
      <c r="C52"/>
      <c r="D52"/>
      <c r="E52"/>
      <c r="F52"/>
      <c r="G52"/>
    </row>
    <row r="53" spans="2:17" x14ac:dyDescent="0.15">
      <c r="B53"/>
      <c r="C53"/>
      <c r="D53"/>
      <c r="E53"/>
      <c r="F53"/>
      <c r="G53"/>
    </row>
    <row r="54" spans="2:17" x14ac:dyDescent="0.15">
      <c r="B54"/>
      <c r="C54"/>
      <c r="D54"/>
      <c r="E54"/>
      <c r="F54"/>
      <c r="G54"/>
    </row>
    <row r="55" spans="2:17" x14ac:dyDescent="0.15">
      <c r="B55"/>
      <c r="C55"/>
      <c r="D55"/>
      <c r="E55"/>
      <c r="F55"/>
      <c r="G55"/>
    </row>
    <row r="56" spans="2:17" x14ac:dyDescent="0.15">
      <c r="B56"/>
      <c r="C56"/>
      <c r="D56"/>
      <c r="E56"/>
      <c r="F56"/>
      <c r="G56"/>
    </row>
    <row r="57" spans="2:17" x14ac:dyDescent="0.15">
      <c r="B57"/>
      <c r="C57"/>
      <c r="D57"/>
      <c r="E57"/>
      <c r="F57"/>
      <c r="G57"/>
    </row>
    <row r="58" spans="2:17" x14ac:dyDescent="0.15">
      <c r="B58"/>
      <c r="C58"/>
      <c r="D58"/>
      <c r="E58"/>
      <c r="F58"/>
      <c r="G58"/>
    </row>
  </sheetData>
  <sheetProtection algorithmName="SHA-512" hashValue="F32z+ejOx9JX4NZF4VxNF7z63gQGZ5ija6ta47HAEJm7WgdVayj6B0KC6+n5GyDMBpvFR8/bd8hyz+0mhPpqxg==" saltValue="Pg7I1X1klYOEqSlDoPe0Sg==" spinCount="100000" sheet="1" objects="1" scenarios="1"/>
  <mergeCells count="47">
    <mergeCell ref="B38:I38"/>
    <mergeCell ref="M38:P38"/>
    <mergeCell ref="B32:Q32"/>
    <mergeCell ref="B35:D35"/>
    <mergeCell ref="G35:I35"/>
    <mergeCell ref="M35:P35"/>
    <mergeCell ref="M37:P37"/>
    <mergeCell ref="B34:D34"/>
    <mergeCell ref="G34:I34"/>
    <mergeCell ref="M34:P34"/>
    <mergeCell ref="B30:E30"/>
    <mergeCell ref="F30:I30"/>
    <mergeCell ref="J30:M30"/>
    <mergeCell ref="N30:Q30"/>
    <mergeCell ref="R1:T2"/>
    <mergeCell ref="B22:E22"/>
    <mergeCell ref="G22:O22"/>
    <mergeCell ref="B23:E23"/>
    <mergeCell ref="A25:Q25"/>
    <mergeCell ref="O28:Q28"/>
    <mergeCell ref="B19:Q19"/>
    <mergeCell ref="A13:Q13"/>
    <mergeCell ref="B29:E29"/>
    <mergeCell ref="F29:I29"/>
    <mergeCell ref="J29:M29"/>
    <mergeCell ref="N29:Q29"/>
    <mergeCell ref="N16:Q16"/>
    <mergeCell ref="B17:E17"/>
    <mergeCell ref="F17:I17"/>
    <mergeCell ref="J17:M17"/>
    <mergeCell ref="N17:Q17"/>
    <mergeCell ref="A26:Q26"/>
    <mergeCell ref="G8:I8"/>
    <mergeCell ref="J8:L8"/>
    <mergeCell ref="N8:P8"/>
    <mergeCell ref="A4:Q4"/>
    <mergeCell ref="G6:I6"/>
    <mergeCell ref="J6:P6"/>
    <mergeCell ref="G7:I7"/>
    <mergeCell ref="J7:P7"/>
    <mergeCell ref="B20:P20"/>
    <mergeCell ref="B10:P10"/>
    <mergeCell ref="A12:Q12"/>
    <mergeCell ref="O15:Q15"/>
    <mergeCell ref="B16:E16"/>
    <mergeCell ref="F16:I16"/>
    <mergeCell ref="J16:M16"/>
  </mergeCells>
  <phoneticPr fontId="1"/>
  <pageMargins left="0.7" right="0.7" top="0.75" bottom="0.75" header="0.3" footer="0.3"/>
  <pageSetup paperSize="9" scale="8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A1:H47"/>
  <sheetViews>
    <sheetView view="pageBreakPreview" zoomScaleNormal="100" zoomScaleSheetLayoutView="100" workbookViewId="0">
      <selection activeCell="I37" sqref="I37"/>
    </sheetView>
  </sheetViews>
  <sheetFormatPr defaultColWidth="8.6640625" defaultRowHeight="14.25" x14ac:dyDescent="0.15"/>
  <cols>
    <col min="1" max="1" width="2.75" style="133" customWidth="1"/>
    <col min="2" max="5" width="10.4140625" style="133" customWidth="1"/>
    <col min="6" max="6" width="9.25" style="133" customWidth="1"/>
    <col min="7" max="16384" width="8.6640625" style="133"/>
  </cols>
  <sheetData>
    <row r="1" spans="1:8" x14ac:dyDescent="0.15">
      <c r="G1" s="789" t="s">
        <v>594</v>
      </c>
      <c r="H1" s="789"/>
    </row>
    <row r="2" spans="1:8" ht="23.25" x14ac:dyDescent="0.15">
      <c r="A2" s="324" t="s">
        <v>387</v>
      </c>
      <c r="B2" s="325"/>
      <c r="C2" s="325"/>
      <c r="D2" s="325"/>
      <c r="E2" s="325"/>
      <c r="F2" s="325"/>
      <c r="G2" s="789"/>
      <c r="H2" s="789"/>
    </row>
    <row r="3" spans="1:8" ht="6.75" customHeight="1" x14ac:dyDescent="0.15"/>
    <row r="4" spans="1:8" x14ac:dyDescent="0.15">
      <c r="A4" s="796" t="s">
        <v>216</v>
      </c>
      <c r="B4" s="796"/>
      <c r="C4" s="796"/>
      <c r="D4" s="796"/>
      <c r="E4" s="796"/>
      <c r="F4" s="796"/>
      <c r="G4" s="134"/>
    </row>
    <row r="5" spans="1:8" ht="8.25" customHeight="1" x14ac:dyDescent="0.15"/>
    <row r="6" spans="1:8" ht="26.1" customHeight="1" x14ac:dyDescent="0.15">
      <c r="A6" s="326" t="s">
        <v>386</v>
      </c>
      <c r="B6" s="797" t="s">
        <v>381</v>
      </c>
      <c r="C6" s="797"/>
      <c r="D6" s="797"/>
      <c r="E6" s="797"/>
      <c r="F6" s="797"/>
    </row>
    <row r="7" spans="1:8" ht="26.1" customHeight="1" x14ac:dyDescent="0.15">
      <c r="A7" s="779" t="s">
        <v>173</v>
      </c>
      <c r="B7" s="780"/>
      <c r="C7" s="780"/>
      <c r="D7" s="780"/>
      <c r="E7" s="780"/>
      <c r="F7" s="781"/>
    </row>
    <row r="8" spans="1:8" ht="25.5" customHeight="1" x14ac:dyDescent="0.15">
      <c r="A8" s="219" t="s">
        <v>368</v>
      </c>
      <c r="B8" s="774" t="s">
        <v>378</v>
      </c>
      <c r="C8" s="774"/>
      <c r="D8" s="774"/>
      <c r="E8" s="774"/>
      <c r="F8" s="774"/>
    </row>
    <row r="9" spans="1:8" ht="25.5" customHeight="1" x14ac:dyDescent="0.15">
      <c r="A9" s="221" t="s">
        <v>368</v>
      </c>
      <c r="B9" s="788" t="s">
        <v>379</v>
      </c>
      <c r="C9" s="788"/>
      <c r="D9" s="788"/>
      <c r="E9" s="788"/>
      <c r="F9" s="788"/>
    </row>
    <row r="10" spans="1:8" ht="25.5" customHeight="1" x14ac:dyDescent="0.15">
      <c r="A10" s="221" t="s">
        <v>368</v>
      </c>
      <c r="B10" s="788" t="s">
        <v>396</v>
      </c>
      <c r="C10" s="788"/>
      <c r="D10" s="788"/>
      <c r="E10" s="788"/>
      <c r="F10" s="788"/>
    </row>
    <row r="11" spans="1:8" ht="25.5" customHeight="1" x14ac:dyDescent="0.15">
      <c r="A11" s="221" t="s">
        <v>368</v>
      </c>
      <c r="B11" s="788" t="s">
        <v>491</v>
      </c>
      <c r="C11" s="788"/>
      <c r="D11" s="788"/>
      <c r="E11" s="788"/>
      <c r="F11" s="788"/>
    </row>
    <row r="12" spans="1:8" ht="37.5" customHeight="1" x14ac:dyDescent="0.15">
      <c r="A12" s="221" t="s">
        <v>368</v>
      </c>
      <c r="B12" s="775" t="s">
        <v>380</v>
      </c>
      <c r="C12" s="775"/>
      <c r="D12" s="775"/>
      <c r="E12" s="775"/>
      <c r="F12" s="775"/>
    </row>
    <row r="13" spans="1:8" ht="25.5" customHeight="1" x14ac:dyDescent="0.15">
      <c r="A13" s="221" t="s">
        <v>368</v>
      </c>
      <c r="B13" s="775" t="s">
        <v>585</v>
      </c>
      <c r="C13" s="775"/>
      <c r="D13" s="775"/>
      <c r="E13" s="775"/>
      <c r="F13" s="775"/>
    </row>
    <row r="14" spans="1:8" ht="25.5" customHeight="1" x14ac:dyDescent="0.15">
      <c r="A14" s="221" t="s">
        <v>368</v>
      </c>
      <c r="B14" s="775" t="s">
        <v>492</v>
      </c>
      <c r="C14" s="775"/>
      <c r="D14" s="775"/>
      <c r="E14" s="775"/>
      <c r="F14" s="775"/>
    </row>
    <row r="15" spans="1:8" ht="25.5" customHeight="1" x14ac:dyDescent="0.15">
      <c r="A15" s="221" t="s">
        <v>368</v>
      </c>
      <c r="B15" s="775" t="s">
        <v>493</v>
      </c>
      <c r="C15" s="775"/>
      <c r="D15" s="775"/>
      <c r="E15" s="775"/>
      <c r="F15" s="775"/>
    </row>
    <row r="16" spans="1:8" ht="25.5" customHeight="1" x14ac:dyDescent="0.15">
      <c r="A16" s="221" t="s">
        <v>368</v>
      </c>
      <c r="B16" s="775" t="s">
        <v>494</v>
      </c>
      <c r="C16" s="775"/>
      <c r="D16" s="775"/>
      <c r="E16" s="775"/>
      <c r="F16" s="775"/>
    </row>
    <row r="17" spans="1:6" ht="37.5" customHeight="1" x14ac:dyDescent="0.15">
      <c r="A17" s="162" t="s">
        <v>368</v>
      </c>
      <c r="B17" s="778" t="s">
        <v>495</v>
      </c>
      <c r="C17" s="778"/>
      <c r="D17" s="778"/>
      <c r="E17" s="778"/>
      <c r="F17" s="778"/>
    </row>
    <row r="18" spans="1:6" ht="26.1" customHeight="1" x14ac:dyDescent="0.15">
      <c r="A18" s="779" t="s">
        <v>374</v>
      </c>
      <c r="B18" s="780"/>
      <c r="C18" s="780"/>
      <c r="D18" s="780"/>
      <c r="E18" s="780"/>
      <c r="F18" s="781"/>
    </row>
    <row r="19" spans="1:6" ht="25.5" customHeight="1" x14ac:dyDescent="0.15">
      <c r="A19" s="176" t="s">
        <v>368</v>
      </c>
      <c r="B19" s="782" t="s">
        <v>382</v>
      </c>
      <c r="C19" s="783"/>
      <c r="D19" s="783"/>
      <c r="E19" s="783"/>
      <c r="F19" s="784"/>
    </row>
    <row r="20" spans="1:6" ht="26.1" customHeight="1" x14ac:dyDescent="0.15">
      <c r="A20" s="328" t="s">
        <v>474</v>
      </c>
      <c r="B20" s="34"/>
      <c r="C20" s="34"/>
      <c r="D20" s="34"/>
      <c r="E20" s="34"/>
      <c r="F20" s="329"/>
    </row>
    <row r="21" spans="1:6" ht="25.5" customHeight="1" x14ac:dyDescent="0.15">
      <c r="A21" s="219" t="s">
        <v>368</v>
      </c>
      <c r="B21" s="785" t="s">
        <v>423</v>
      </c>
      <c r="C21" s="786"/>
      <c r="D21" s="786"/>
      <c r="E21" s="786"/>
      <c r="F21" s="787"/>
    </row>
    <row r="22" spans="1:6" ht="25.5" customHeight="1" x14ac:dyDescent="0.15">
      <c r="A22" s="220" t="s">
        <v>368</v>
      </c>
      <c r="B22" s="331" t="s">
        <v>424</v>
      </c>
      <c r="C22" s="331"/>
      <c r="D22" s="331"/>
      <c r="E22" s="331"/>
      <c r="F22" s="332"/>
    </row>
    <row r="23" spans="1:6" ht="26.1" customHeight="1" x14ac:dyDescent="0.15">
      <c r="A23" s="328" t="s">
        <v>375</v>
      </c>
      <c r="B23" s="34"/>
      <c r="C23" s="34"/>
      <c r="D23" s="34"/>
      <c r="E23" s="34"/>
      <c r="F23" s="329"/>
    </row>
    <row r="24" spans="1:6" ht="25.5" customHeight="1" x14ac:dyDescent="0.15">
      <c r="A24" s="176" t="s">
        <v>368</v>
      </c>
      <c r="B24" s="782" t="s">
        <v>377</v>
      </c>
      <c r="C24" s="783"/>
      <c r="D24" s="783"/>
      <c r="E24" s="783"/>
      <c r="F24" s="784"/>
    </row>
    <row r="25" spans="1:6" ht="26.1" customHeight="1" x14ac:dyDescent="0.15">
      <c r="A25" s="328" t="s">
        <v>376</v>
      </c>
      <c r="B25" s="34"/>
      <c r="C25" s="34"/>
      <c r="D25" s="34"/>
      <c r="E25" s="34"/>
      <c r="F25" s="329"/>
    </row>
    <row r="26" spans="1:6" ht="25.5" customHeight="1" x14ac:dyDescent="0.15">
      <c r="A26" s="219" t="s">
        <v>368</v>
      </c>
      <c r="B26" s="785" t="s">
        <v>496</v>
      </c>
      <c r="C26" s="786"/>
      <c r="D26" s="786"/>
      <c r="E26" s="786"/>
      <c r="F26" s="787"/>
    </row>
    <row r="27" spans="1:6" ht="25.5" customHeight="1" x14ac:dyDescent="0.15">
      <c r="A27" s="221" t="s">
        <v>368</v>
      </c>
      <c r="B27" s="790" t="s">
        <v>388</v>
      </c>
      <c r="C27" s="791"/>
      <c r="D27" s="791"/>
      <c r="E27" s="791"/>
      <c r="F27" s="792"/>
    </row>
    <row r="28" spans="1:6" ht="25.5" customHeight="1" x14ac:dyDescent="0.15">
      <c r="A28" s="220" t="s">
        <v>368</v>
      </c>
      <c r="B28" s="793" t="s">
        <v>389</v>
      </c>
      <c r="C28" s="794"/>
      <c r="D28" s="794"/>
      <c r="E28" s="794"/>
      <c r="F28" s="795"/>
    </row>
    <row r="29" spans="1:6" ht="26.1" customHeight="1" x14ac:dyDescent="0.15">
      <c r="A29" s="327" t="s">
        <v>475</v>
      </c>
      <c r="B29" s="34"/>
      <c r="C29" s="34"/>
      <c r="D29" s="34"/>
      <c r="E29" s="34"/>
      <c r="F29" s="329"/>
    </row>
    <row r="30" spans="1:6" ht="25.5" customHeight="1" x14ac:dyDescent="0.15">
      <c r="A30" s="219" t="s">
        <v>368</v>
      </c>
      <c r="B30" s="774" t="s">
        <v>476</v>
      </c>
      <c r="C30" s="774"/>
      <c r="D30" s="774"/>
      <c r="E30" s="774"/>
      <c r="F30" s="774"/>
    </row>
    <row r="31" spans="1:6" ht="25.5" customHeight="1" x14ac:dyDescent="0.15">
      <c r="A31" s="221" t="s">
        <v>368</v>
      </c>
      <c r="B31" s="775" t="s">
        <v>477</v>
      </c>
      <c r="C31" s="775"/>
      <c r="D31" s="775"/>
      <c r="E31" s="775"/>
      <c r="F31" s="775"/>
    </row>
    <row r="32" spans="1:6" ht="25.5" customHeight="1" x14ac:dyDescent="0.15">
      <c r="A32" s="220" t="s">
        <v>368</v>
      </c>
      <c r="B32" s="334" t="s">
        <v>478</v>
      </c>
      <c r="C32" s="335"/>
      <c r="D32" s="335"/>
      <c r="E32" s="335"/>
      <c r="F32" s="336"/>
    </row>
    <row r="33" spans="1:6" ht="26.1" customHeight="1" x14ac:dyDescent="0.15">
      <c r="A33" s="327" t="s">
        <v>530</v>
      </c>
      <c r="B33" s="34"/>
      <c r="C33" s="34"/>
      <c r="D33" s="34"/>
      <c r="E33" s="34"/>
      <c r="F33" s="329"/>
    </row>
    <row r="34" spans="1:6" ht="25.5" customHeight="1" x14ac:dyDescent="0.15">
      <c r="A34" s="219" t="s">
        <v>368</v>
      </c>
      <c r="B34" s="774" t="s">
        <v>480</v>
      </c>
      <c r="C34" s="774"/>
      <c r="D34" s="774"/>
      <c r="E34" s="774"/>
      <c r="F34" s="774"/>
    </row>
    <row r="35" spans="1:6" ht="25.5" customHeight="1" x14ac:dyDescent="0.15">
      <c r="A35" s="327" t="s">
        <v>383</v>
      </c>
      <c r="B35" s="34"/>
      <c r="C35" s="34"/>
      <c r="D35" s="34"/>
      <c r="E35" s="34"/>
      <c r="F35" s="329"/>
    </row>
    <row r="36" spans="1:6" ht="25.5" customHeight="1" x14ac:dyDescent="0.15">
      <c r="A36" s="219" t="s">
        <v>368</v>
      </c>
      <c r="B36" s="774" t="s">
        <v>384</v>
      </c>
      <c r="C36" s="774"/>
      <c r="D36" s="774"/>
      <c r="E36" s="774"/>
      <c r="F36" s="774"/>
    </row>
    <row r="37" spans="1:6" ht="25.5" customHeight="1" x14ac:dyDescent="0.15">
      <c r="A37" s="221" t="s">
        <v>368</v>
      </c>
      <c r="B37" s="775" t="s">
        <v>385</v>
      </c>
      <c r="C37" s="775"/>
      <c r="D37" s="775"/>
      <c r="E37" s="775"/>
      <c r="F37" s="775"/>
    </row>
    <row r="38" spans="1:6" ht="37.5" customHeight="1" x14ac:dyDescent="0.15">
      <c r="A38" s="221" t="s">
        <v>368</v>
      </c>
      <c r="B38" s="775" t="s">
        <v>274</v>
      </c>
      <c r="C38" s="788"/>
      <c r="D38" s="788"/>
      <c r="E38" s="788"/>
      <c r="F38" s="788"/>
    </row>
    <row r="39" spans="1:6" ht="36.950000000000003" customHeight="1" x14ac:dyDescent="0.15">
      <c r="A39" s="220" t="s">
        <v>368</v>
      </c>
      <c r="B39" s="776" t="s">
        <v>497</v>
      </c>
      <c r="C39" s="776"/>
      <c r="D39" s="776"/>
      <c r="E39" s="776"/>
      <c r="F39" s="776"/>
    </row>
    <row r="40" spans="1:6" ht="25.5" customHeight="1" x14ac:dyDescent="0.15">
      <c r="A40" s="327" t="s">
        <v>483</v>
      </c>
      <c r="B40" s="337"/>
      <c r="C40" s="337"/>
      <c r="D40" s="337"/>
      <c r="E40" s="337"/>
      <c r="F40" s="338"/>
    </row>
    <row r="41" spans="1:6" ht="25.5" customHeight="1" x14ac:dyDescent="0.15">
      <c r="A41" s="219" t="s">
        <v>368</v>
      </c>
      <c r="B41" s="330" t="s">
        <v>484</v>
      </c>
      <c r="C41" s="339"/>
      <c r="D41" s="339"/>
      <c r="E41" s="339"/>
      <c r="F41" s="340"/>
    </row>
    <row r="42" spans="1:6" ht="25.5" customHeight="1" x14ac:dyDescent="0.15">
      <c r="A42" s="221" t="s">
        <v>368</v>
      </c>
      <c r="B42" s="333" t="s">
        <v>485</v>
      </c>
      <c r="C42" s="341"/>
      <c r="D42" s="341"/>
      <c r="E42" s="341"/>
      <c r="F42" s="342"/>
    </row>
    <row r="43" spans="1:6" ht="25.5" customHeight="1" x14ac:dyDescent="0.15">
      <c r="A43" s="220" t="s">
        <v>368</v>
      </c>
      <c r="B43" s="331" t="s">
        <v>486</v>
      </c>
      <c r="C43" s="335"/>
      <c r="D43" s="335"/>
      <c r="E43" s="335"/>
      <c r="F43" s="336"/>
    </row>
    <row r="44" spans="1:6" ht="25.5" customHeight="1" x14ac:dyDescent="0.15">
      <c r="A44" s="327" t="s">
        <v>499</v>
      </c>
      <c r="B44" s="34"/>
      <c r="C44" s="34"/>
      <c r="D44" s="34"/>
      <c r="E44" s="34"/>
      <c r="F44" s="329"/>
    </row>
    <row r="45" spans="1:6" ht="24" customHeight="1" x14ac:dyDescent="0.15">
      <c r="A45" s="219" t="s">
        <v>368</v>
      </c>
      <c r="B45" s="774" t="s">
        <v>500</v>
      </c>
      <c r="C45" s="774"/>
      <c r="D45" s="774"/>
      <c r="E45" s="774"/>
      <c r="F45" s="774"/>
    </row>
    <row r="46" spans="1:6" ht="37.5" customHeight="1" x14ac:dyDescent="0.15">
      <c r="A46" s="221" t="s">
        <v>368</v>
      </c>
      <c r="B46" s="775" t="s">
        <v>501</v>
      </c>
      <c r="C46" s="775"/>
      <c r="D46" s="775"/>
      <c r="E46" s="775"/>
      <c r="F46" s="775"/>
    </row>
    <row r="47" spans="1:6" ht="36" customHeight="1" x14ac:dyDescent="0.15">
      <c r="A47" s="220" t="s">
        <v>368</v>
      </c>
      <c r="B47" s="776" t="s">
        <v>502</v>
      </c>
      <c r="C47" s="777"/>
      <c r="D47" s="777"/>
      <c r="E47" s="777"/>
      <c r="F47" s="777"/>
    </row>
  </sheetData>
  <sheetProtection algorithmName="SHA-512" hashValue="SzdPgohCuInQGD8gUfaZiA+9tIPkQoAN5+ZlwtrVjtDyi/LvL3Wy6fu0cBohDDV9KabFpQXKLh5tnAT5JYGzig==" saltValue="Sds8IzKEGM68IeGskKvFFw==" spinCount="100000" sheet="1" objects="1" scenarios="1"/>
  <mergeCells count="31">
    <mergeCell ref="G1:H2"/>
    <mergeCell ref="B38:F38"/>
    <mergeCell ref="B39:F39"/>
    <mergeCell ref="B16:F16"/>
    <mergeCell ref="B34:F34"/>
    <mergeCell ref="B30:F30"/>
    <mergeCell ref="B31:F31"/>
    <mergeCell ref="B27:F27"/>
    <mergeCell ref="B28:F28"/>
    <mergeCell ref="B21:F21"/>
    <mergeCell ref="B13:F13"/>
    <mergeCell ref="B14:F14"/>
    <mergeCell ref="B15:F15"/>
    <mergeCell ref="A4:F4"/>
    <mergeCell ref="B6:F6"/>
    <mergeCell ref="A7:F7"/>
    <mergeCell ref="B8:F8"/>
    <mergeCell ref="B10:F10"/>
    <mergeCell ref="B9:F9"/>
    <mergeCell ref="B11:F11"/>
    <mergeCell ref="B12:F12"/>
    <mergeCell ref="B36:F36"/>
    <mergeCell ref="B37:F37"/>
    <mergeCell ref="B47:F47"/>
    <mergeCell ref="B46:F46"/>
    <mergeCell ref="B17:F17"/>
    <mergeCell ref="A18:F18"/>
    <mergeCell ref="B19:F19"/>
    <mergeCell ref="B24:F24"/>
    <mergeCell ref="B45:F45"/>
    <mergeCell ref="B26:F26"/>
  </mergeCells>
  <phoneticPr fontId="1"/>
  <dataValidations count="1">
    <dataValidation type="list" allowBlank="1" showInputMessage="1" showErrorMessage="1" sqref="A8:A17 A19 A21:A22 A24 A30:A32 A36:A39 A26:A28 A41:A43 A34 A45:A47" xr:uid="{00000000-0002-0000-0B00-000000000000}">
      <formula1>"□,☑"</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32"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pageSetUpPr fitToPage="1"/>
  </sheetPr>
  <dimension ref="A3:DF8"/>
  <sheetViews>
    <sheetView topLeftCell="W1" workbookViewId="0">
      <selection activeCell="C39" sqref="C39"/>
    </sheetView>
  </sheetViews>
  <sheetFormatPr defaultColWidth="0" defaultRowHeight="14.25" x14ac:dyDescent="0.15"/>
  <cols>
    <col min="1" max="2" width="8.6640625" customWidth="1"/>
    <col min="3" max="3" width="11.5" customWidth="1"/>
    <col min="4" max="4" width="13.83203125" customWidth="1"/>
    <col min="5" max="5" width="8.6640625" customWidth="1"/>
    <col min="6" max="6" width="12.83203125" customWidth="1"/>
    <col min="7" max="7" width="8.6640625" customWidth="1"/>
    <col min="8" max="8" width="11.08203125" customWidth="1"/>
    <col min="9" max="9" width="11" customWidth="1"/>
    <col min="10" max="15" width="8.6640625" customWidth="1"/>
    <col min="16" max="16" width="15.33203125" customWidth="1"/>
    <col min="17" max="17" width="10.08203125" customWidth="1"/>
    <col min="18" max="18" width="13.83203125" customWidth="1"/>
    <col min="19" max="21" width="8.6640625" customWidth="1"/>
    <col min="22" max="23" width="13.5" customWidth="1"/>
    <col min="24" max="27" width="8.6640625" customWidth="1"/>
    <col min="28" max="28" width="8.83203125" bestFit="1" customWidth="1"/>
    <col min="29" max="34" width="8.6640625" customWidth="1"/>
    <col min="35" max="38" width="5.5" customWidth="1"/>
    <col min="39" max="39" width="6.5" bestFit="1" customWidth="1"/>
    <col min="40" max="49" width="5.5" customWidth="1"/>
    <col min="50" max="51" width="8.6640625" customWidth="1"/>
    <col min="52" max="60" width="25.5" customWidth="1"/>
    <col min="61" max="66" width="8.6640625" customWidth="1"/>
    <col min="67" max="110" width="0" hidden="1" customWidth="1"/>
    <col min="111" max="16384" width="8.6640625" hidden="1"/>
  </cols>
  <sheetData>
    <row r="3" spans="1:66" x14ac:dyDescent="0.15">
      <c r="A3" s="49" t="s">
        <v>328</v>
      </c>
      <c r="B3" s="53" t="s">
        <v>220</v>
      </c>
      <c r="C3" s="54"/>
      <c r="D3" s="54"/>
      <c r="E3" s="54"/>
      <c r="F3" s="54"/>
      <c r="G3" s="54"/>
      <c r="H3" s="54"/>
      <c r="I3" s="54"/>
      <c r="J3" s="54"/>
      <c r="K3" s="54"/>
      <c r="L3" s="54"/>
      <c r="M3" s="54"/>
      <c r="N3" s="54"/>
      <c r="O3" s="54"/>
      <c r="P3" s="54"/>
      <c r="Q3" s="54"/>
      <c r="R3" s="55"/>
      <c r="S3" s="62" t="s">
        <v>404</v>
      </c>
      <c r="T3" s="63"/>
      <c r="U3" s="63"/>
      <c r="V3" s="63"/>
      <c r="W3" s="63"/>
      <c r="X3" s="63"/>
      <c r="Y3" s="64"/>
      <c r="Z3" s="51" t="s">
        <v>406</v>
      </c>
      <c r="AA3" s="51"/>
      <c r="AB3" s="66" t="s">
        <v>244</v>
      </c>
      <c r="AC3" s="67"/>
      <c r="AD3" s="8" t="s">
        <v>273</v>
      </c>
      <c r="AE3" s="8"/>
      <c r="AF3" s="8"/>
      <c r="AG3" s="8"/>
      <c r="AH3" s="8"/>
      <c r="AI3" s="50" t="s">
        <v>272</v>
      </c>
      <c r="AJ3" s="51"/>
      <c r="AK3" s="51"/>
      <c r="AL3" s="51"/>
      <c r="AM3" s="51"/>
      <c r="AN3" s="51"/>
      <c r="AO3" s="51"/>
      <c r="AP3" s="51"/>
      <c r="AQ3" s="51"/>
      <c r="AR3" s="51"/>
      <c r="AS3" s="51"/>
      <c r="AT3" s="51"/>
      <c r="AU3" s="51"/>
      <c r="AV3" s="51"/>
      <c r="AW3" s="51"/>
      <c r="AX3" s="51"/>
      <c r="AY3" s="51"/>
      <c r="AZ3" s="51"/>
      <c r="BA3" s="51"/>
      <c r="BB3" s="51"/>
      <c r="BC3" s="51"/>
      <c r="BD3" s="51"/>
      <c r="BE3" s="51"/>
      <c r="BF3" s="51"/>
      <c r="BG3" s="51"/>
      <c r="BH3" s="52"/>
    </row>
    <row r="4" spans="1:66" s="2" customFormat="1" ht="15" customHeight="1" x14ac:dyDescent="0.15">
      <c r="A4" s="427" t="s">
        <v>237</v>
      </c>
      <c r="B4" s="38" t="s">
        <v>225</v>
      </c>
      <c r="C4" s="38"/>
      <c r="D4" s="39"/>
      <c r="E4" s="8" t="s">
        <v>223</v>
      </c>
      <c r="F4" s="8"/>
      <c r="G4" s="8"/>
      <c r="H4" s="8"/>
      <c r="I4" s="8"/>
      <c r="J4" s="428" t="s">
        <v>226</v>
      </c>
      <c r="K4" s="428" t="s">
        <v>260</v>
      </c>
      <c r="L4" s="800" t="s">
        <v>261</v>
      </c>
      <c r="M4" s="8" t="s">
        <v>228</v>
      </c>
      <c r="N4" s="8"/>
      <c r="O4" s="8"/>
      <c r="P4" s="8"/>
      <c r="Q4" s="8"/>
      <c r="R4" s="8"/>
      <c r="S4" s="427" t="s">
        <v>470</v>
      </c>
      <c r="T4" s="428" t="s">
        <v>282</v>
      </c>
      <c r="U4" s="428" t="s">
        <v>283</v>
      </c>
      <c r="V4" s="427" t="s">
        <v>472</v>
      </c>
      <c r="W4" s="428" t="s">
        <v>473</v>
      </c>
      <c r="X4" s="427" t="s">
        <v>471</v>
      </c>
      <c r="Y4" s="427" t="s">
        <v>232</v>
      </c>
      <c r="Z4" s="428" t="s">
        <v>310</v>
      </c>
      <c r="AA4" s="428" t="s">
        <v>243</v>
      </c>
      <c r="AB4" s="800" t="s">
        <v>239</v>
      </c>
      <c r="AC4" s="798" t="s">
        <v>325</v>
      </c>
      <c r="AD4" s="427" t="s">
        <v>233</v>
      </c>
      <c r="AE4" s="427" t="s">
        <v>234</v>
      </c>
      <c r="AF4" s="427" t="s">
        <v>235</v>
      </c>
      <c r="AG4" s="427" t="s">
        <v>236</v>
      </c>
      <c r="AH4" s="427" t="s">
        <v>318</v>
      </c>
      <c r="AI4" s="87"/>
      <c r="AJ4" s="87"/>
      <c r="AK4" s="87"/>
      <c r="AL4" s="87"/>
      <c r="AM4" s="87"/>
      <c r="AN4" s="85"/>
      <c r="AO4" s="85"/>
      <c r="AP4" s="85"/>
      <c r="AQ4" s="85"/>
      <c r="AR4" s="85"/>
      <c r="AS4" s="86"/>
      <c r="AT4" s="86"/>
      <c r="AU4" s="86"/>
      <c r="AV4" s="86"/>
      <c r="AW4" s="86"/>
      <c r="AX4" s="83" t="s">
        <v>267</v>
      </c>
      <c r="AY4" s="83" t="s">
        <v>268</v>
      </c>
      <c r="AZ4" s="88"/>
      <c r="BA4" s="88"/>
      <c r="BB4" s="88"/>
      <c r="BC4" s="89"/>
      <c r="BD4" s="89"/>
      <c r="BE4" s="89"/>
      <c r="BF4" s="90"/>
      <c r="BG4" s="90"/>
      <c r="BH4" s="90"/>
      <c r="BI4" s="5"/>
      <c r="BJ4" s="5"/>
      <c r="BK4" s="5"/>
      <c r="BL4" s="5"/>
      <c r="BM4" s="5"/>
      <c r="BN4" s="5"/>
    </row>
    <row r="5" spans="1:66" s="2" customFormat="1" ht="14.25" customHeight="1" x14ac:dyDescent="0.15">
      <c r="A5" s="427"/>
      <c r="B5" s="31" t="s">
        <v>222</v>
      </c>
      <c r="C5" s="30" t="s">
        <v>221</v>
      </c>
      <c r="D5" s="30" t="s">
        <v>227</v>
      </c>
      <c r="E5" s="30" t="s">
        <v>7</v>
      </c>
      <c r="F5" s="30" t="s">
        <v>222</v>
      </c>
      <c r="G5" s="30" t="s">
        <v>224</v>
      </c>
      <c r="H5" s="30" t="s">
        <v>209</v>
      </c>
      <c r="I5" s="30" t="s">
        <v>210</v>
      </c>
      <c r="J5" s="430"/>
      <c r="K5" s="430"/>
      <c r="L5" s="801"/>
      <c r="M5" s="30" t="s">
        <v>7</v>
      </c>
      <c r="N5" s="30" t="s">
        <v>8</v>
      </c>
      <c r="O5" s="30" t="s">
        <v>229</v>
      </c>
      <c r="P5" s="30" t="s">
        <v>11</v>
      </c>
      <c r="Q5" s="30" t="s">
        <v>231</v>
      </c>
      <c r="R5" s="30" t="s">
        <v>230</v>
      </c>
      <c r="S5" s="427"/>
      <c r="T5" s="430"/>
      <c r="U5" s="430"/>
      <c r="V5" s="427"/>
      <c r="W5" s="430"/>
      <c r="X5" s="427"/>
      <c r="Y5" s="427"/>
      <c r="Z5" s="430"/>
      <c r="AA5" s="430"/>
      <c r="AB5" s="801"/>
      <c r="AC5" s="799"/>
      <c r="AD5" s="427"/>
      <c r="AE5" s="427"/>
      <c r="AF5" s="427"/>
      <c r="AG5" s="427"/>
      <c r="AH5" s="427"/>
      <c r="AI5" s="30" t="s">
        <v>262</v>
      </c>
      <c r="AJ5" s="30" t="s">
        <v>263</v>
      </c>
      <c r="AK5" s="30" t="s">
        <v>264</v>
      </c>
      <c r="AL5" s="93" t="s">
        <v>265</v>
      </c>
      <c r="AM5" s="31" t="s">
        <v>266</v>
      </c>
      <c r="AN5" s="30" t="s">
        <v>262</v>
      </c>
      <c r="AO5" s="30" t="s">
        <v>263</v>
      </c>
      <c r="AP5" s="30" t="s">
        <v>264</v>
      </c>
      <c r="AQ5" s="93" t="s">
        <v>265</v>
      </c>
      <c r="AR5" s="31" t="s">
        <v>266</v>
      </c>
      <c r="AS5" s="30" t="s">
        <v>262</v>
      </c>
      <c r="AT5" s="30" t="s">
        <v>263</v>
      </c>
      <c r="AU5" s="30" t="s">
        <v>264</v>
      </c>
      <c r="AV5" s="93" t="s">
        <v>265</v>
      </c>
      <c r="AW5" s="31" t="s">
        <v>266</v>
      </c>
      <c r="AX5" s="94"/>
      <c r="AY5" s="94"/>
      <c r="AZ5" s="30" t="s">
        <v>269</v>
      </c>
      <c r="BA5" s="30" t="s">
        <v>270</v>
      </c>
      <c r="BB5" s="30" t="s">
        <v>271</v>
      </c>
      <c r="BC5" s="30" t="s">
        <v>269</v>
      </c>
      <c r="BD5" s="30" t="s">
        <v>270</v>
      </c>
      <c r="BE5" s="30" t="s">
        <v>271</v>
      </c>
      <c r="BF5" s="30" t="s">
        <v>269</v>
      </c>
      <c r="BG5" s="30" t="s">
        <v>270</v>
      </c>
      <c r="BH5" s="30" t="s">
        <v>271</v>
      </c>
      <c r="BI5" s="5"/>
      <c r="BJ5" s="5"/>
      <c r="BK5" s="5"/>
      <c r="BL5" s="5"/>
      <c r="BM5" s="5"/>
      <c r="BN5" s="5"/>
    </row>
    <row r="6" spans="1:66" x14ac:dyDescent="0.15">
      <c r="A6" s="61">
        <f>'1号-1'!$F$8</f>
        <v>0</v>
      </c>
      <c r="B6" s="56">
        <f>'1号-2'!$E$4</f>
        <v>0</v>
      </c>
      <c r="C6" s="56">
        <f>'1号-2'!$E$5</f>
        <v>0</v>
      </c>
      <c r="D6" s="57">
        <f>'1号-1'!$F$18</f>
        <v>0</v>
      </c>
      <c r="E6" s="58">
        <f>'1号-2'!$E$6</f>
        <v>0</v>
      </c>
      <c r="F6" s="59">
        <f>'1号-2'!$F$7</f>
        <v>0</v>
      </c>
      <c r="G6" s="59">
        <f>'1号-2'!$F$8</f>
        <v>0</v>
      </c>
      <c r="H6" s="59">
        <f>'1号-2'!$E$9</f>
        <v>0</v>
      </c>
      <c r="I6" s="59">
        <f>'1号-2'!$E$10</f>
        <v>0</v>
      </c>
      <c r="J6" s="58">
        <f>'1号-2'!$D$11</f>
        <v>0</v>
      </c>
      <c r="K6" s="60">
        <f>'1号-2'!$D$13</f>
        <v>0</v>
      </c>
      <c r="L6" s="60">
        <f>'1号-2'!$D$14</f>
        <v>0</v>
      </c>
      <c r="M6" s="56">
        <f>'1号-2'!$E$22</f>
        <v>0</v>
      </c>
      <c r="N6" s="56">
        <f>'1号-2'!$E$23</f>
        <v>0</v>
      </c>
      <c r="O6" s="56">
        <f>'1号-2'!$E$24</f>
        <v>0</v>
      </c>
      <c r="P6" s="59">
        <f>'1号-2'!$E$25</f>
        <v>0</v>
      </c>
      <c r="Q6" s="56">
        <f>'1号-2'!$D$26</f>
        <v>0</v>
      </c>
      <c r="R6" s="122">
        <f>'1号-2'!$D$27</f>
        <v>0</v>
      </c>
      <c r="S6" s="110">
        <f>'1号-3'!$B$29</f>
        <v>0</v>
      </c>
      <c r="T6" s="100" t="str">
        <f>"R"&amp;'1号-3'!E3&amp;"."&amp;'1号-3'!G3</f>
        <v>R.</v>
      </c>
      <c r="U6" s="100" t="str">
        <f>"R"&amp;'1号-3'!M3&amp;"."&amp;'1号-3'!O3</f>
        <v>R.</v>
      </c>
      <c r="V6" s="110">
        <f>'1号-3'!$B$5</f>
        <v>0</v>
      </c>
      <c r="W6" s="110">
        <f>'1号-3'!$B$17</f>
        <v>0</v>
      </c>
      <c r="X6" s="110">
        <f>'1号-3'!$B$31</f>
        <v>0</v>
      </c>
      <c r="Y6" s="110">
        <f>'1号-3'!$B$41</f>
        <v>0</v>
      </c>
      <c r="Z6" s="48">
        <f>'1号-4・5'!J15</f>
        <v>0</v>
      </c>
      <c r="AA6" s="48">
        <f>'1号-4・5'!J25</f>
        <v>0</v>
      </c>
      <c r="AB6" s="68">
        <f>別紙4_経費明細!F22</f>
        <v>0</v>
      </c>
      <c r="AC6" s="113" t="str">
        <f>IF(Z6=AB6,"OK","エラー")</f>
        <v>OK</v>
      </c>
      <c r="AD6" s="65">
        <f>'1号-6 '!$C$14</f>
        <v>0</v>
      </c>
      <c r="AE6" s="112">
        <f>'1号-6 '!$C$15</f>
        <v>0</v>
      </c>
      <c r="AF6" s="112">
        <f>'1号-6 '!$C$17</f>
        <v>0</v>
      </c>
      <c r="AG6" s="112">
        <f>'1号-6 '!$C$18</f>
        <v>0</v>
      </c>
      <c r="AH6" s="112" t="str">
        <f>IF('1号-6 '!$C$26="","1",IF('1号-6 '!$C$27="","2",IF('1号-6 '!$C$28="","3",IF('1号-6 '!$C$29="","4","5以上"))))</f>
        <v>1</v>
      </c>
      <c r="AI6" s="95"/>
      <c r="AJ6" s="95"/>
      <c r="AK6" s="95"/>
      <c r="AL6" s="96"/>
      <c r="AM6" s="92">
        <f>SUM(AI6:AL6)</f>
        <v>0</v>
      </c>
      <c r="AN6" s="95"/>
      <c r="AO6" s="95"/>
      <c r="AP6" s="95"/>
      <c r="AQ6" s="96"/>
      <c r="AR6" s="92">
        <f>SUM(AN6:AQ6)</f>
        <v>0</v>
      </c>
      <c r="AS6" s="95"/>
      <c r="AT6" s="95"/>
      <c r="AU6" s="95"/>
      <c r="AV6" s="96"/>
      <c r="AW6" s="92">
        <f>SUM(AS6:AV6)</f>
        <v>0</v>
      </c>
      <c r="AX6" s="97">
        <f>SUM($AM$6,$AR$6,$AW$6)</f>
        <v>0</v>
      </c>
      <c r="AY6" s="98">
        <f>AX6/3</f>
        <v>0</v>
      </c>
      <c r="AZ6" s="91"/>
      <c r="BA6" s="91"/>
      <c r="BB6" s="91"/>
      <c r="BC6" s="91"/>
      <c r="BD6" s="91"/>
      <c r="BE6" s="91"/>
      <c r="BF6" s="91"/>
      <c r="BG6" s="91"/>
      <c r="BH6" s="91"/>
      <c r="BI6" s="84"/>
      <c r="BJ6" s="84"/>
      <c r="BK6" s="5"/>
      <c r="BL6" s="84"/>
      <c r="BM6" s="5"/>
      <c r="BN6" s="5"/>
    </row>
    <row r="7" spans="1:66" x14ac:dyDescent="0.1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row>
    <row r="8" spans="1:66" s="2" customFormat="1" x14ac:dyDescent="0.15">
      <c r="A8" s="2" t="s">
        <v>242</v>
      </c>
      <c r="B8" s="2" t="s">
        <v>241</v>
      </c>
      <c r="C8" s="2" t="s">
        <v>241</v>
      </c>
      <c r="D8" s="155" t="s">
        <v>242</v>
      </c>
      <c r="E8" s="2" t="s">
        <v>241</v>
      </c>
      <c r="F8" s="2" t="s">
        <v>241</v>
      </c>
      <c r="G8" s="2" t="s">
        <v>241</v>
      </c>
      <c r="H8" s="2" t="s">
        <v>241</v>
      </c>
      <c r="I8" s="2" t="s">
        <v>241</v>
      </c>
      <c r="J8" s="2" t="s">
        <v>241</v>
      </c>
      <c r="K8" s="2" t="s">
        <v>241</v>
      </c>
      <c r="L8" s="2" t="s">
        <v>241</v>
      </c>
      <c r="M8" s="2" t="s">
        <v>241</v>
      </c>
      <c r="N8" s="2" t="s">
        <v>241</v>
      </c>
      <c r="O8" s="2" t="s">
        <v>241</v>
      </c>
      <c r="P8" s="2" t="s">
        <v>241</v>
      </c>
      <c r="Q8" s="2" t="s">
        <v>241</v>
      </c>
      <c r="R8" s="2" t="s">
        <v>241</v>
      </c>
      <c r="S8" s="2" t="s">
        <v>240</v>
      </c>
      <c r="T8" s="2" t="s">
        <v>240</v>
      </c>
      <c r="U8" s="2" t="s">
        <v>240</v>
      </c>
      <c r="V8" s="2" t="s">
        <v>240</v>
      </c>
      <c r="X8" s="2" t="s">
        <v>240</v>
      </c>
      <c r="Y8" s="2" t="s">
        <v>240</v>
      </c>
      <c r="Z8" s="2" t="s">
        <v>408</v>
      </c>
      <c r="AA8" s="2" t="s">
        <v>408</v>
      </c>
      <c r="AB8" s="2" t="s">
        <v>245</v>
      </c>
      <c r="AC8" s="2" t="s">
        <v>245</v>
      </c>
      <c r="AD8" s="2" t="s">
        <v>405</v>
      </c>
      <c r="AE8" s="2" t="s">
        <v>405</v>
      </c>
      <c r="AF8" s="2" t="s">
        <v>405</v>
      </c>
      <c r="AG8" s="2" t="s">
        <v>405</v>
      </c>
      <c r="AH8" s="2" t="s">
        <v>405</v>
      </c>
      <c r="AI8" s="99" t="s">
        <v>272</v>
      </c>
      <c r="AJ8" s="99" t="s">
        <v>272</v>
      </c>
      <c r="AK8" s="99" t="s">
        <v>272</v>
      </c>
      <c r="AL8" s="99" t="s">
        <v>272</v>
      </c>
      <c r="AM8" s="99" t="s">
        <v>272</v>
      </c>
      <c r="AN8" s="99" t="s">
        <v>272</v>
      </c>
      <c r="AO8" s="99" t="s">
        <v>272</v>
      </c>
      <c r="AP8" s="99" t="s">
        <v>272</v>
      </c>
      <c r="AQ8" s="99" t="s">
        <v>272</v>
      </c>
      <c r="AR8" s="99" t="s">
        <v>272</v>
      </c>
      <c r="AS8" s="99" t="s">
        <v>272</v>
      </c>
      <c r="AT8" s="99" t="s">
        <v>272</v>
      </c>
      <c r="AU8" s="99" t="s">
        <v>272</v>
      </c>
      <c r="AV8" s="99" t="s">
        <v>272</v>
      </c>
      <c r="AW8" s="99" t="s">
        <v>272</v>
      </c>
      <c r="AX8" s="99" t="s">
        <v>272</v>
      </c>
      <c r="AY8" s="99" t="s">
        <v>272</v>
      </c>
      <c r="AZ8" s="99" t="s">
        <v>272</v>
      </c>
      <c r="BA8" s="99" t="s">
        <v>272</v>
      </c>
      <c r="BB8" s="99" t="s">
        <v>272</v>
      </c>
      <c r="BC8" s="99" t="s">
        <v>272</v>
      </c>
      <c r="BD8" s="99" t="s">
        <v>272</v>
      </c>
      <c r="BE8" s="99" t="s">
        <v>272</v>
      </c>
      <c r="BF8" s="99" t="s">
        <v>272</v>
      </c>
      <c r="BG8" s="99" t="s">
        <v>272</v>
      </c>
      <c r="BH8" s="99" t="s">
        <v>272</v>
      </c>
      <c r="BI8" s="5"/>
      <c r="BJ8" s="5"/>
      <c r="BK8" s="5"/>
      <c r="BL8" s="5"/>
      <c r="BM8" s="5"/>
      <c r="BN8" s="5"/>
    </row>
  </sheetData>
  <sheetProtection algorithmName="SHA-512" hashValue="yZUzfCpCDpT7ozCbClt9fAfodldw495e4BefBqDxQeFGUDmqpTqG3WV0GXfpABHS/Xz69cU4IBIRvwgifBAwRQ==" saltValue="IXgFYPN7x4o2r0Tu/7yulQ==" spinCount="100000" sheet="1" objects="1" scenarios="1"/>
  <mergeCells count="20">
    <mergeCell ref="A4:A5"/>
    <mergeCell ref="AA4:AA5"/>
    <mergeCell ref="S4:S5"/>
    <mergeCell ref="J4:J5"/>
    <mergeCell ref="K4:K5"/>
    <mergeCell ref="L4:L5"/>
    <mergeCell ref="U4:U5"/>
    <mergeCell ref="T4:T5"/>
    <mergeCell ref="Z4:Z5"/>
    <mergeCell ref="AH4:AH5"/>
    <mergeCell ref="V4:V5"/>
    <mergeCell ref="X4:X5"/>
    <mergeCell ref="Y4:Y5"/>
    <mergeCell ref="AE4:AE5"/>
    <mergeCell ref="AF4:AF5"/>
    <mergeCell ref="AC4:AC5"/>
    <mergeCell ref="AD4:AD5"/>
    <mergeCell ref="AB4:AB5"/>
    <mergeCell ref="AG4:AG5"/>
    <mergeCell ref="W4:W5"/>
  </mergeCells>
  <phoneticPr fontId="1"/>
  <dataValidations count="1">
    <dataValidation type="list" allowBlank="1" showInputMessage="1" showErrorMessage="1" sqref="AI6:AL6 AN6:AQ6 AS6:AV6" xr:uid="{00000000-0002-0000-0C00-000000000000}">
      <formula1>"10,8,5,3,0"</formula1>
    </dataValidation>
  </dataValidations>
  <pageMargins left="0.7" right="0.7" top="0.75" bottom="0.75" header="0.3" footer="0.3"/>
  <pageSetup paperSize="9" scale="1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pageSetUpPr fitToPage="1"/>
  </sheetPr>
  <dimension ref="A1:N15"/>
  <sheetViews>
    <sheetView topLeftCell="B1" workbookViewId="0">
      <selection activeCell="C39" sqref="C39"/>
    </sheetView>
  </sheetViews>
  <sheetFormatPr defaultColWidth="8.6640625" defaultRowHeight="13.5" x14ac:dyDescent="0.15"/>
  <cols>
    <col min="1" max="1" width="3.5" style="43" customWidth="1"/>
    <col min="2" max="2" width="31.4140625" style="43" bestFit="1" customWidth="1"/>
    <col min="3" max="3" width="20.1640625" style="44" customWidth="1"/>
    <col min="4" max="4" width="12.4140625" style="44" customWidth="1"/>
    <col min="5" max="5" width="11.1640625" style="44" customWidth="1"/>
    <col min="6" max="6" width="10.75" style="44" customWidth="1"/>
    <col min="7" max="8" width="3.83203125" style="44" customWidth="1"/>
    <col min="9" max="9" width="3.75" style="44" customWidth="1"/>
    <col min="10" max="10" width="3.5" style="44" customWidth="1"/>
    <col min="11" max="11" width="4" style="44" customWidth="1"/>
    <col min="12" max="12" width="5.1640625" style="43" customWidth="1"/>
    <col min="13" max="13" width="8.6640625" style="43"/>
    <col min="14" max="14" width="7.6640625" style="70" bestFit="1" customWidth="1"/>
    <col min="15" max="16384" width="8.6640625" style="43"/>
  </cols>
  <sheetData>
    <row r="1" spans="1:14" ht="4.5" customHeight="1" x14ac:dyDescent="0.15"/>
    <row r="2" spans="1:14" x14ac:dyDescent="0.15">
      <c r="A2" s="43" t="s">
        <v>246</v>
      </c>
    </row>
    <row r="4" spans="1:14" ht="13.5" customHeight="1" x14ac:dyDescent="0.15">
      <c r="A4" s="802" t="s">
        <v>247</v>
      </c>
      <c r="B4" s="803" t="s">
        <v>248</v>
      </c>
      <c r="C4" s="803" t="s">
        <v>249</v>
      </c>
      <c r="D4" s="803" t="s">
        <v>250</v>
      </c>
      <c r="E4" s="802" t="s">
        <v>251</v>
      </c>
      <c r="F4" s="802" t="s">
        <v>252</v>
      </c>
      <c r="G4" s="802" t="s">
        <v>253</v>
      </c>
      <c r="H4" s="802"/>
      <c r="I4" s="802"/>
      <c r="J4" s="802"/>
      <c r="K4" s="802" t="s">
        <v>254</v>
      </c>
      <c r="L4" s="802" t="s">
        <v>255</v>
      </c>
    </row>
    <row r="5" spans="1:14" x14ac:dyDescent="0.15">
      <c r="A5" s="802"/>
      <c r="B5" s="802"/>
      <c r="C5" s="802"/>
      <c r="D5" s="802"/>
      <c r="E5" s="802"/>
      <c r="F5" s="802"/>
      <c r="G5" s="45" t="s">
        <v>256</v>
      </c>
      <c r="H5" s="45" t="s">
        <v>257</v>
      </c>
      <c r="I5" s="45" t="s">
        <v>258</v>
      </c>
      <c r="J5" s="45" t="s">
        <v>259</v>
      </c>
      <c r="K5" s="802"/>
      <c r="L5" s="802"/>
    </row>
    <row r="6" spans="1:14" ht="32.25" customHeight="1" x14ac:dyDescent="0.15">
      <c r="A6" s="46">
        <v>1</v>
      </c>
      <c r="B6" s="45">
        <f>別紙3_役員等名簿!$M$11</f>
        <v>0</v>
      </c>
      <c r="C6" s="47">
        <f>別紙3_役員等名簿!P17</f>
        <v>0</v>
      </c>
      <c r="D6" s="47">
        <f>別紙3_役員等名簿!M17</f>
        <v>0</v>
      </c>
      <c r="E6" s="47">
        <f>別紙3_役員等名簿!B18</f>
        <v>0</v>
      </c>
      <c r="F6" s="47">
        <f>別紙3_役員等名簿!B17</f>
        <v>0</v>
      </c>
      <c r="G6" s="46" t="str">
        <f>TEXT(N6,"g")</f>
        <v>//</v>
      </c>
      <c r="H6" s="46" t="str">
        <f>TEXT(N6,"e")</f>
        <v>//</v>
      </c>
      <c r="I6" s="46" t="str">
        <f>TEXT(N6,"m")</f>
        <v>//</v>
      </c>
      <c r="J6" s="46" t="str">
        <f>TEXT(N6,"d")</f>
        <v>//</v>
      </c>
      <c r="K6" s="46">
        <f>別紙3_役員等名簿!K17</f>
        <v>0</v>
      </c>
      <c r="L6" s="46"/>
      <c r="N6" s="70" t="str">
        <f>別紙3_役員等名簿!H17&amp;"/"&amp;別紙3_役員等名簿!I17&amp;"/"&amp;別紙3_役員等名簿!J17</f>
        <v>//</v>
      </c>
    </row>
    <row r="7" spans="1:14" ht="32.25" customHeight="1" x14ac:dyDescent="0.15">
      <c r="A7" s="46">
        <v>2</v>
      </c>
      <c r="B7" s="45">
        <f>別紙3_役員等名簿!$M$11</f>
        <v>0</v>
      </c>
      <c r="C7" s="47">
        <f>別紙3_役員等名簿!P19</f>
        <v>0</v>
      </c>
      <c r="D7" s="47">
        <f>別紙3_役員等名簿!M19</f>
        <v>0</v>
      </c>
      <c r="E7" s="47">
        <f>別紙3_役員等名簿!B20</f>
        <v>0</v>
      </c>
      <c r="F7" s="47">
        <f>別紙3_役員等名簿!B19</f>
        <v>0</v>
      </c>
      <c r="G7" s="46" t="str">
        <f t="shared" ref="G7:G15" si="0">TEXT(N7,"g")</f>
        <v>//</v>
      </c>
      <c r="H7" s="46" t="str">
        <f t="shared" ref="H7:H15" si="1">TEXT(N7,"e")</f>
        <v>//</v>
      </c>
      <c r="I7" s="46" t="str">
        <f t="shared" ref="I7:I15" si="2">TEXT(N7,"m")</f>
        <v>//</v>
      </c>
      <c r="J7" s="46" t="str">
        <f t="shared" ref="J7:J15" si="3">TEXT(N7,"d")</f>
        <v>//</v>
      </c>
      <c r="K7" s="46">
        <f>別紙3_役員等名簿!K19</f>
        <v>0</v>
      </c>
      <c r="L7" s="46"/>
      <c r="N7" s="70" t="str">
        <f>別紙3_役員等名簿!H19&amp;"/"&amp;別紙3_役員等名簿!I19&amp;"/"&amp;別紙3_役員等名簿!J19</f>
        <v>//</v>
      </c>
    </row>
    <row r="8" spans="1:14" ht="32.25" customHeight="1" x14ac:dyDescent="0.15">
      <c r="A8" s="46">
        <v>3</v>
      </c>
      <c r="B8" s="45">
        <f>別紙3_役員等名簿!$M$11</f>
        <v>0</v>
      </c>
      <c r="C8" s="47">
        <f>別紙3_役員等名簿!P21</f>
        <v>0</v>
      </c>
      <c r="D8" s="47">
        <f>別紙3_役員等名簿!M21</f>
        <v>0</v>
      </c>
      <c r="E8" s="47">
        <f>別紙3_役員等名簿!B22</f>
        <v>0</v>
      </c>
      <c r="F8" s="47">
        <f>別紙3_役員等名簿!B21</f>
        <v>0</v>
      </c>
      <c r="G8" s="46" t="str">
        <f t="shared" si="0"/>
        <v>//</v>
      </c>
      <c r="H8" s="46" t="str">
        <f t="shared" si="1"/>
        <v>//</v>
      </c>
      <c r="I8" s="46" t="str">
        <f t="shared" si="2"/>
        <v>//</v>
      </c>
      <c r="J8" s="46" t="str">
        <f t="shared" si="3"/>
        <v>//</v>
      </c>
      <c r="K8" s="46">
        <f>別紙3_役員等名簿!K21</f>
        <v>0</v>
      </c>
      <c r="L8" s="46"/>
      <c r="N8" s="70" t="str">
        <f>別紙3_役員等名簿!H21&amp;"/"&amp;別紙3_役員等名簿!I21&amp;"/"&amp;別紙3_役員等名簿!J21</f>
        <v>//</v>
      </c>
    </row>
    <row r="9" spans="1:14" ht="32.25" customHeight="1" x14ac:dyDescent="0.15">
      <c r="A9" s="46">
        <v>4</v>
      </c>
      <c r="B9" s="45">
        <f>別紙3_役員等名簿!$M$11</f>
        <v>0</v>
      </c>
      <c r="C9" s="47">
        <f>別紙3_役員等名簿!P23</f>
        <v>0</v>
      </c>
      <c r="D9" s="47">
        <f>別紙3_役員等名簿!M23</f>
        <v>0</v>
      </c>
      <c r="E9" s="47">
        <f>別紙3_役員等名簿!B24</f>
        <v>0</v>
      </c>
      <c r="F9" s="47">
        <f>別紙3_役員等名簿!B23</f>
        <v>0</v>
      </c>
      <c r="G9" s="46" t="str">
        <f t="shared" si="0"/>
        <v>//</v>
      </c>
      <c r="H9" s="46" t="str">
        <f t="shared" si="1"/>
        <v>//</v>
      </c>
      <c r="I9" s="46" t="str">
        <f t="shared" si="2"/>
        <v>//</v>
      </c>
      <c r="J9" s="46" t="str">
        <f t="shared" si="3"/>
        <v>//</v>
      </c>
      <c r="K9" s="46">
        <f>別紙3_役員等名簿!K23</f>
        <v>0</v>
      </c>
      <c r="L9" s="46"/>
      <c r="N9" s="70" t="str">
        <f>別紙3_役員等名簿!H23&amp;"/"&amp;別紙3_役員等名簿!I23&amp;"/"&amp;別紙3_役員等名簿!J23</f>
        <v>//</v>
      </c>
    </row>
    <row r="10" spans="1:14" ht="32.25" customHeight="1" x14ac:dyDescent="0.15">
      <c r="A10" s="46">
        <v>5</v>
      </c>
      <c r="B10" s="45">
        <f>別紙3_役員等名簿!$M$11</f>
        <v>0</v>
      </c>
      <c r="C10" s="47">
        <f>別紙3_役員等名簿!P25</f>
        <v>0</v>
      </c>
      <c r="D10" s="47">
        <f>別紙3_役員等名簿!M25</f>
        <v>0</v>
      </c>
      <c r="E10" s="47">
        <f>別紙3_役員等名簿!B26</f>
        <v>0</v>
      </c>
      <c r="F10" s="47">
        <f>別紙3_役員等名簿!B25</f>
        <v>0</v>
      </c>
      <c r="G10" s="46" t="str">
        <f t="shared" si="0"/>
        <v>//</v>
      </c>
      <c r="H10" s="46" t="str">
        <f t="shared" si="1"/>
        <v>//</v>
      </c>
      <c r="I10" s="46" t="str">
        <f t="shared" si="2"/>
        <v>//</v>
      </c>
      <c r="J10" s="46" t="str">
        <f t="shared" si="3"/>
        <v>//</v>
      </c>
      <c r="K10" s="46">
        <f>別紙3_役員等名簿!K25</f>
        <v>0</v>
      </c>
      <c r="L10" s="46"/>
      <c r="N10" s="70" t="str">
        <f>別紙3_役員等名簿!H25&amp;"/"&amp;別紙3_役員等名簿!I25&amp;"/"&amp;別紙3_役員等名簿!J25</f>
        <v>//</v>
      </c>
    </row>
    <row r="11" spans="1:14" ht="32.25" customHeight="1" x14ac:dyDescent="0.15">
      <c r="A11" s="46">
        <v>6</v>
      </c>
      <c r="B11" s="45">
        <f>別紙3_役員等名簿!$M$11</f>
        <v>0</v>
      </c>
      <c r="C11" s="47">
        <f>別紙3_役員等名簿!P27</f>
        <v>0</v>
      </c>
      <c r="D11" s="47">
        <f>別紙3_役員等名簿!M27</f>
        <v>0</v>
      </c>
      <c r="E11" s="47">
        <f>別紙3_役員等名簿!B28</f>
        <v>0</v>
      </c>
      <c r="F11" s="47">
        <f>別紙3_役員等名簿!B27</f>
        <v>0</v>
      </c>
      <c r="G11" s="46" t="str">
        <f t="shared" si="0"/>
        <v>//</v>
      </c>
      <c r="H11" s="46" t="str">
        <f t="shared" si="1"/>
        <v>//</v>
      </c>
      <c r="I11" s="46" t="str">
        <f t="shared" si="2"/>
        <v>//</v>
      </c>
      <c r="J11" s="46" t="str">
        <f t="shared" si="3"/>
        <v>//</v>
      </c>
      <c r="K11" s="46">
        <f>別紙3_役員等名簿!K27</f>
        <v>0</v>
      </c>
      <c r="L11" s="46"/>
      <c r="N11" s="70" t="str">
        <f>別紙3_役員等名簿!H27&amp;"/"&amp;別紙3_役員等名簿!I27&amp;"/"&amp;別紙3_役員等名簿!J27</f>
        <v>//</v>
      </c>
    </row>
    <row r="12" spans="1:14" ht="32.25" customHeight="1" x14ac:dyDescent="0.15">
      <c r="A12" s="46">
        <v>7</v>
      </c>
      <c r="B12" s="45">
        <f>別紙3_役員等名簿!$M$11</f>
        <v>0</v>
      </c>
      <c r="C12" s="47">
        <f>別紙3_役員等名簿!P29</f>
        <v>0</v>
      </c>
      <c r="D12" s="47">
        <f>別紙3_役員等名簿!M29</f>
        <v>0</v>
      </c>
      <c r="E12" s="47">
        <f>別紙3_役員等名簿!B30</f>
        <v>0</v>
      </c>
      <c r="F12" s="47">
        <f>別紙3_役員等名簿!B29</f>
        <v>0</v>
      </c>
      <c r="G12" s="46" t="str">
        <f t="shared" si="0"/>
        <v>//</v>
      </c>
      <c r="H12" s="46" t="str">
        <f t="shared" si="1"/>
        <v>//</v>
      </c>
      <c r="I12" s="46" t="str">
        <f t="shared" si="2"/>
        <v>//</v>
      </c>
      <c r="J12" s="46" t="str">
        <f t="shared" si="3"/>
        <v>//</v>
      </c>
      <c r="K12" s="46">
        <f>別紙3_役員等名簿!K29</f>
        <v>0</v>
      </c>
      <c r="L12" s="46"/>
      <c r="N12" s="70" t="str">
        <f>別紙3_役員等名簿!H29&amp;"/"&amp;別紙3_役員等名簿!I29&amp;"/"&amp;別紙3_役員等名簿!J29</f>
        <v>//</v>
      </c>
    </row>
    <row r="13" spans="1:14" ht="32.25" customHeight="1" x14ac:dyDescent="0.15">
      <c r="A13" s="46">
        <v>8</v>
      </c>
      <c r="B13" s="45">
        <f>別紙3_役員等名簿!$M$11</f>
        <v>0</v>
      </c>
      <c r="C13" s="47">
        <f>別紙3_役員等名簿!P31</f>
        <v>0</v>
      </c>
      <c r="D13" s="47">
        <f>別紙3_役員等名簿!M31</f>
        <v>0</v>
      </c>
      <c r="E13" s="47">
        <f>別紙3_役員等名簿!B32</f>
        <v>0</v>
      </c>
      <c r="F13" s="47">
        <f>別紙3_役員等名簿!B31</f>
        <v>0</v>
      </c>
      <c r="G13" s="46" t="str">
        <f t="shared" si="0"/>
        <v>//</v>
      </c>
      <c r="H13" s="46" t="str">
        <f t="shared" si="1"/>
        <v>//</v>
      </c>
      <c r="I13" s="46" t="str">
        <f t="shared" si="2"/>
        <v>//</v>
      </c>
      <c r="J13" s="46" t="str">
        <f t="shared" si="3"/>
        <v>//</v>
      </c>
      <c r="K13" s="46">
        <f>別紙3_役員等名簿!K31</f>
        <v>0</v>
      </c>
      <c r="L13" s="46"/>
      <c r="N13" s="70" t="str">
        <f>別紙3_役員等名簿!H31&amp;"/"&amp;別紙3_役員等名簿!I31&amp;"/"&amp;別紙3_役員等名簿!J31</f>
        <v>//</v>
      </c>
    </row>
    <row r="14" spans="1:14" ht="32.25" customHeight="1" x14ac:dyDescent="0.15">
      <c r="A14" s="46">
        <v>9</v>
      </c>
      <c r="B14" s="45">
        <f>別紙3_役員等名簿!$M$11</f>
        <v>0</v>
      </c>
      <c r="C14" s="47">
        <f>別紙3_役員等名簿!P33</f>
        <v>0</v>
      </c>
      <c r="D14" s="47">
        <f>別紙3_役員等名簿!M33</f>
        <v>0</v>
      </c>
      <c r="E14" s="47">
        <f>別紙3_役員等名簿!B34</f>
        <v>0</v>
      </c>
      <c r="F14" s="47">
        <f>別紙3_役員等名簿!B33</f>
        <v>0</v>
      </c>
      <c r="G14" s="46" t="str">
        <f t="shared" si="0"/>
        <v>//</v>
      </c>
      <c r="H14" s="46" t="str">
        <f t="shared" si="1"/>
        <v>//</v>
      </c>
      <c r="I14" s="46" t="str">
        <f t="shared" si="2"/>
        <v>//</v>
      </c>
      <c r="J14" s="46" t="str">
        <f t="shared" si="3"/>
        <v>//</v>
      </c>
      <c r="K14" s="46">
        <f>別紙3_役員等名簿!K33</f>
        <v>0</v>
      </c>
      <c r="L14" s="46"/>
      <c r="N14" s="70" t="str">
        <f>別紙3_役員等名簿!H33&amp;"/"&amp;別紙3_役員等名簿!I33&amp;"/"&amp;別紙3_役員等名簿!J33</f>
        <v>//</v>
      </c>
    </row>
    <row r="15" spans="1:14" ht="32.25" customHeight="1" x14ac:dyDescent="0.15">
      <c r="A15" s="46">
        <v>10</v>
      </c>
      <c r="B15" s="45">
        <f>別紙3_役員等名簿!$M$11</f>
        <v>0</v>
      </c>
      <c r="C15" s="47">
        <f>別紙3_役員等名簿!P35</f>
        <v>0</v>
      </c>
      <c r="D15" s="47">
        <f>別紙3_役員等名簿!M35</f>
        <v>0</v>
      </c>
      <c r="E15" s="47">
        <f>別紙3_役員等名簿!B36</f>
        <v>0</v>
      </c>
      <c r="F15" s="47">
        <f>別紙3_役員等名簿!B35</f>
        <v>0</v>
      </c>
      <c r="G15" s="46" t="str">
        <f t="shared" si="0"/>
        <v>//</v>
      </c>
      <c r="H15" s="46" t="str">
        <f t="shared" si="1"/>
        <v>//</v>
      </c>
      <c r="I15" s="46" t="str">
        <f t="shared" si="2"/>
        <v>//</v>
      </c>
      <c r="J15" s="46" t="str">
        <f t="shared" si="3"/>
        <v>//</v>
      </c>
      <c r="K15" s="46">
        <f>別紙3_役員等名簿!K35</f>
        <v>0</v>
      </c>
      <c r="L15" s="46"/>
      <c r="N15" s="70" t="str">
        <f>別紙3_役員等名簿!H35&amp;"/"&amp;別紙3_役員等名簿!I35&amp;"/"&amp;別紙3_役員等名簿!J35</f>
        <v>//</v>
      </c>
    </row>
  </sheetData>
  <sheetProtection algorithmName="SHA-512" hashValue="/ki2XR/Sp7XWFZcz8hhxE240ONmuFB3yLL+yfJ/YKAt5qJrvlbM/S9gjPSSZQREhUkGvwinrLI1oiMlsOPMidQ==" saltValue="BUqtv1i4lZq5Y39Nx4sDCA==" spinCount="100000" sheet="1" objects="1" scenarios="1"/>
  <autoFilter ref="A5:L15" xr:uid="{00000000-0009-0000-0000-00000D000000}"/>
  <mergeCells count="9">
    <mergeCell ref="G4:J4"/>
    <mergeCell ref="K4:K5"/>
    <mergeCell ref="L4:L5"/>
    <mergeCell ref="A4:A5"/>
    <mergeCell ref="B4:B5"/>
    <mergeCell ref="C4:C5"/>
    <mergeCell ref="D4:D5"/>
    <mergeCell ref="E4:E5"/>
    <mergeCell ref="F4:F5"/>
  </mergeCells>
  <phoneticPr fontId="1"/>
  <pageMargins left="0.51181102362204722" right="0.47244094488188981" top="0.19685039370078741" bottom="0" header="0.51181102362204722" footer="0.51181102362204722"/>
  <pageSetup paperSize="9" scale="5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sheetPr>
  <dimension ref="A2:S116"/>
  <sheetViews>
    <sheetView workbookViewId="0">
      <selection activeCell="C39" sqref="C39"/>
    </sheetView>
  </sheetViews>
  <sheetFormatPr defaultColWidth="8.6640625" defaultRowHeight="14.25" x14ac:dyDescent="0.15"/>
  <cols>
    <col min="1" max="19" width="10.5" customWidth="1"/>
  </cols>
  <sheetData>
    <row r="2" spans="1:19" ht="12.75" customHeight="1" x14ac:dyDescent="0.15">
      <c r="A2" s="2"/>
    </row>
    <row r="3" spans="1:19" ht="18" x14ac:dyDescent="0.15">
      <c r="A3" s="71" t="s">
        <v>133</v>
      </c>
      <c r="B3" s="75" t="s">
        <v>134</v>
      </c>
      <c r="C3" s="75" t="s">
        <v>140</v>
      </c>
      <c r="D3" s="75" t="s">
        <v>135</v>
      </c>
      <c r="E3" s="75" t="s">
        <v>136</v>
      </c>
      <c r="F3" s="75" t="s">
        <v>137</v>
      </c>
      <c r="G3" s="75" t="s">
        <v>138</v>
      </c>
      <c r="H3" s="75" t="s">
        <v>141</v>
      </c>
      <c r="I3" s="75" t="s">
        <v>142</v>
      </c>
      <c r="J3" s="75" t="s">
        <v>143</v>
      </c>
      <c r="K3" s="75" t="s">
        <v>144</v>
      </c>
      <c r="L3" s="75" t="s">
        <v>145</v>
      </c>
      <c r="M3" s="75" t="s">
        <v>146</v>
      </c>
      <c r="N3" s="75" t="s">
        <v>147</v>
      </c>
      <c r="O3" s="75" t="s">
        <v>148</v>
      </c>
      <c r="P3" s="75" t="s">
        <v>149</v>
      </c>
      <c r="Q3" s="75" t="s">
        <v>139</v>
      </c>
      <c r="R3" s="75" t="s">
        <v>150</v>
      </c>
      <c r="S3" s="75" t="s">
        <v>151</v>
      </c>
    </row>
    <row r="4" spans="1:19" x14ac:dyDescent="0.15">
      <c r="A4" s="71" t="s">
        <v>22</v>
      </c>
      <c r="B4" s="73" t="s">
        <v>27</v>
      </c>
      <c r="C4" s="73" t="s">
        <v>32</v>
      </c>
      <c r="D4" s="73" t="s">
        <v>35</v>
      </c>
      <c r="E4" s="71" t="s">
        <v>42</v>
      </c>
      <c r="F4" s="71" t="s">
        <v>85</v>
      </c>
      <c r="G4" s="71" t="s">
        <v>93</v>
      </c>
      <c r="H4" s="71" t="s">
        <v>102</v>
      </c>
      <c r="I4" s="72" t="s">
        <v>23</v>
      </c>
      <c r="J4" s="74" t="s">
        <v>44</v>
      </c>
      <c r="K4" s="71" t="s">
        <v>57</v>
      </c>
      <c r="L4" s="71" t="s">
        <v>64</v>
      </c>
      <c r="M4" s="71" t="s">
        <v>73</v>
      </c>
      <c r="N4" s="71" t="s">
        <v>80</v>
      </c>
      <c r="O4" s="71" t="s">
        <v>86</v>
      </c>
      <c r="P4" s="71" t="s">
        <v>91</v>
      </c>
      <c r="Q4" s="71" t="s">
        <v>97</v>
      </c>
      <c r="R4" s="71" t="s">
        <v>101</v>
      </c>
      <c r="S4" s="71" t="s">
        <v>118</v>
      </c>
    </row>
    <row r="5" spans="1:19" x14ac:dyDescent="0.15">
      <c r="A5" s="71" t="s">
        <v>24</v>
      </c>
      <c r="B5" s="71" t="s">
        <v>29</v>
      </c>
      <c r="C5" s="33"/>
      <c r="D5" s="73" t="s">
        <v>37</v>
      </c>
      <c r="E5" s="71" t="s">
        <v>43</v>
      </c>
      <c r="F5" s="71" t="s">
        <v>87</v>
      </c>
      <c r="G5" s="71" t="s">
        <v>95</v>
      </c>
      <c r="H5" s="71" t="s">
        <v>104</v>
      </c>
      <c r="I5" s="72" t="s">
        <v>25</v>
      </c>
      <c r="J5" s="74" t="s">
        <v>46</v>
      </c>
      <c r="K5" s="71" t="s">
        <v>59</v>
      </c>
      <c r="L5" s="71" t="s">
        <v>66</v>
      </c>
      <c r="M5" s="71" t="s">
        <v>75</v>
      </c>
      <c r="N5" s="71" t="s">
        <v>82</v>
      </c>
      <c r="O5" s="71" t="s">
        <v>88</v>
      </c>
      <c r="P5" s="71" t="s">
        <v>92</v>
      </c>
      <c r="Q5" s="71" t="s">
        <v>99</v>
      </c>
      <c r="R5" s="71" t="s">
        <v>103</v>
      </c>
      <c r="S5" s="71" t="s">
        <v>119</v>
      </c>
    </row>
    <row r="6" spans="1:19" x14ac:dyDescent="0.15">
      <c r="A6" s="33"/>
      <c r="B6" s="33"/>
      <c r="C6" s="33"/>
      <c r="D6" s="73" t="s">
        <v>39</v>
      </c>
      <c r="E6" s="71" t="s">
        <v>45</v>
      </c>
      <c r="F6" s="71" t="s">
        <v>89</v>
      </c>
      <c r="G6" s="71" t="s">
        <v>96</v>
      </c>
      <c r="H6" s="71" t="s">
        <v>106</v>
      </c>
      <c r="I6" s="72" t="s">
        <v>26</v>
      </c>
      <c r="J6" s="74" t="s">
        <v>48</v>
      </c>
      <c r="K6" s="71" t="s">
        <v>61</v>
      </c>
      <c r="L6" s="71" t="s">
        <v>68</v>
      </c>
      <c r="M6" s="71" t="s">
        <v>77</v>
      </c>
      <c r="N6" s="71" t="s">
        <v>84</v>
      </c>
      <c r="O6" s="33"/>
      <c r="P6" s="71" t="s">
        <v>94</v>
      </c>
      <c r="Q6" s="33"/>
      <c r="R6" s="71" t="s">
        <v>105</v>
      </c>
      <c r="S6" s="33"/>
    </row>
    <row r="7" spans="1:19" x14ac:dyDescent="0.15">
      <c r="A7" s="33"/>
      <c r="B7" s="33"/>
      <c r="C7" s="33"/>
      <c r="D7" s="33"/>
      <c r="E7" s="71" t="s">
        <v>47</v>
      </c>
      <c r="F7" s="71" t="s">
        <v>90</v>
      </c>
      <c r="G7" s="71" t="s">
        <v>98</v>
      </c>
      <c r="H7" s="71" t="s">
        <v>108</v>
      </c>
      <c r="I7" s="72" t="s">
        <v>28</v>
      </c>
      <c r="J7" s="74" t="s">
        <v>50</v>
      </c>
      <c r="K7" s="33"/>
      <c r="L7" s="71" t="s">
        <v>70</v>
      </c>
      <c r="M7" s="33"/>
      <c r="N7" s="33"/>
      <c r="O7" s="33"/>
      <c r="P7" s="33"/>
      <c r="Q7" s="33"/>
      <c r="R7" s="71" t="s">
        <v>107</v>
      </c>
      <c r="S7" s="33"/>
    </row>
    <row r="8" spans="1:19" x14ac:dyDescent="0.15">
      <c r="A8" s="33"/>
      <c r="B8" s="33"/>
      <c r="C8" s="33"/>
      <c r="D8" s="33"/>
      <c r="E8" s="71" t="s">
        <v>49</v>
      </c>
      <c r="F8" s="33"/>
      <c r="G8" s="71" t="s">
        <v>100</v>
      </c>
      <c r="H8" s="71" t="s">
        <v>110</v>
      </c>
      <c r="I8" s="72" t="s">
        <v>30</v>
      </c>
      <c r="J8" s="74" t="s">
        <v>52</v>
      </c>
      <c r="K8" s="33"/>
      <c r="L8" s="33"/>
      <c r="M8" s="33"/>
      <c r="N8" s="33"/>
      <c r="O8" s="33"/>
      <c r="P8" s="33"/>
      <c r="Q8" s="33"/>
      <c r="R8" s="71" t="s">
        <v>109</v>
      </c>
      <c r="S8" s="33"/>
    </row>
    <row r="9" spans="1:19" x14ac:dyDescent="0.15">
      <c r="A9" s="33"/>
      <c r="B9" s="33"/>
      <c r="C9" s="33"/>
      <c r="D9" s="33"/>
      <c r="E9" s="71" t="s">
        <v>51</v>
      </c>
      <c r="F9" s="33"/>
      <c r="G9" s="33"/>
      <c r="H9" s="71" t="s">
        <v>112</v>
      </c>
      <c r="I9" s="72" t="s">
        <v>31</v>
      </c>
      <c r="J9" s="74" t="s">
        <v>54</v>
      </c>
      <c r="K9" s="33"/>
      <c r="L9" s="33"/>
      <c r="M9" s="33"/>
      <c r="N9" s="33"/>
      <c r="O9" s="33"/>
      <c r="P9" s="33"/>
      <c r="Q9" s="33"/>
      <c r="R9" s="71" t="s">
        <v>111</v>
      </c>
      <c r="S9" s="33"/>
    </row>
    <row r="10" spans="1:19" x14ac:dyDescent="0.15">
      <c r="A10" s="33"/>
      <c r="B10" s="33"/>
      <c r="C10" s="33"/>
      <c r="D10" s="33"/>
      <c r="E10" s="71" t="s">
        <v>53</v>
      </c>
      <c r="F10" s="33"/>
      <c r="G10" s="33"/>
      <c r="H10" s="71" t="s">
        <v>114</v>
      </c>
      <c r="I10" s="72" t="s">
        <v>33</v>
      </c>
      <c r="J10" s="33"/>
      <c r="K10" s="33"/>
      <c r="L10" s="33"/>
      <c r="M10" s="33"/>
      <c r="N10" s="33"/>
      <c r="O10" s="33"/>
      <c r="P10" s="33"/>
      <c r="Q10" s="33"/>
      <c r="R10" s="71" t="s">
        <v>113</v>
      </c>
      <c r="S10" s="33"/>
    </row>
    <row r="11" spans="1:19" x14ac:dyDescent="0.15">
      <c r="A11" s="33"/>
      <c r="B11" s="33"/>
      <c r="C11" s="33"/>
      <c r="D11" s="33"/>
      <c r="E11" s="71" t="s">
        <v>55</v>
      </c>
      <c r="F11" s="33"/>
      <c r="G11" s="33"/>
      <c r="H11" s="71" t="s">
        <v>116</v>
      </c>
      <c r="I11" s="72" t="s">
        <v>34</v>
      </c>
      <c r="J11" s="33"/>
      <c r="K11" s="33"/>
      <c r="L11" s="33"/>
      <c r="M11" s="33"/>
      <c r="N11" s="33"/>
      <c r="O11" s="33"/>
      <c r="P11" s="33"/>
      <c r="Q11" s="33"/>
      <c r="R11" s="71" t="s">
        <v>115</v>
      </c>
      <c r="S11" s="33"/>
    </row>
    <row r="12" spans="1:19" x14ac:dyDescent="0.15">
      <c r="A12" s="33"/>
      <c r="B12" s="33"/>
      <c r="C12" s="33"/>
      <c r="D12" s="33"/>
      <c r="E12" s="71" t="s">
        <v>56</v>
      </c>
      <c r="F12" s="33"/>
      <c r="G12" s="33"/>
      <c r="H12" s="33"/>
      <c r="I12" s="71" t="s">
        <v>36</v>
      </c>
      <c r="J12" s="33"/>
      <c r="K12" s="33"/>
      <c r="L12" s="33"/>
      <c r="M12" s="33"/>
      <c r="N12" s="33"/>
      <c r="O12" s="33"/>
      <c r="P12" s="33"/>
      <c r="Q12" s="33"/>
      <c r="R12" s="71" t="s">
        <v>117</v>
      </c>
      <c r="S12" s="33"/>
    </row>
    <row r="13" spans="1:19" x14ac:dyDescent="0.15">
      <c r="A13" s="33"/>
      <c r="B13" s="33"/>
      <c r="C13" s="33"/>
      <c r="D13" s="33"/>
      <c r="E13" s="71" t="s">
        <v>58</v>
      </c>
      <c r="F13" s="33"/>
      <c r="G13" s="33"/>
      <c r="H13" s="33"/>
      <c r="I13" s="71" t="s">
        <v>38</v>
      </c>
      <c r="J13" s="33"/>
      <c r="K13" s="33"/>
      <c r="L13" s="33"/>
      <c r="M13" s="33"/>
      <c r="N13" s="33"/>
      <c r="O13" s="33"/>
      <c r="P13" s="33"/>
      <c r="Q13" s="33"/>
      <c r="R13" s="33"/>
      <c r="S13" s="33"/>
    </row>
    <row r="14" spans="1:19" x14ac:dyDescent="0.15">
      <c r="A14" s="33"/>
      <c r="B14" s="33"/>
      <c r="C14" s="33"/>
      <c r="D14" s="33"/>
      <c r="E14" s="71" t="s">
        <v>60</v>
      </c>
      <c r="F14" s="33"/>
      <c r="G14" s="33"/>
      <c r="H14" s="33"/>
      <c r="I14" s="71" t="s">
        <v>40</v>
      </c>
      <c r="J14" s="33"/>
      <c r="K14" s="33"/>
      <c r="L14" s="33"/>
      <c r="M14" s="33"/>
      <c r="N14" s="33"/>
      <c r="O14" s="33"/>
      <c r="P14" s="33"/>
      <c r="Q14" s="33"/>
      <c r="R14" s="33"/>
      <c r="S14" s="33"/>
    </row>
    <row r="15" spans="1:19" x14ac:dyDescent="0.15">
      <c r="A15" s="33"/>
      <c r="B15" s="33"/>
      <c r="C15" s="33"/>
      <c r="D15" s="33"/>
      <c r="E15" s="71" t="s">
        <v>62</v>
      </c>
      <c r="F15" s="33"/>
      <c r="G15" s="33"/>
      <c r="H15" s="33"/>
      <c r="I15" s="71" t="s">
        <v>41</v>
      </c>
      <c r="J15" s="33"/>
      <c r="K15" s="33"/>
      <c r="L15" s="33"/>
      <c r="M15" s="33"/>
      <c r="N15" s="33"/>
      <c r="O15" s="33"/>
      <c r="P15" s="33"/>
      <c r="Q15" s="33"/>
      <c r="R15" s="33"/>
      <c r="S15" s="33"/>
    </row>
    <row r="16" spans="1:19" x14ac:dyDescent="0.15">
      <c r="A16" s="33"/>
      <c r="B16" s="33"/>
      <c r="C16" s="33"/>
      <c r="D16" s="33"/>
      <c r="E16" s="71" t="s">
        <v>63</v>
      </c>
      <c r="F16" s="33"/>
      <c r="G16" s="33"/>
      <c r="H16" s="33"/>
      <c r="I16" s="33"/>
      <c r="J16" s="33"/>
      <c r="K16" s="33"/>
      <c r="L16" s="33"/>
      <c r="M16" s="33"/>
      <c r="N16" s="33"/>
      <c r="O16" s="33"/>
      <c r="P16" s="33"/>
      <c r="Q16" s="33"/>
      <c r="R16" s="33"/>
      <c r="S16" s="33"/>
    </row>
    <row r="17" spans="1:19" x14ac:dyDescent="0.15">
      <c r="A17" s="33"/>
      <c r="B17" s="33"/>
      <c r="C17" s="33"/>
      <c r="D17" s="33"/>
      <c r="E17" s="71" t="s">
        <v>65</v>
      </c>
      <c r="F17" s="33"/>
      <c r="G17" s="33"/>
      <c r="H17" s="33"/>
      <c r="I17" s="33"/>
      <c r="J17" s="33"/>
      <c r="K17" s="33"/>
      <c r="L17" s="33"/>
      <c r="M17" s="33"/>
      <c r="N17" s="33"/>
      <c r="O17" s="33"/>
      <c r="P17" s="33"/>
      <c r="Q17" s="33"/>
      <c r="R17" s="33"/>
      <c r="S17" s="33"/>
    </row>
    <row r="18" spans="1:19" x14ac:dyDescent="0.15">
      <c r="A18" s="33"/>
      <c r="B18" s="33"/>
      <c r="C18" s="33"/>
      <c r="D18" s="33"/>
      <c r="E18" s="71" t="s">
        <v>67</v>
      </c>
      <c r="F18" s="33"/>
      <c r="G18" s="33"/>
      <c r="H18" s="33"/>
      <c r="I18" s="33"/>
      <c r="J18" s="33"/>
      <c r="K18" s="33"/>
      <c r="L18" s="33"/>
      <c r="M18" s="33"/>
      <c r="N18" s="33"/>
      <c r="O18" s="33"/>
      <c r="P18" s="33"/>
      <c r="Q18" s="33"/>
      <c r="R18" s="33"/>
      <c r="S18" s="33"/>
    </row>
    <row r="19" spans="1:19" x14ac:dyDescent="0.15">
      <c r="A19" s="33"/>
      <c r="B19" s="33"/>
      <c r="C19" s="33"/>
      <c r="D19" s="33"/>
      <c r="E19" s="71" t="s">
        <v>69</v>
      </c>
      <c r="F19" s="33"/>
      <c r="G19" s="33"/>
      <c r="H19" s="33"/>
      <c r="I19" s="33"/>
      <c r="J19" s="33"/>
      <c r="K19" s="33"/>
      <c r="L19" s="33"/>
      <c r="M19" s="33"/>
      <c r="N19" s="33"/>
      <c r="O19" s="33"/>
      <c r="P19" s="33"/>
      <c r="Q19" s="33"/>
      <c r="R19" s="33"/>
      <c r="S19" s="33"/>
    </row>
    <row r="20" spans="1:19" x14ac:dyDescent="0.15">
      <c r="A20" s="33"/>
      <c r="B20" s="33"/>
      <c r="C20" s="33"/>
      <c r="D20" s="33"/>
      <c r="E20" s="71" t="s">
        <v>71</v>
      </c>
      <c r="F20" s="33"/>
      <c r="G20" s="33"/>
      <c r="H20" s="33"/>
      <c r="I20" s="33"/>
      <c r="J20" s="33"/>
      <c r="K20" s="33"/>
      <c r="L20" s="33"/>
      <c r="M20" s="33"/>
      <c r="N20" s="33"/>
      <c r="O20" s="33"/>
      <c r="P20" s="33"/>
      <c r="Q20" s="33"/>
      <c r="R20" s="33"/>
      <c r="S20" s="33"/>
    </row>
    <row r="21" spans="1:19" x14ac:dyDescent="0.15">
      <c r="A21" s="33"/>
      <c r="B21" s="33"/>
      <c r="C21" s="33"/>
      <c r="D21" s="33"/>
      <c r="E21" s="71" t="s">
        <v>72</v>
      </c>
      <c r="F21" s="33"/>
      <c r="G21" s="33"/>
      <c r="H21" s="33"/>
      <c r="I21" s="33"/>
      <c r="J21" s="33"/>
      <c r="K21" s="33"/>
      <c r="L21" s="33"/>
      <c r="M21" s="33"/>
      <c r="N21" s="33"/>
      <c r="O21" s="33"/>
      <c r="P21" s="33"/>
      <c r="Q21" s="33"/>
      <c r="R21" s="33"/>
      <c r="S21" s="33"/>
    </row>
    <row r="22" spans="1:19" x14ac:dyDescent="0.15">
      <c r="A22" s="33"/>
      <c r="B22" s="33"/>
      <c r="C22" s="33"/>
      <c r="D22" s="33"/>
      <c r="E22" s="71" t="s">
        <v>74</v>
      </c>
      <c r="F22" s="33"/>
      <c r="G22" s="33"/>
      <c r="H22" s="33"/>
      <c r="I22" s="33"/>
      <c r="J22" s="33"/>
      <c r="K22" s="33"/>
      <c r="L22" s="33"/>
      <c r="M22" s="33"/>
      <c r="N22" s="33"/>
      <c r="O22" s="33"/>
      <c r="P22" s="33"/>
      <c r="Q22" s="33"/>
      <c r="R22" s="33"/>
      <c r="S22" s="33"/>
    </row>
    <row r="23" spans="1:19" x14ac:dyDescent="0.15">
      <c r="A23" s="33"/>
      <c r="B23" s="33"/>
      <c r="C23" s="33"/>
      <c r="D23" s="33"/>
      <c r="E23" s="71" t="s">
        <v>76</v>
      </c>
      <c r="F23" s="33"/>
      <c r="G23" s="33"/>
      <c r="H23" s="33"/>
      <c r="I23" s="33"/>
      <c r="J23" s="33"/>
      <c r="K23" s="33"/>
      <c r="L23" s="33"/>
      <c r="M23" s="33"/>
      <c r="N23" s="33"/>
      <c r="O23" s="33"/>
      <c r="P23" s="33"/>
      <c r="Q23" s="33"/>
      <c r="R23" s="33"/>
      <c r="S23" s="33"/>
    </row>
    <row r="24" spans="1:19" x14ac:dyDescent="0.15">
      <c r="A24" s="33"/>
      <c r="B24" s="33"/>
      <c r="C24" s="33"/>
      <c r="D24" s="33"/>
      <c r="E24" s="71" t="s">
        <v>78</v>
      </c>
      <c r="F24" s="33"/>
      <c r="G24" s="33"/>
      <c r="H24" s="33"/>
      <c r="I24" s="33"/>
      <c r="J24" s="33"/>
      <c r="K24" s="33"/>
      <c r="L24" s="33"/>
      <c r="M24" s="33"/>
      <c r="N24" s="33"/>
      <c r="O24" s="33"/>
      <c r="P24" s="33"/>
      <c r="Q24" s="33"/>
      <c r="R24" s="33"/>
      <c r="S24" s="33"/>
    </row>
    <row r="25" spans="1:19" x14ac:dyDescent="0.15">
      <c r="A25" s="33"/>
      <c r="B25" s="33"/>
      <c r="C25" s="33"/>
      <c r="D25" s="33"/>
      <c r="E25" s="71" t="s">
        <v>79</v>
      </c>
      <c r="F25" s="33"/>
      <c r="G25" s="33"/>
      <c r="H25" s="33"/>
      <c r="I25" s="33"/>
      <c r="J25" s="33"/>
      <c r="K25" s="33"/>
      <c r="L25" s="33"/>
      <c r="M25" s="33"/>
      <c r="N25" s="33"/>
      <c r="O25" s="33"/>
      <c r="P25" s="33"/>
      <c r="Q25" s="33"/>
      <c r="R25" s="33"/>
      <c r="S25" s="33"/>
    </row>
    <row r="26" spans="1:19" x14ac:dyDescent="0.15">
      <c r="A26" s="33"/>
      <c r="B26" s="33"/>
      <c r="C26" s="33"/>
      <c r="D26" s="33"/>
      <c r="E26" s="71" t="s">
        <v>81</v>
      </c>
      <c r="F26" s="33"/>
      <c r="G26" s="33"/>
      <c r="H26" s="33"/>
      <c r="I26" s="33"/>
      <c r="J26" s="33"/>
      <c r="K26" s="33"/>
      <c r="L26" s="33"/>
      <c r="M26" s="33"/>
      <c r="N26" s="33"/>
      <c r="O26" s="33"/>
      <c r="P26" s="33"/>
      <c r="Q26" s="33"/>
      <c r="R26" s="33"/>
      <c r="S26" s="33"/>
    </row>
    <row r="27" spans="1:19" x14ac:dyDescent="0.15">
      <c r="A27" s="33"/>
      <c r="B27" s="33"/>
      <c r="C27" s="33"/>
      <c r="D27" s="33"/>
      <c r="E27" s="71" t="s">
        <v>83</v>
      </c>
      <c r="F27" s="33"/>
      <c r="G27" s="33"/>
      <c r="H27" s="33"/>
      <c r="I27" s="33"/>
      <c r="J27" s="33"/>
      <c r="K27" s="33"/>
      <c r="L27" s="33"/>
      <c r="M27" s="33"/>
      <c r="N27" s="33"/>
      <c r="O27" s="33"/>
      <c r="P27" s="33"/>
      <c r="Q27" s="33"/>
      <c r="R27" s="33"/>
      <c r="S27" s="33"/>
    </row>
    <row r="115" spans="1:1" ht="18" x14ac:dyDescent="0.15">
      <c r="A115" s="7" t="s">
        <v>120</v>
      </c>
    </row>
    <row r="116" spans="1:1" x14ac:dyDescent="0.15">
      <c r="A116" s="6" t="s">
        <v>121</v>
      </c>
    </row>
  </sheetData>
  <sheetProtection algorithmName="SHA-512" hashValue="Njvmd7P8zGJNmWHtOgHsEByLj5w8kjrFEeiPNJeDZutELTZjqciJ3G/9vTwD+t/IyIKZq37Jm6PtSJaMXdeOEQ==" saltValue="uB1/EoniEBsJqHfXpztfqw==" spinCount="100000" sheet="1" objects="1" scenarios="1"/>
  <phoneticPr fontId="1"/>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00"/>
  </sheetPr>
  <dimension ref="A3:B30"/>
  <sheetViews>
    <sheetView topLeftCell="A2" workbookViewId="0">
      <selection activeCell="C39" sqref="C39"/>
    </sheetView>
  </sheetViews>
  <sheetFormatPr defaultColWidth="8.6640625" defaultRowHeight="14.25" x14ac:dyDescent="0.15"/>
  <cols>
    <col min="1" max="1" width="8.6640625" style="28"/>
    <col min="2" max="2" width="14.1640625" style="28" bestFit="1" customWidth="1"/>
    <col min="3" max="16384" width="8.6640625" style="28"/>
  </cols>
  <sheetData>
    <row r="3" spans="1:2" x14ac:dyDescent="0.15">
      <c r="B3" s="107" t="s">
        <v>234</v>
      </c>
    </row>
    <row r="4" spans="1:2" ht="16.5" x14ac:dyDescent="0.15">
      <c r="A4" s="101" t="s">
        <v>304</v>
      </c>
      <c r="B4" s="102" t="s">
        <v>275</v>
      </c>
    </row>
    <row r="5" spans="1:2" ht="16.5" x14ac:dyDescent="0.15">
      <c r="A5" s="103" t="s">
        <v>304</v>
      </c>
      <c r="B5" s="104" t="s">
        <v>276</v>
      </c>
    </row>
    <row r="6" spans="1:2" ht="16.5" x14ac:dyDescent="0.15">
      <c r="A6" s="103" t="s">
        <v>304</v>
      </c>
      <c r="B6" s="104" t="s">
        <v>277</v>
      </c>
    </row>
    <row r="7" spans="1:2" ht="16.5" x14ac:dyDescent="0.15">
      <c r="A7" s="103" t="s">
        <v>304</v>
      </c>
      <c r="B7" s="104" t="s">
        <v>278</v>
      </c>
    </row>
    <row r="8" spans="1:2" ht="16.5" x14ac:dyDescent="0.15">
      <c r="A8" s="103" t="s">
        <v>304</v>
      </c>
      <c r="B8" s="104" t="s">
        <v>279</v>
      </c>
    </row>
    <row r="9" spans="1:2" ht="16.5" x14ac:dyDescent="0.15">
      <c r="A9" s="103" t="s">
        <v>304</v>
      </c>
      <c r="B9" s="104" t="s">
        <v>280</v>
      </c>
    </row>
    <row r="10" spans="1:2" ht="16.5" x14ac:dyDescent="0.15">
      <c r="A10" s="103" t="s">
        <v>304</v>
      </c>
      <c r="B10" s="104" t="s">
        <v>281</v>
      </c>
    </row>
    <row r="11" spans="1:2" ht="16.5" x14ac:dyDescent="0.15">
      <c r="A11" s="103" t="s">
        <v>305</v>
      </c>
      <c r="B11" s="104" t="s">
        <v>284</v>
      </c>
    </row>
    <row r="12" spans="1:2" ht="16.5" x14ac:dyDescent="0.15">
      <c r="A12" s="103" t="s">
        <v>305</v>
      </c>
      <c r="B12" s="104" t="s">
        <v>285</v>
      </c>
    </row>
    <row r="13" spans="1:2" ht="16.5" x14ac:dyDescent="0.15">
      <c r="A13" s="103" t="s">
        <v>305</v>
      </c>
      <c r="B13" s="104" t="s">
        <v>286</v>
      </c>
    </row>
    <row r="14" spans="1:2" ht="16.5" x14ac:dyDescent="0.15">
      <c r="A14" s="103" t="s">
        <v>305</v>
      </c>
      <c r="B14" s="104" t="s">
        <v>287</v>
      </c>
    </row>
    <row r="15" spans="1:2" ht="16.5" x14ac:dyDescent="0.15">
      <c r="A15" s="103" t="s">
        <v>305</v>
      </c>
      <c r="B15" s="104" t="s">
        <v>288</v>
      </c>
    </row>
    <row r="16" spans="1:2" ht="16.5" x14ac:dyDescent="0.15">
      <c r="A16" s="103" t="s">
        <v>305</v>
      </c>
      <c r="B16" s="104" t="s">
        <v>289</v>
      </c>
    </row>
    <row r="17" spans="1:2" ht="16.5" x14ac:dyDescent="0.15">
      <c r="A17" s="103" t="s">
        <v>305</v>
      </c>
      <c r="B17" s="104" t="s">
        <v>290</v>
      </c>
    </row>
    <row r="18" spans="1:2" ht="16.5" x14ac:dyDescent="0.15">
      <c r="A18" s="103" t="s">
        <v>305</v>
      </c>
      <c r="B18" s="104" t="s">
        <v>291</v>
      </c>
    </row>
    <row r="19" spans="1:2" ht="16.5" x14ac:dyDescent="0.15">
      <c r="A19" s="103" t="s">
        <v>305</v>
      </c>
      <c r="B19" s="104" t="s">
        <v>292</v>
      </c>
    </row>
    <row r="20" spans="1:2" ht="16.5" x14ac:dyDescent="0.15">
      <c r="A20" s="103" t="s">
        <v>305</v>
      </c>
      <c r="B20" s="104" t="s">
        <v>293</v>
      </c>
    </row>
    <row r="21" spans="1:2" ht="16.5" x14ac:dyDescent="0.15">
      <c r="A21" s="103" t="s">
        <v>305</v>
      </c>
      <c r="B21" s="104" t="s">
        <v>294</v>
      </c>
    </row>
    <row r="22" spans="1:2" ht="16.5" x14ac:dyDescent="0.15">
      <c r="A22" s="103" t="s">
        <v>305</v>
      </c>
      <c r="B22" s="104" t="s">
        <v>295</v>
      </c>
    </row>
    <row r="23" spans="1:2" ht="16.5" x14ac:dyDescent="0.15">
      <c r="A23" s="103" t="s">
        <v>305</v>
      </c>
      <c r="B23" s="104" t="s">
        <v>296</v>
      </c>
    </row>
    <row r="24" spans="1:2" ht="16.5" x14ac:dyDescent="0.15">
      <c r="A24" s="103" t="s">
        <v>305</v>
      </c>
      <c r="B24" s="104" t="s">
        <v>297</v>
      </c>
    </row>
    <row r="25" spans="1:2" ht="16.5" x14ac:dyDescent="0.15">
      <c r="A25" s="103" t="s">
        <v>305</v>
      </c>
      <c r="B25" s="104" t="s">
        <v>298</v>
      </c>
    </row>
    <row r="26" spans="1:2" ht="16.5" x14ac:dyDescent="0.15">
      <c r="A26" s="103" t="s">
        <v>305</v>
      </c>
      <c r="B26" s="104" t="s">
        <v>299</v>
      </c>
    </row>
    <row r="27" spans="1:2" ht="16.5" x14ac:dyDescent="0.15">
      <c r="A27" s="103" t="s">
        <v>305</v>
      </c>
      <c r="B27" s="104" t="s">
        <v>300</v>
      </c>
    </row>
    <row r="28" spans="1:2" ht="16.5" x14ac:dyDescent="0.15">
      <c r="A28" s="103" t="s">
        <v>305</v>
      </c>
      <c r="B28" s="104" t="s">
        <v>301</v>
      </c>
    </row>
    <row r="29" spans="1:2" ht="16.5" x14ac:dyDescent="0.15">
      <c r="A29" s="103" t="s">
        <v>305</v>
      </c>
      <c r="B29" s="104" t="s">
        <v>302</v>
      </c>
    </row>
    <row r="30" spans="1:2" ht="16.5" x14ac:dyDescent="0.15">
      <c r="A30" s="105" t="s">
        <v>305</v>
      </c>
      <c r="B30" s="106" t="s">
        <v>303</v>
      </c>
    </row>
  </sheetData>
  <sheetProtection algorithmName="SHA-512" hashValue="g18bhJDRotTmP/97w0KoeNUDXCnhYHMGW/jOslY/qKrA4qDTNSw0Xt2FKFrsUMVydpg5JEjU9/T8D3hCCR3eAg==" saltValue="r6Gxu2PvFpN6spRkIl6Oag==" spinCount="100000" sheet="1" objects="1" scenarios="1"/>
  <phoneticPr fontId="1"/>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5392-9832-420C-85F2-502F2948FF21}">
  <sheetPr>
    <tabColor rgb="FF00FF00"/>
  </sheetPr>
  <dimension ref="A4:D35"/>
  <sheetViews>
    <sheetView workbookViewId="0">
      <selection activeCell="D39" sqref="D38:D39"/>
    </sheetView>
  </sheetViews>
  <sheetFormatPr defaultRowHeight="14.25" x14ac:dyDescent="0.15"/>
  <cols>
    <col min="4" max="4" width="35.25" customWidth="1"/>
    <col min="5" max="5" width="10.1640625" customWidth="1"/>
  </cols>
  <sheetData>
    <row r="4" spans="1:4" x14ac:dyDescent="0.15">
      <c r="A4">
        <v>5</v>
      </c>
      <c r="D4" t="s">
        <v>565</v>
      </c>
    </row>
    <row r="5" spans="1:4" x14ac:dyDescent="0.15">
      <c r="A5">
        <v>6</v>
      </c>
      <c r="B5">
        <v>12</v>
      </c>
      <c r="C5">
        <v>1</v>
      </c>
      <c r="D5" t="s">
        <v>537</v>
      </c>
    </row>
    <row r="6" spans="1:4" x14ac:dyDescent="0.15">
      <c r="A6">
        <v>7</v>
      </c>
      <c r="B6">
        <v>1</v>
      </c>
      <c r="C6">
        <v>2</v>
      </c>
      <c r="D6" t="s">
        <v>538</v>
      </c>
    </row>
    <row r="7" spans="1:4" x14ac:dyDescent="0.15">
      <c r="A7">
        <v>8</v>
      </c>
      <c r="B7">
        <v>2</v>
      </c>
      <c r="C7">
        <v>3</v>
      </c>
    </row>
    <row r="8" spans="1:4" x14ac:dyDescent="0.15">
      <c r="B8">
        <v>3</v>
      </c>
      <c r="C8">
        <v>4</v>
      </c>
    </row>
    <row r="9" spans="1:4" x14ac:dyDescent="0.15">
      <c r="B9">
        <v>4</v>
      </c>
      <c r="C9">
        <v>5</v>
      </c>
    </row>
    <row r="10" spans="1:4" x14ac:dyDescent="0.15">
      <c r="B10">
        <v>5</v>
      </c>
      <c r="C10">
        <v>6</v>
      </c>
    </row>
    <row r="11" spans="1:4" x14ac:dyDescent="0.15">
      <c r="B11">
        <v>6</v>
      </c>
      <c r="C11">
        <v>7</v>
      </c>
    </row>
    <row r="12" spans="1:4" x14ac:dyDescent="0.15">
      <c r="B12">
        <v>7</v>
      </c>
      <c r="C12">
        <v>8</v>
      </c>
    </row>
    <row r="13" spans="1:4" x14ac:dyDescent="0.15">
      <c r="B13">
        <v>8</v>
      </c>
      <c r="C13">
        <v>9</v>
      </c>
    </row>
    <row r="14" spans="1:4" x14ac:dyDescent="0.15">
      <c r="B14">
        <v>9</v>
      </c>
      <c r="C14">
        <v>10</v>
      </c>
    </row>
    <row r="15" spans="1:4" x14ac:dyDescent="0.15">
      <c r="B15">
        <v>10</v>
      </c>
      <c r="C15">
        <v>11</v>
      </c>
    </row>
    <row r="16" spans="1:4" x14ac:dyDescent="0.15">
      <c r="B16">
        <v>11</v>
      </c>
      <c r="C16">
        <v>12</v>
      </c>
    </row>
    <row r="17" spans="3:3" x14ac:dyDescent="0.15">
      <c r="C17">
        <v>13</v>
      </c>
    </row>
    <row r="18" spans="3:3" x14ac:dyDescent="0.15">
      <c r="C18">
        <v>14</v>
      </c>
    </row>
    <row r="19" spans="3:3" x14ac:dyDescent="0.15">
      <c r="C19">
        <v>15</v>
      </c>
    </row>
    <row r="20" spans="3:3" x14ac:dyDescent="0.15">
      <c r="C20">
        <v>16</v>
      </c>
    </row>
    <row r="21" spans="3:3" x14ac:dyDescent="0.15">
      <c r="C21">
        <v>17</v>
      </c>
    </row>
    <row r="22" spans="3:3" x14ac:dyDescent="0.15">
      <c r="C22">
        <v>18</v>
      </c>
    </row>
    <row r="23" spans="3:3" x14ac:dyDescent="0.15">
      <c r="C23">
        <v>19</v>
      </c>
    </row>
    <row r="24" spans="3:3" x14ac:dyDescent="0.15">
      <c r="C24">
        <v>20</v>
      </c>
    </row>
    <row r="25" spans="3:3" x14ac:dyDescent="0.15">
      <c r="C25">
        <v>21</v>
      </c>
    </row>
    <row r="26" spans="3:3" x14ac:dyDescent="0.15">
      <c r="C26">
        <v>22</v>
      </c>
    </row>
    <row r="27" spans="3:3" x14ac:dyDescent="0.15">
      <c r="C27">
        <v>23</v>
      </c>
    </row>
    <row r="28" spans="3:3" x14ac:dyDescent="0.15">
      <c r="C28">
        <v>24</v>
      </c>
    </row>
    <row r="29" spans="3:3" x14ac:dyDescent="0.15">
      <c r="C29">
        <v>25</v>
      </c>
    </row>
    <row r="30" spans="3:3" x14ac:dyDescent="0.15">
      <c r="C30">
        <v>26</v>
      </c>
    </row>
    <row r="31" spans="3:3" x14ac:dyDescent="0.15">
      <c r="C31">
        <v>27</v>
      </c>
    </row>
    <row r="32" spans="3:3" x14ac:dyDescent="0.15">
      <c r="C32">
        <v>28</v>
      </c>
    </row>
    <row r="33" spans="3:3" x14ac:dyDescent="0.15">
      <c r="C33">
        <v>29</v>
      </c>
    </row>
    <row r="34" spans="3:3" x14ac:dyDescent="0.15">
      <c r="C34">
        <v>30</v>
      </c>
    </row>
    <row r="35" spans="3:3" x14ac:dyDescent="0.15">
      <c r="C35">
        <v>31</v>
      </c>
    </row>
  </sheetData>
  <sheetProtection algorithmName="SHA-512" hashValue="PpqI1OXUQDTei60dLwrnA0qrvViNRJFgaCb31JZoDpsMRF33/XoL+WWCawm2Yx2T9CyiWeGOEJ9VVL1HnVOoBA==" saltValue="V/2UfzVBk0X1g9M69qS86w=="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N27"/>
  <sheetViews>
    <sheetView showGridLines="0" view="pageBreakPreview" zoomScale="70" zoomScaleNormal="100" zoomScaleSheetLayoutView="70" workbookViewId="0">
      <selection activeCell="A13" sqref="A13"/>
    </sheetView>
  </sheetViews>
  <sheetFormatPr defaultRowHeight="14.25" x14ac:dyDescent="0.15"/>
  <cols>
    <col min="1" max="1" width="0.9140625" customWidth="1"/>
    <col min="2" max="2" width="2.58203125" style="2" customWidth="1"/>
    <col min="3" max="3" width="17.1640625" style="5" customWidth="1"/>
    <col min="4" max="4" width="6.5" customWidth="1"/>
    <col min="5" max="5" width="7.5" customWidth="1"/>
    <col min="6" max="6" width="6.5" customWidth="1"/>
    <col min="7" max="7" width="5.5" customWidth="1"/>
    <col min="8" max="8" width="6.5" customWidth="1"/>
    <col min="9" max="9" width="2" customWidth="1"/>
    <col min="10" max="10" width="2.75" customWidth="1"/>
    <col min="11" max="12" width="2.5" customWidth="1"/>
    <col min="13" max="13" width="2.5" style="40" customWidth="1"/>
    <col min="14" max="14" width="11.9140625" customWidth="1"/>
  </cols>
  <sheetData>
    <row r="1" spans="1:14" x14ac:dyDescent="0.15">
      <c r="A1" s="417"/>
      <c r="B1" s="417"/>
      <c r="C1" s="417"/>
      <c r="D1" s="417"/>
      <c r="E1" s="417"/>
      <c r="F1" s="417"/>
      <c r="G1" s="417"/>
      <c r="H1" s="417"/>
      <c r="M1" s="466" t="s">
        <v>599</v>
      </c>
      <c r="N1" s="466"/>
    </row>
    <row r="2" spans="1:14" ht="15" x14ac:dyDescent="0.15">
      <c r="A2" s="380" t="s">
        <v>582</v>
      </c>
      <c r="B2" s="378"/>
      <c r="C2" s="379"/>
      <c r="M2" s="466"/>
      <c r="N2" s="466"/>
    </row>
    <row r="3" spans="1:14" ht="9" customHeight="1" x14ac:dyDescent="0.15"/>
    <row r="4" spans="1:14" ht="36" customHeight="1" x14ac:dyDescent="0.15">
      <c r="B4" s="427">
        <v>1</v>
      </c>
      <c r="C4" s="434" t="s">
        <v>416</v>
      </c>
      <c r="D4" s="242" t="s">
        <v>205</v>
      </c>
      <c r="E4" s="435"/>
      <c r="F4" s="436"/>
      <c r="G4" s="436"/>
      <c r="H4" s="436"/>
      <c r="I4" s="436"/>
      <c r="J4" s="436"/>
      <c r="K4" s="436"/>
      <c r="L4" s="437"/>
    </row>
    <row r="5" spans="1:14" ht="36" customHeight="1" x14ac:dyDescent="0.15">
      <c r="B5" s="427"/>
      <c r="C5" s="434"/>
      <c r="D5" s="243" t="s">
        <v>183</v>
      </c>
      <c r="E5" s="438">
        <f>IF(ISERROR('1号-1'!F20),"",'1号-1'!F20)</f>
        <v>0</v>
      </c>
      <c r="F5" s="439"/>
      <c r="G5" s="439"/>
      <c r="H5" s="439"/>
      <c r="I5" s="439"/>
      <c r="J5" s="439"/>
      <c r="K5" s="439"/>
      <c r="L5" s="440"/>
      <c r="M5" s="40" t="s">
        <v>309</v>
      </c>
    </row>
    <row r="6" spans="1:14" ht="36" customHeight="1" x14ac:dyDescent="0.15">
      <c r="B6" s="428">
        <v>2</v>
      </c>
      <c r="C6" s="431" t="s">
        <v>202</v>
      </c>
      <c r="D6" s="244" t="s">
        <v>7</v>
      </c>
      <c r="E6" s="441">
        <f>IF(ISERROR('1号-1'!F22),"",'1号-1'!F22)</f>
        <v>0</v>
      </c>
      <c r="F6" s="442"/>
      <c r="G6" s="442"/>
      <c r="H6" s="442"/>
      <c r="I6" s="442"/>
      <c r="J6" s="442"/>
      <c r="K6" s="442"/>
      <c r="L6" s="443"/>
      <c r="M6" s="40" t="s">
        <v>309</v>
      </c>
    </row>
    <row r="7" spans="1:14" ht="36" customHeight="1" x14ac:dyDescent="0.15">
      <c r="B7" s="429"/>
      <c r="C7" s="432"/>
      <c r="D7" s="476" t="s">
        <v>8</v>
      </c>
      <c r="E7" s="245" t="s">
        <v>205</v>
      </c>
      <c r="F7" s="435"/>
      <c r="G7" s="436"/>
      <c r="H7" s="436"/>
      <c r="I7" s="436"/>
      <c r="J7" s="436"/>
      <c r="K7" s="436"/>
      <c r="L7" s="437"/>
      <c r="M7" s="41"/>
    </row>
    <row r="8" spans="1:14" ht="36" customHeight="1" x14ac:dyDescent="0.15">
      <c r="B8" s="430"/>
      <c r="C8" s="433"/>
      <c r="D8" s="477"/>
      <c r="E8" s="246" t="s">
        <v>183</v>
      </c>
      <c r="F8" s="478">
        <f>IF(ISERROR('1号-1'!J22),"",'1号-1'!J22)</f>
        <v>0</v>
      </c>
      <c r="G8" s="479"/>
      <c r="H8" s="479"/>
      <c r="I8" s="479"/>
      <c r="J8" s="479"/>
      <c r="K8" s="479"/>
      <c r="L8" s="480"/>
      <c r="M8" s="41" t="s">
        <v>309</v>
      </c>
    </row>
    <row r="9" spans="1:14" ht="36" customHeight="1" x14ac:dyDescent="0.15">
      <c r="B9" s="429">
        <v>3</v>
      </c>
      <c r="C9" s="459" t="s">
        <v>9</v>
      </c>
      <c r="D9" s="247" t="s">
        <v>209</v>
      </c>
      <c r="E9" s="444"/>
      <c r="F9" s="445"/>
      <c r="G9" s="445"/>
      <c r="H9" s="445"/>
      <c r="I9" s="445"/>
      <c r="J9" s="445"/>
      <c r="K9" s="445"/>
      <c r="L9" s="446"/>
      <c r="M9" s="41" t="s">
        <v>206</v>
      </c>
    </row>
    <row r="10" spans="1:14" ht="36" customHeight="1" x14ac:dyDescent="0.15">
      <c r="B10" s="430"/>
      <c r="C10" s="460"/>
      <c r="D10" s="111" t="s">
        <v>210</v>
      </c>
      <c r="E10" s="449"/>
      <c r="F10" s="408"/>
      <c r="G10" s="408"/>
      <c r="H10" s="408"/>
      <c r="I10" s="408"/>
      <c r="J10" s="408"/>
      <c r="K10" s="408"/>
      <c r="L10" s="450"/>
      <c r="M10" s="41" t="s">
        <v>206</v>
      </c>
    </row>
    <row r="11" spans="1:14" ht="36" customHeight="1" x14ac:dyDescent="0.15">
      <c r="B11" s="30">
        <v>4</v>
      </c>
      <c r="C11" s="248" t="s">
        <v>362</v>
      </c>
      <c r="D11" s="447"/>
      <c r="E11" s="448"/>
      <c r="F11" s="31" t="s">
        <v>14</v>
      </c>
      <c r="G11" s="461"/>
      <c r="H11" s="462"/>
      <c r="I11" s="462"/>
      <c r="J11" s="462"/>
      <c r="K11" s="462"/>
      <c r="L11" s="463"/>
    </row>
    <row r="12" spans="1:14" ht="36" customHeight="1" x14ac:dyDescent="0.15">
      <c r="B12" s="30">
        <v>5</v>
      </c>
      <c r="C12" s="241" t="s">
        <v>132</v>
      </c>
      <c r="D12" s="447"/>
      <c r="E12" s="448"/>
      <c r="F12" s="448"/>
      <c r="G12" s="31" t="s">
        <v>3</v>
      </c>
      <c r="H12" s="455"/>
      <c r="I12" s="455"/>
      <c r="J12" s="455"/>
      <c r="K12" s="455"/>
      <c r="L12" s="456"/>
    </row>
    <row r="13" spans="1:14" ht="36" customHeight="1" x14ac:dyDescent="0.15">
      <c r="B13" s="30">
        <v>6</v>
      </c>
      <c r="C13" s="241" t="s">
        <v>12</v>
      </c>
      <c r="D13" s="469"/>
      <c r="E13" s="470"/>
      <c r="F13" s="31" t="s">
        <v>13</v>
      </c>
      <c r="G13" s="461"/>
      <c r="H13" s="462"/>
      <c r="I13" s="462"/>
      <c r="J13" s="462"/>
      <c r="K13" s="462"/>
      <c r="L13" s="463"/>
    </row>
    <row r="14" spans="1:14" ht="36" customHeight="1" x14ac:dyDescent="0.15">
      <c r="B14" s="30">
        <v>7</v>
      </c>
      <c r="C14" s="249" t="s">
        <v>212</v>
      </c>
      <c r="D14" s="469"/>
      <c r="E14" s="470"/>
      <c r="F14" s="31" t="s">
        <v>219</v>
      </c>
      <c r="G14" s="250" t="s">
        <v>203</v>
      </c>
      <c r="H14" s="157"/>
      <c r="I14" s="227" t="s">
        <v>3</v>
      </c>
      <c r="J14" s="157"/>
      <c r="K14" s="251" t="s">
        <v>21</v>
      </c>
      <c r="L14" s="6"/>
    </row>
    <row r="15" spans="1:14" ht="36" customHeight="1" x14ac:dyDescent="0.15">
      <c r="B15" s="382" t="s">
        <v>15</v>
      </c>
      <c r="C15" s="252"/>
      <c r="D15" s="227"/>
      <c r="E15" s="227"/>
      <c r="F15" s="227"/>
      <c r="G15" s="227"/>
      <c r="H15" s="227"/>
      <c r="I15" s="227"/>
      <c r="J15" s="227"/>
      <c r="K15" s="227"/>
      <c r="L15" s="251"/>
      <c r="M15" s="41"/>
    </row>
    <row r="16" spans="1:14" ht="36" customHeight="1" x14ac:dyDescent="0.15">
      <c r="B16" s="428">
        <v>8</v>
      </c>
      <c r="C16" s="459" t="s">
        <v>16</v>
      </c>
      <c r="D16" s="244" t="s">
        <v>10</v>
      </c>
      <c r="E16" s="425"/>
      <c r="F16" s="421"/>
      <c r="G16" s="421"/>
      <c r="H16" s="421"/>
      <c r="I16" s="418" t="s">
        <v>177</v>
      </c>
      <c r="J16" s="418"/>
      <c r="K16" s="418"/>
      <c r="L16" s="471"/>
      <c r="M16" s="40" t="s">
        <v>192</v>
      </c>
    </row>
    <row r="17" spans="2:13" ht="36" customHeight="1" x14ac:dyDescent="0.15">
      <c r="B17" s="430"/>
      <c r="C17" s="460"/>
      <c r="D17" s="244" t="s">
        <v>11</v>
      </c>
      <c r="E17" s="425"/>
      <c r="F17" s="421"/>
      <c r="G17" s="421"/>
      <c r="H17" s="421"/>
      <c r="I17" s="421"/>
      <c r="J17" s="421"/>
      <c r="K17" s="421"/>
      <c r="L17" s="472"/>
      <c r="M17" s="41" t="s">
        <v>197</v>
      </c>
    </row>
    <row r="18" spans="2:13" ht="36" customHeight="1" x14ac:dyDescent="0.15">
      <c r="B18" s="30">
        <v>9</v>
      </c>
      <c r="C18" s="253" t="s">
        <v>395</v>
      </c>
      <c r="D18" s="420"/>
      <c r="E18" s="421"/>
      <c r="F18" s="421"/>
      <c r="G18" s="421"/>
      <c r="H18" s="421"/>
      <c r="I18" s="421"/>
      <c r="J18" s="421"/>
      <c r="K18" s="421"/>
      <c r="L18" s="472"/>
    </row>
    <row r="19" spans="2:13" ht="36" customHeight="1" thickBot="1" x14ac:dyDescent="0.2">
      <c r="B19" s="254">
        <v>10</v>
      </c>
      <c r="C19" s="255" t="s">
        <v>17</v>
      </c>
      <c r="D19" s="453"/>
      <c r="E19" s="454"/>
      <c r="F19" s="454"/>
      <c r="G19" s="454"/>
      <c r="H19" s="454"/>
      <c r="I19" s="457" t="s">
        <v>180</v>
      </c>
      <c r="J19" s="457"/>
      <c r="K19" s="457"/>
      <c r="L19" s="458"/>
      <c r="M19" s="40" t="s">
        <v>192</v>
      </c>
    </row>
    <row r="20" spans="2:13" ht="36" customHeight="1" x14ac:dyDescent="0.15">
      <c r="B20" s="381" t="s">
        <v>583</v>
      </c>
      <c r="C20" s="256"/>
      <c r="D20" s="257"/>
      <c r="E20" s="257"/>
      <c r="F20" s="257"/>
      <c r="G20" s="257"/>
      <c r="H20" s="257"/>
      <c r="I20" s="257"/>
      <c r="J20" s="257"/>
      <c r="K20" s="257"/>
      <c r="L20" s="258"/>
      <c r="M20" s="41"/>
    </row>
    <row r="21" spans="2:13" ht="36" customHeight="1" x14ac:dyDescent="0.15">
      <c r="B21" s="259"/>
      <c r="C21" s="464" t="s">
        <v>592</v>
      </c>
      <c r="D21" s="464"/>
      <c r="E21" s="464"/>
      <c r="F21" s="464"/>
      <c r="G21" s="464"/>
      <c r="H21" s="464"/>
      <c r="I21" s="464"/>
      <c r="J21" s="464"/>
      <c r="K21" s="464"/>
      <c r="L21" s="465"/>
      <c r="M21" s="41"/>
    </row>
    <row r="22" spans="2:13" ht="36" customHeight="1" x14ac:dyDescent="0.15">
      <c r="B22" s="467">
        <v>11</v>
      </c>
      <c r="C22" s="451" t="s">
        <v>18</v>
      </c>
      <c r="D22" s="244" t="s">
        <v>7</v>
      </c>
      <c r="E22" s="473"/>
      <c r="F22" s="474"/>
      <c r="G22" s="474"/>
      <c r="H22" s="474"/>
      <c r="I22" s="474"/>
      <c r="J22" s="474"/>
      <c r="K22" s="474"/>
      <c r="L22" s="475"/>
      <c r="M22" s="41"/>
    </row>
    <row r="23" spans="2:13" ht="36" customHeight="1" x14ac:dyDescent="0.15">
      <c r="B23" s="468"/>
      <c r="C23" s="452"/>
      <c r="D23" s="244" t="s">
        <v>8</v>
      </c>
      <c r="E23" s="473"/>
      <c r="F23" s="474"/>
      <c r="G23" s="474"/>
      <c r="H23" s="474"/>
      <c r="I23" s="474"/>
      <c r="J23" s="474"/>
      <c r="K23" s="474"/>
      <c r="L23" s="475"/>
      <c r="M23" s="41" t="s">
        <v>189</v>
      </c>
    </row>
    <row r="24" spans="2:13" ht="36" customHeight="1" x14ac:dyDescent="0.15">
      <c r="B24" s="467">
        <v>12</v>
      </c>
      <c r="C24" s="451" t="s">
        <v>19</v>
      </c>
      <c r="D24" s="244" t="s">
        <v>10</v>
      </c>
      <c r="E24" s="425"/>
      <c r="F24" s="421"/>
      <c r="G24" s="421"/>
      <c r="H24" s="421"/>
      <c r="I24" s="418" t="s">
        <v>180</v>
      </c>
      <c r="J24" s="418"/>
      <c r="K24" s="418"/>
      <c r="L24" s="419"/>
      <c r="M24" s="40" t="s">
        <v>192</v>
      </c>
    </row>
    <row r="25" spans="2:13" ht="36" customHeight="1" x14ac:dyDescent="0.15">
      <c r="B25" s="468"/>
      <c r="C25" s="452"/>
      <c r="D25" s="244" t="s">
        <v>11</v>
      </c>
      <c r="E25" s="425"/>
      <c r="F25" s="421"/>
      <c r="G25" s="421"/>
      <c r="H25" s="421"/>
      <c r="I25" s="421"/>
      <c r="J25" s="421"/>
      <c r="K25" s="421"/>
      <c r="L25" s="426"/>
      <c r="M25" s="41" t="s">
        <v>197</v>
      </c>
    </row>
    <row r="26" spans="2:13" ht="36" customHeight="1" x14ac:dyDescent="0.15">
      <c r="B26" s="260">
        <v>13</v>
      </c>
      <c r="C26" s="261" t="s">
        <v>176</v>
      </c>
      <c r="D26" s="420"/>
      <c r="E26" s="421"/>
      <c r="F26" s="421"/>
      <c r="G26" s="421"/>
      <c r="H26" s="421"/>
      <c r="I26" s="418" t="s">
        <v>180</v>
      </c>
      <c r="J26" s="418"/>
      <c r="K26" s="418"/>
      <c r="L26" s="419"/>
      <c r="M26" s="40" t="s">
        <v>192</v>
      </c>
    </row>
    <row r="27" spans="2:13" ht="36" customHeight="1" thickBot="1" x14ac:dyDescent="0.2">
      <c r="B27" s="262">
        <v>14</v>
      </c>
      <c r="C27" s="263" t="s">
        <v>20</v>
      </c>
      <c r="D27" s="422"/>
      <c r="E27" s="423"/>
      <c r="F27" s="423"/>
      <c r="G27" s="423"/>
      <c r="H27" s="423"/>
      <c r="I27" s="423"/>
      <c r="J27" s="423"/>
      <c r="K27" s="423"/>
      <c r="L27" s="424"/>
      <c r="M27" s="40" t="s">
        <v>193</v>
      </c>
    </row>
  </sheetData>
  <sheetProtection algorithmName="SHA-512" hashValue="a/W6k6/lhmEiJIguDp2IR2jdCxewRvmRs5r5ICPVJI78XSQFUzfj0XE08l0zVkWwgYTaX8lmingPuUoX1oDZDA==" saltValue="0C2Tb3g5QFyDYayg4xJRNA==" spinCount="100000" sheet="1" formatCells="0"/>
  <mergeCells count="44">
    <mergeCell ref="M1:N2"/>
    <mergeCell ref="B22:B23"/>
    <mergeCell ref="D13:E13"/>
    <mergeCell ref="B24:B25"/>
    <mergeCell ref="G13:L13"/>
    <mergeCell ref="I16:L16"/>
    <mergeCell ref="D18:L18"/>
    <mergeCell ref="E24:H24"/>
    <mergeCell ref="E23:L23"/>
    <mergeCell ref="C16:C17"/>
    <mergeCell ref="B16:B17"/>
    <mergeCell ref="D14:E14"/>
    <mergeCell ref="E17:L17"/>
    <mergeCell ref="E22:L22"/>
    <mergeCell ref="D7:D8"/>
    <mergeCell ref="F8:L8"/>
    <mergeCell ref="B9:B10"/>
    <mergeCell ref="E10:L10"/>
    <mergeCell ref="C24:C25"/>
    <mergeCell ref="C22:C23"/>
    <mergeCell ref="E16:H16"/>
    <mergeCell ref="D19:H19"/>
    <mergeCell ref="H12:L12"/>
    <mergeCell ref="I19:L19"/>
    <mergeCell ref="C9:C10"/>
    <mergeCell ref="G11:L11"/>
    <mergeCell ref="D11:E11"/>
    <mergeCell ref="C21:L21"/>
    <mergeCell ref="A1:H1"/>
    <mergeCell ref="I26:L26"/>
    <mergeCell ref="D26:H26"/>
    <mergeCell ref="D27:L27"/>
    <mergeCell ref="E25:L25"/>
    <mergeCell ref="B4:B5"/>
    <mergeCell ref="B6:B8"/>
    <mergeCell ref="C6:C8"/>
    <mergeCell ref="C4:C5"/>
    <mergeCell ref="E4:L4"/>
    <mergeCell ref="E5:L5"/>
    <mergeCell ref="I24:L24"/>
    <mergeCell ref="E6:L6"/>
    <mergeCell ref="E9:L9"/>
    <mergeCell ref="D12:F12"/>
    <mergeCell ref="F7:L7"/>
  </mergeCells>
  <phoneticPr fontId="1"/>
  <dataValidations count="4">
    <dataValidation type="list" allowBlank="1" showInputMessage="1" showErrorMessage="1" sqref="E10:L10" xr:uid="{00000000-0002-0000-0100-000000000000}">
      <formula1>INDIRECT(E9)</formula1>
    </dataValidation>
    <dataValidation imeMode="fullKatakana" allowBlank="1" showInputMessage="1" showErrorMessage="1" sqref="E4:L4 F7:L7" xr:uid="{00000000-0002-0000-0100-000001000000}"/>
    <dataValidation imeMode="halfAlpha" allowBlank="1" showInputMessage="1" showErrorMessage="1" sqref="D27:L27 D26:H26 E24:H24 D19:H19 E16:H16 D11:E11 D12:F12 D13:E13 D14:E14" xr:uid="{00000000-0002-0000-0100-000002000000}"/>
    <dataValidation type="list" allowBlank="1" showInputMessage="1" showErrorMessage="1" sqref="J14" xr:uid="{00000000-0002-0000-0100-000003000000}">
      <formula1>"1,2,3,4,5,6,7,8,9,10,11,12"</formula1>
    </dataValidation>
  </dataValidations>
  <pageMargins left="0.7" right="0.7" top="0.75" bottom="0.75" header="0.3" footer="0.3"/>
  <pageSetup paperSize="9" scale="8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業種リスト!$A$3:$S$3</xm:f>
          </x14:formula1>
          <xm:sqref>E9</xm:sqref>
        </x14:dataValidation>
        <x14:dataValidation type="list" allowBlank="1" showInputMessage="1" showErrorMessage="1" xr:uid="{1E49E905-3BCE-4C2C-B197-29C96FEA15A0}">
          <x14:formula1>
            <xm:f>入力規則!$A$4:$A$7</xm:f>
          </x14:formula1>
          <xm:sqref>H14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U55"/>
  <sheetViews>
    <sheetView showGridLines="0" view="pageBreakPreview" zoomScale="70" zoomScaleNormal="100" zoomScaleSheetLayoutView="70" workbookViewId="0">
      <selection activeCell="Q3" sqref="Q3"/>
    </sheetView>
  </sheetViews>
  <sheetFormatPr defaultColWidth="8.9140625" defaultRowHeight="14.25" x14ac:dyDescent="0.15"/>
  <cols>
    <col min="1" max="1" width="0.58203125" customWidth="1"/>
    <col min="2" max="2" width="2.08203125" customWidth="1"/>
    <col min="3" max="3" width="12.75" customWidth="1"/>
    <col min="4" max="6" width="2.4140625" style="2" customWidth="1"/>
    <col min="7" max="7" width="2.6640625" style="2" customWidth="1"/>
    <col min="8" max="8" width="2.4140625" style="2" customWidth="1"/>
    <col min="9" max="9" width="2.75" style="2" customWidth="1"/>
    <col min="10" max="11" width="2.4140625" style="2" customWidth="1"/>
    <col min="12" max="12" width="2.58203125" style="2" customWidth="1"/>
    <col min="13" max="13" width="2.1640625" style="2" customWidth="1"/>
    <col min="14" max="14" width="2.4140625" style="2" customWidth="1"/>
    <col min="15" max="15" width="2.58203125" style="2" customWidth="1"/>
    <col min="16" max="16" width="2.4140625" style="2" customWidth="1"/>
    <col min="17" max="17" width="2.6640625" style="2" customWidth="1"/>
    <col min="18" max="18" width="2.4140625" style="2" customWidth="1"/>
    <col min="19" max="19" width="2.83203125" customWidth="1"/>
    <col min="20" max="20" width="5.33203125" customWidth="1"/>
    <col min="21" max="21" width="4.1640625" customWidth="1"/>
  </cols>
  <sheetData>
    <row r="1" spans="1:21" ht="16.5" customHeight="1" x14ac:dyDescent="0.15">
      <c r="A1" s="133"/>
      <c r="B1" s="133"/>
      <c r="C1" s="133"/>
      <c r="D1" s="177"/>
      <c r="E1" s="177"/>
      <c r="F1" s="177"/>
      <c r="G1" s="177"/>
      <c r="H1" s="177"/>
      <c r="I1" s="177"/>
      <c r="J1" s="177"/>
      <c r="K1" s="177"/>
      <c r="L1" s="177"/>
      <c r="M1" s="177"/>
      <c r="N1" s="177"/>
      <c r="O1" s="177"/>
      <c r="P1" s="177"/>
      <c r="Q1" s="177"/>
      <c r="R1" s="177"/>
      <c r="S1" s="133"/>
      <c r="T1" s="481" t="s">
        <v>599</v>
      </c>
      <c r="U1" s="481"/>
    </row>
    <row r="2" spans="1:21" ht="19.5" customHeight="1" x14ac:dyDescent="0.15">
      <c r="A2" s="133"/>
      <c r="B2" s="383" t="s">
        <v>393</v>
      </c>
      <c r="C2" s="264"/>
      <c r="D2" s="177"/>
      <c r="E2" s="177"/>
      <c r="F2" s="177"/>
      <c r="G2" s="177"/>
      <c r="H2" s="177"/>
      <c r="I2" s="177"/>
      <c r="J2" s="177"/>
      <c r="K2" s="177"/>
      <c r="L2" s="177"/>
      <c r="M2" s="177"/>
      <c r="N2" s="177"/>
      <c r="O2" s="177"/>
      <c r="P2" s="177"/>
      <c r="Q2" s="177"/>
      <c r="R2" s="177"/>
      <c r="S2" s="133"/>
    </row>
    <row r="3" spans="1:21" ht="20.100000000000001" customHeight="1" x14ac:dyDescent="0.15">
      <c r="A3" s="133"/>
      <c r="B3" s="490" t="s">
        <v>122</v>
      </c>
      <c r="C3" s="491"/>
      <c r="D3" s="265" t="s">
        <v>2</v>
      </c>
      <c r="E3" s="157"/>
      <c r="F3" s="266" t="s">
        <v>3</v>
      </c>
      <c r="G3" s="157"/>
      <c r="H3" s="266" t="s">
        <v>4</v>
      </c>
      <c r="I3" s="157"/>
      <c r="J3" s="266" t="s">
        <v>5</v>
      </c>
      <c r="K3" s="266" t="s">
        <v>123</v>
      </c>
      <c r="L3" s="267" t="s">
        <v>2</v>
      </c>
      <c r="M3" s="157"/>
      <c r="N3" s="266" t="s">
        <v>3</v>
      </c>
      <c r="O3" s="157"/>
      <c r="P3" s="266" t="s">
        <v>4</v>
      </c>
      <c r="Q3" s="157"/>
      <c r="R3" s="266" t="s">
        <v>5</v>
      </c>
      <c r="S3" s="31"/>
    </row>
    <row r="4" spans="1:21" ht="18.75" customHeight="1" x14ac:dyDescent="0.15">
      <c r="A4" s="133"/>
      <c r="B4" s="497" t="s">
        <v>586</v>
      </c>
      <c r="C4" s="498"/>
      <c r="D4" s="498"/>
      <c r="E4" s="498"/>
      <c r="F4" s="498"/>
      <c r="G4" s="498"/>
      <c r="H4" s="498"/>
      <c r="I4" s="498"/>
      <c r="J4" s="498"/>
      <c r="K4" s="498"/>
      <c r="L4" s="498"/>
      <c r="M4" s="498"/>
      <c r="N4" s="498"/>
      <c r="O4" s="498"/>
      <c r="P4" s="498"/>
      <c r="Q4" s="498"/>
      <c r="R4" s="498"/>
      <c r="S4" s="499"/>
      <c r="T4" t="s">
        <v>398</v>
      </c>
      <c r="U4" s="268">
        <f>LENB(SUBSTITUTE(SUBSTITUTE(B5,"　","")," ",""))/2</f>
        <v>0</v>
      </c>
    </row>
    <row r="5" spans="1:21" s="376" customFormat="1" ht="14.1" customHeight="1" x14ac:dyDescent="0.15">
      <c r="A5" s="384"/>
      <c r="B5" s="515"/>
      <c r="C5" s="485"/>
      <c r="D5" s="485"/>
      <c r="E5" s="485"/>
      <c r="F5" s="485"/>
      <c r="G5" s="485"/>
      <c r="H5" s="485"/>
      <c r="I5" s="485"/>
      <c r="J5" s="485"/>
      <c r="K5" s="485"/>
      <c r="L5" s="485"/>
      <c r="M5" s="485"/>
      <c r="N5" s="485"/>
      <c r="O5" s="485"/>
      <c r="P5" s="485"/>
      <c r="Q5" s="485"/>
      <c r="R5" s="485"/>
      <c r="S5" s="486"/>
      <c r="U5" s="385"/>
    </row>
    <row r="6" spans="1:21" s="376" customFormat="1" ht="14.1" customHeight="1" x14ac:dyDescent="0.15">
      <c r="A6" s="384"/>
      <c r="B6" s="515"/>
      <c r="C6" s="485"/>
      <c r="D6" s="485"/>
      <c r="E6" s="485"/>
      <c r="F6" s="485"/>
      <c r="G6" s="485"/>
      <c r="H6" s="485"/>
      <c r="I6" s="485"/>
      <c r="J6" s="485"/>
      <c r="K6" s="485"/>
      <c r="L6" s="485"/>
      <c r="M6" s="485"/>
      <c r="N6" s="485"/>
      <c r="O6" s="485"/>
      <c r="P6" s="485"/>
      <c r="Q6" s="485"/>
      <c r="R6" s="485"/>
      <c r="S6" s="486"/>
      <c r="U6" s="385"/>
    </row>
    <row r="7" spans="1:21" s="376" customFormat="1" ht="14.1" customHeight="1" x14ac:dyDescent="0.15">
      <c r="A7" s="384"/>
      <c r="B7" s="515"/>
      <c r="C7" s="485"/>
      <c r="D7" s="485"/>
      <c r="E7" s="485"/>
      <c r="F7" s="485"/>
      <c r="G7" s="485"/>
      <c r="H7" s="485"/>
      <c r="I7" s="485"/>
      <c r="J7" s="485"/>
      <c r="K7" s="485"/>
      <c r="L7" s="485"/>
      <c r="M7" s="485"/>
      <c r="N7" s="485"/>
      <c r="O7" s="485"/>
      <c r="P7" s="485"/>
      <c r="Q7" s="485"/>
      <c r="R7" s="485"/>
      <c r="S7" s="486"/>
      <c r="U7" s="385"/>
    </row>
    <row r="8" spans="1:21" s="376" customFormat="1" ht="14.1" customHeight="1" x14ac:dyDescent="0.15">
      <c r="A8" s="384"/>
      <c r="B8" s="515"/>
      <c r="C8" s="485"/>
      <c r="D8" s="485"/>
      <c r="E8" s="485"/>
      <c r="F8" s="485"/>
      <c r="G8" s="485"/>
      <c r="H8" s="485"/>
      <c r="I8" s="485"/>
      <c r="J8" s="485"/>
      <c r="K8" s="485"/>
      <c r="L8" s="485"/>
      <c r="M8" s="485"/>
      <c r="N8" s="485"/>
      <c r="O8" s="485"/>
      <c r="P8" s="485"/>
      <c r="Q8" s="485"/>
      <c r="R8" s="485"/>
      <c r="S8" s="486"/>
      <c r="U8" s="385"/>
    </row>
    <row r="9" spans="1:21" s="376" customFormat="1" ht="14.1" customHeight="1" x14ac:dyDescent="0.15">
      <c r="A9" s="384"/>
      <c r="B9" s="515"/>
      <c r="C9" s="485"/>
      <c r="D9" s="485"/>
      <c r="E9" s="485"/>
      <c r="F9" s="485"/>
      <c r="G9" s="485"/>
      <c r="H9" s="485"/>
      <c r="I9" s="485"/>
      <c r="J9" s="485"/>
      <c r="K9" s="485"/>
      <c r="L9" s="485"/>
      <c r="M9" s="485"/>
      <c r="N9" s="485"/>
      <c r="O9" s="485"/>
      <c r="P9" s="485"/>
      <c r="Q9" s="485"/>
      <c r="R9" s="485"/>
      <c r="S9" s="486"/>
      <c r="U9" s="385"/>
    </row>
    <row r="10" spans="1:21" s="376" customFormat="1" ht="14.1" customHeight="1" x14ac:dyDescent="0.15">
      <c r="A10" s="384"/>
      <c r="B10" s="515"/>
      <c r="C10" s="485"/>
      <c r="D10" s="485"/>
      <c r="E10" s="485"/>
      <c r="F10" s="485"/>
      <c r="G10" s="485"/>
      <c r="H10" s="485"/>
      <c r="I10" s="485"/>
      <c r="J10" s="485"/>
      <c r="K10" s="485"/>
      <c r="L10" s="485"/>
      <c r="M10" s="485"/>
      <c r="N10" s="485"/>
      <c r="O10" s="485"/>
      <c r="P10" s="485"/>
      <c r="Q10" s="485"/>
      <c r="R10" s="485"/>
      <c r="S10" s="486"/>
      <c r="U10" s="385"/>
    </row>
    <row r="11" spans="1:21" s="376" customFormat="1" ht="14.1" customHeight="1" x14ac:dyDescent="0.15">
      <c r="A11" s="384"/>
      <c r="B11" s="484"/>
      <c r="C11" s="485"/>
      <c r="D11" s="485"/>
      <c r="E11" s="485"/>
      <c r="F11" s="485"/>
      <c r="G11" s="485"/>
      <c r="H11" s="485"/>
      <c r="I11" s="485"/>
      <c r="J11" s="485"/>
      <c r="K11" s="485"/>
      <c r="L11" s="485"/>
      <c r="M11" s="485"/>
      <c r="N11" s="485"/>
      <c r="O11" s="485"/>
      <c r="P11" s="485"/>
      <c r="Q11" s="485"/>
      <c r="R11" s="485"/>
      <c r="S11" s="486"/>
    </row>
    <row r="12" spans="1:21" s="376" customFormat="1" ht="14.1" customHeight="1" x14ac:dyDescent="0.15">
      <c r="A12" s="384"/>
      <c r="B12" s="516"/>
      <c r="C12" s="517"/>
      <c r="D12" s="517"/>
      <c r="E12" s="517"/>
      <c r="F12" s="517"/>
      <c r="G12" s="517"/>
      <c r="H12" s="517"/>
      <c r="I12" s="517"/>
      <c r="J12" s="517"/>
      <c r="K12" s="517"/>
      <c r="L12" s="517"/>
      <c r="M12" s="517"/>
      <c r="N12" s="517"/>
      <c r="O12" s="517"/>
      <c r="P12" s="517"/>
      <c r="Q12" s="517"/>
      <c r="R12" s="517"/>
      <c r="S12" s="518"/>
    </row>
    <row r="13" spans="1:21" ht="18.95" customHeight="1" x14ac:dyDescent="0.15">
      <c r="A13" s="133"/>
      <c r="B13" s="497" t="s">
        <v>587</v>
      </c>
      <c r="C13" s="503"/>
      <c r="D13" s="503"/>
      <c r="E13" s="503"/>
      <c r="F13" s="503"/>
      <c r="G13" s="503"/>
      <c r="H13" s="503"/>
      <c r="I13" s="503"/>
      <c r="J13" s="503"/>
      <c r="K13" s="503"/>
      <c r="L13" s="503"/>
      <c r="M13" s="503"/>
      <c r="N13" s="503"/>
      <c r="O13" s="503"/>
      <c r="P13" s="503"/>
      <c r="Q13" s="503"/>
      <c r="R13" s="503"/>
      <c r="S13" s="504"/>
    </row>
    <row r="14" spans="1:21" s="270" customFormat="1" ht="13.5" customHeight="1" x14ac:dyDescent="0.15">
      <c r="A14" s="269"/>
      <c r="B14" s="272"/>
      <c r="C14" s="492" t="s">
        <v>541</v>
      </c>
      <c r="D14" s="492"/>
      <c r="E14" s="492"/>
      <c r="F14" s="492"/>
      <c r="G14" s="492"/>
      <c r="H14" s="492"/>
      <c r="I14" s="492"/>
      <c r="J14" s="492"/>
      <c r="K14" s="492"/>
      <c r="L14" s="492"/>
      <c r="M14" s="492"/>
      <c r="N14" s="492"/>
      <c r="O14" s="492"/>
      <c r="P14" s="492"/>
      <c r="Q14" s="492"/>
      <c r="R14" s="492"/>
      <c r="S14" s="493"/>
    </row>
    <row r="15" spans="1:21" s="270" customFormat="1" ht="16.5" x14ac:dyDescent="0.15">
      <c r="A15" s="269"/>
      <c r="B15" s="521"/>
      <c r="C15" s="522"/>
      <c r="D15" s="522"/>
      <c r="E15" s="522"/>
      <c r="F15" s="522"/>
      <c r="G15" s="522"/>
      <c r="H15" s="522"/>
      <c r="I15" s="522"/>
      <c r="J15" s="522"/>
      <c r="K15" s="522"/>
      <c r="L15" s="522"/>
      <c r="M15" s="522"/>
      <c r="N15" s="522"/>
      <c r="O15" s="522"/>
      <c r="P15" s="522"/>
      <c r="Q15" s="522"/>
      <c r="R15" s="522"/>
      <c r="S15" s="523"/>
      <c r="T15" s="273"/>
      <c r="U15" s="268"/>
    </row>
    <row r="16" spans="1:21" ht="18.95" customHeight="1" x14ac:dyDescent="0.15">
      <c r="A16" s="133"/>
      <c r="B16" s="352"/>
      <c r="C16" s="5" t="s">
        <v>536</v>
      </c>
      <c r="D16" s="5"/>
      <c r="E16" s="5"/>
      <c r="F16" s="5"/>
      <c r="G16" s="5"/>
      <c r="H16" s="5"/>
      <c r="I16" s="5"/>
      <c r="J16" s="5"/>
      <c r="K16" s="5"/>
      <c r="L16" s="5"/>
      <c r="M16" s="5"/>
      <c r="N16" s="5"/>
      <c r="O16" s="5"/>
      <c r="P16" s="5"/>
      <c r="Q16" s="5"/>
      <c r="R16" s="5"/>
      <c r="S16" s="350"/>
      <c r="T16" s="376" t="s">
        <v>398</v>
      </c>
      <c r="U16" s="385">
        <f>LENB(SUBSTITUTE(SUBSTITUTE(B17,"　","")," ",""))/2</f>
        <v>0</v>
      </c>
    </row>
    <row r="17" spans="1:21" s="376" customFormat="1" ht="14.1" customHeight="1" x14ac:dyDescent="0.15">
      <c r="A17" s="384"/>
      <c r="B17" s="515"/>
      <c r="C17" s="485"/>
      <c r="D17" s="485"/>
      <c r="E17" s="485"/>
      <c r="F17" s="485"/>
      <c r="G17" s="485"/>
      <c r="H17" s="485"/>
      <c r="I17" s="485"/>
      <c r="J17" s="485"/>
      <c r="K17" s="485"/>
      <c r="L17" s="485"/>
      <c r="M17" s="485"/>
      <c r="N17" s="485"/>
      <c r="O17" s="485"/>
      <c r="P17" s="485"/>
      <c r="Q17" s="485"/>
      <c r="R17" s="485"/>
      <c r="S17" s="486"/>
    </row>
    <row r="18" spans="1:21" s="376" customFormat="1" ht="14.1" customHeight="1" x14ac:dyDescent="0.15">
      <c r="A18" s="384"/>
      <c r="B18" s="484"/>
      <c r="C18" s="485"/>
      <c r="D18" s="485"/>
      <c r="E18" s="485"/>
      <c r="F18" s="485"/>
      <c r="G18" s="485"/>
      <c r="H18" s="485"/>
      <c r="I18" s="485"/>
      <c r="J18" s="485"/>
      <c r="K18" s="485"/>
      <c r="L18" s="485"/>
      <c r="M18" s="485"/>
      <c r="N18" s="485"/>
      <c r="O18" s="485"/>
      <c r="P18" s="485"/>
      <c r="Q18" s="485"/>
      <c r="R18" s="485"/>
      <c r="S18" s="486"/>
    </row>
    <row r="19" spans="1:21" s="376" customFormat="1" ht="13.5" customHeight="1" x14ac:dyDescent="0.15">
      <c r="A19" s="384"/>
      <c r="B19" s="484"/>
      <c r="C19" s="485"/>
      <c r="D19" s="485"/>
      <c r="E19" s="485"/>
      <c r="F19" s="485"/>
      <c r="G19" s="485"/>
      <c r="H19" s="485"/>
      <c r="I19" s="485"/>
      <c r="J19" s="485"/>
      <c r="K19" s="485"/>
      <c r="L19" s="485"/>
      <c r="M19" s="485"/>
      <c r="N19" s="485"/>
      <c r="O19" s="485"/>
      <c r="P19" s="485"/>
      <c r="Q19" s="485"/>
      <c r="R19" s="485"/>
      <c r="S19" s="486"/>
    </row>
    <row r="20" spans="1:21" s="376" customFormat="1" ht="13.5" customHeight="1" x14ac:dyDescent="0.15">
      <c r="A20" s="384"/>
      <c r="B20" s="484"/>
      <c r="C20" s="485"/>
      <c r="D20" s="485"/>
      <c r="E20" s="485"/>
      <c r="F20" s="485"/>
      <c r="G20" s="485"/>
      <c r="H20" s="485"/>
      <c r="I20" s="485"/>
      <c r="J20" s="485"/>
      <c r="K20" s="485"/>
      <c r="L20" s="485"/>
      <c r="M20" s="485"/>
      <c r="N20" s="485"/>
      <c r="O20" s="485"/>
      <c r="P20" s="485"/>
      <c r="Q20" s="485"/>
      <c r="R20" s="485"/>
      <c r="S20" s="486"/>
    </row>
    <row r="21" spans="1:21" s="376" customFormat="1" ht="14.1" customHeight="1" x14ac:dyDescent="0.15">
      <c r="A21" s="384"/>
      <c r="B21" s="484"/>
      <c r="C21" s="485"/>
      <c r="D21" s="485"/>
      <c r="E21" s="485"/>
      <c r="F21" s="485"/>
      <c r="G21" s="485"/>
      <c r="H21" s="485"/>
      <c r="I21" s="485"/>
      <c r="J21" s="485"/>
      <c r="K21" s="485"/>
      <c r="L21" s="485"/>
      <c r="M21" s="485"/>
      <c r="N21" s="485"/>
      <c r="O21" s="485"/>
      <c r="P21" s="485"/>
      <c r="Q21" s="485"/>
      <c r="R21" s="485"/>
      <c r="S21" s="486"/>
    </row>
    <row r="22" spans="1:21" s="376" customFormat="1" ht="14.1" customHeight="1" x14ac:dyDescent="0.15">
      <c r="A22" s="384"/>
      <c r="B22" s="484"/>
      <c r="C22" s="485"/>
      <c r="D22" s="485"/>
      <c r="E22" s="485"/>
      <c r="F22" s="485"/>
      <c r="G22" s="485"/>
      <c r="H22" s="485"/>
      <c r="I22" s="485"/>
      <c r="J22" s="485"/>
      <c r="K22" s="485"/>
      <c r="L22" s="485"/>
      <c r="M22" s="485"/>
      <c r="N22" s="485"/>
      <c r="O22" s="485"/>
      <c r="P22" s="485"/>
      <c r="Q22" s="485"/>
      <c r="R22" s="485"/>
      <c r="S22" s="486"/>
    </row>
    <row r="23" spans="1:21" s="376" customFormat="1" ht="14.1" customHeight="1" x14ac:dyDescent="0.15">
      <c r="A23" s="384"/>
      <c r="B23" s="484"/>
      <c r="C23" s="485"/>
      <c r="D23" s="485"/>
      <c r="E23" s="485"/>
      <c r="F23" s="485"/>
      <c r="G23" s="485"/>
      <c r="H23" s="485"/>
      <c r="I23" s="485"/>
      <c r="J23" s="485"/>
      <c r="K23" s="485"/>
      <c r="L23" s="485"/>
      <c r="M23" s="485"/>
      <c r="N23" s="485"/>
      <c r="O23" s="485"/>
      <c r="P23" s="485"/>
      <c r="Q23" s="485"/>
      <c r="R23" s="485"/>
      <c r="S23" s="486"/>
    </row>
    <row r="24" spans="1:21" s="376" customFormat="1" ht="14.1" customHeight="1" x14ac:dyDescent="0.15">
      <c r="A24" s="384"/>
      <c r="B24" s="484"/>
      <c r="C24" s="485"/>
      <c r="D24" s="485"/>
      <c r="E24" s="485"/>
      <c r="F24" s="485"/>
      <c r="G24" s="485"/>
      <c r="H24" s="485"/>
      <c r="I24" s="485"/>
      <c r="J24" s="485"/>
      <c r="K24" s="485"/>
      <c r="L24" s="485"/>
      <c r="M24" s="485"/>
      <c r="N24" s="485"/>
      <c r="O24" s="485"/>
      <c r="P24" s="485"/>
      <c r="Q24" s="485"/>
      <c r="R24" s="485"/>
      <c r="S24" s="486"/>
    </row>
    <row r="25" spans="1:21" s="376" customFormat="1" ht="14.1" customHeight="1" x14ac:dyDescent="0.15">
      <c r="A25" s="384"/>
      <c r="B25" s="487"/>
      <c r="C25" s="488"/>
      <c r="D25" s="488"/>
      <c r="E25" s="488"/>
      <c r="F25" s="488"/>
      <c r="G25" s="488"/>
      <c r="H25" s="488"/>
      <c r="I25" s="488"/>
      <c r="J25" s="488"/>
      <c r="K25" s="488"/>
      <c r="L25" s="488"/>
      <c r="M25" s="488"/>
      <c r="N25" s="488"/>
      <c r="O25" s="488"/>
      <c r="P25" s="488"/>
      <c r="Q25" s="488"/>
      <c r="R25" s="488"/>
      <c r="S25" s="489"/>
      <c r="T25" s="386"/>
      <c r="U25" s="386"/>
    </row>
    <row r="26" spans="1:21" s="270" customFormat="1" ht="18.95" customHeight="1" x14ac:dyDescent="0.15">
      <c r="A26" s="269"/>
      <c r="B26" s="500" t="s">
        <v>434</v>
      </c>
      <c r="C26" s="501"/>
      <c r="D26" s="501"/>
      <c r="E26" s="501"/>
      <c r="F26" s="501"/>
      <c r="G26" s="501"/>
      <c r="H26" s="501"/>
      <c r="I26" s="501"/>
      <c r="J26" s="501"/>
      <c r="K26" s="501"/>
      <c r="L26" s="501"/>
      <c r="M26" s="501"/>
      <c r="N26" s="501"/>
      <c r="O26" s="501"/>
      <c r="P26" s="501"/>
      <c r="Q26" s="501"/>
      <c r="R26" s="501"/>
      <c r="S26" s="502"/>
    </row>
    <row r="27" spans="1:21" s="270" customFormat="1" ht="16.5" customHeight="1" x14ac:dyDescent="0.15">
      <c r="A27" s="269"/>
      <c r="B27" s="271"/>
      <c r="C27" s="513" t="s">
        <v>590</v>
      </c>
      <c r="D27" s="399"/>
      <c r="E27" s="399"/>
      <c r="F27" s="399"/>
      <c r="G27" s="399"/>
      <c r="H27" s="399"/>
      <c r="I27" s="399"/>
      <c r="J27" s="399"/>
      <c r="K27" s="399"/>
      <c r="L27" s="399"/>
      <c r="M27" s="399"/>
      <c r="N27" s="399"/>
      <c r="O27" s="399"/>
      <c r="P27" s="399"/>
      <c r="Q27" s="399"/>
      <c r="R27" s="399"/>
      <c r="S27" s="514"/>
    </row>
    <row r="28" spans="1:21" s="270" customFormat="1" ht="14.25" customHeight="1" x14ac:dyDescent="0.15">
      <c r="A28" s="269"/>
      <c r="B28" s="272"/>
      <c r="C28" s="492" t="s">
        <v>588</v>
      </c>
      <c r="D28" s="492"/>
      <c r="E28" s="492"/>
      <c r="F28" s="492"/>
      <c r="G28" s="492"/>
      <c r="H28" s="492"/>
      <c r="I28" s="492"/>
      <c r="J28" s="492"/>
      <c r="K28" s="492"/>
      <c r="L28" s="492"/>
      <c r="M28" s="492"/>
      <c r="N28" s="492"/>
      <c r="O28" s="492"/>
      <c r="P28" s="492"/>
      <c r="Q28" s="492"/>
      <c r="R28" s="492"/>
      <c r="S28" s="493"/>
      <c r="T28" s="273" t="s">
        <v>398</v>
      </c>
      <c r="U28" s="268">
        <f>LENB(SUBSTITUTE(SUBSTITUTE(B29,"　","")," ",""))/2</f>
        <v>0</v>
      </c>
    </row>
    <row r="29" spans="1:21" s="270" customFormat="1" x14ac:dyDescent="0.15">
      <c r="A29" s="269"/>
      <c r="B29" s="505"/>
      <c r="C29" s="506"/>
      <c r="D29" s="506"/>
      <c r="E29" s="506"/>
      <c r="F29" s="506"/>
      <c r="G29" s="506"/>
      <c r="H29" s="506"/>
      <c r="I29" s="506"/>
      <c r="J29" s="506"/>
      <c r="K29" s="506"/>
      <c r="L29" s="506"/>
      <c r="M29" s="506"/>
      <c r="N29" s="506"/>
      <c r="O29" s="506"/>
      <c r="P29" s="506"/>
      <c r="Q29" s="506"/>
      <c r="R29" s="506"/>
      <c r="S29" s="507"/>
    </row>
    <row r="30" spans="1:21" s="270" customFormat="1" ht="18.75" customHeight="1" x14ac:dyDescent="0.15">
      <c r="A30" s="269"/>
      <c r="B30" s="274"/>
      <c r="C30" s="519" t="s">
        <v>435</v>
      </c>
      <c r="D30" s="519"/>
      <c r="E30" s="519"/>
      <c r="F30" s="519"/>
      <c r="G30" s="519"/>
      <c r="H30" s="519"/>
      <c r="I30" s="519"/>
      <c r="J30" s="519"/>
      <c r="K30" s="519"/>
      <c r="L30" s="519"/>
      <c r="M30" s="519"/>
      <c r="N30" s="519"/>
      <c r="O30" s="519"/>
      <c r="P30" s="519"/>
      <c r="Q30" s="519"/>
      <c r="R30" s="519"/>
      <c r="S30" s="520"/>
      <c r="T30" s="273" t="s">
        <v>398</v>
      </c>
      <c r="U30" s="268">
        <f>LENB(SUBSTITUTE(SUBSTITUTE(B31,"　","")," ",""))/2</f>
        <v>0</v>
      </c>
    </row>
    <row r="31" spans="1:21" s="386" customFormat="1" ht="14.1" customHeight="1" x14ac:dyDescent="0.15">
      <c r="A31" s="387"/>
      <c r="B31" s="505"/>
      <c r="C31" s="506"/>
      <c r="D31" s="506"/>
      <c r="E31" s="506"/>
      <c r="F31" s="506"/>
      <c r="G31" s="506"/>
      <c r="H31" s="506"/>
      <c r="I31" s="506"/>
      <c r="J31" s="506"/>
      <c r="K31" s="506"/>
      <c r="L31" s="506"/>
      <c r="M31" s="506"/>
      <c r="N31" s="506"/>
      <c r="O31" s="506"/>
      <c r="P31" s="506"/>
      <c r="Q31" s="506"/>
      <c r="R31" s="506"/>
      <c r="S31" s="507"/>
    </row>
    <row r="32" spans="1:21" s="386" customFormat="1" ht="13.5" customHeight="1" x14ac:dyDescent="0.15">
      <c r="A32" s="387"/>
      <c r="B32" s="508"/>
      <c r="C32" s="506"/>
      <c r="D32" s="506"/>
      <c r="E32" s="506"/>
      <c r="F32" s="506"/>
      <c r="G32" s="506"/>
      <c r="H32" s="506"/>
      <c r="I32" s="506"/>
      <c r="J32" s="506"/>
      <c r="K32" s="506"/>
      <c r="L32" s="506"/>
      <c r="M32" s="506"/>
      <c r="N32" s="506"/>
      <c r="O32" s="506"/>
      <c r="P32" s="506"/>
      <c r="Q32" s="506"/>
      <c r="R32" s="506"/>
      <c r="S32" s="507"/>
    </row>
    <row r="33" spans="1:21" s="386" customFormat="1" ht="13.5" customHeight="1" x14ac:dyDescent="0.15">
      <c r="A33" s="387"/>
      <c r="B33" s="508"/>
      <c r="C33" s="506"/>
      <c r="D33" s="506"/>
      <c r="E33" s="506"/>
      <c r="F33" s="506"/>
      <c r="G33" s="506"/>
      <c r="H33" s="506"/>
      <c r="I33" s="506"/>
      <c r="J33" s="506"/>
      <c r="K33" s="506"/>
      <c r="L33" s="506"/>
      <c r="M33" s="506"/>
      <c r="N33" s="506"/>
      <c r="O33" s="506"/>
      <c r="P33" s="506"/>
      <c r="Q33" s="506"/>
      <c r="R33" s="506"/>
      <c r="S33" s="507"/>
    </row>
    <row r="34" spans="1:21" s="386" customFormat="1" ht="14.1" customHeight="1" x14ac:dyDescent="0.15">
      <c r="A34" s="387"/>
      <c r="B34" s="508"/>
      <c r="C34" s="506"/>
      <c r="D34" s="506"/>
      <c r="E34" s="506"/>
      <c r="F34" s="506"/>
      <c r="G34" s="506"/>
      <c r="H34" s="506"/>
      <c r="I34" s="506"/>
      <c r="J34" s="506"/>
      <c r="K34" s="506"/>
      <c r="L34" s="506"/>
      <c r="M34" s="506"/>
      <c r="N34" s="506"/>
      <c r="O34" s="506"/>
      <c r="P34" s="506"/>
      <c r="Q34" s="506"/>
      <c r="R34" s="506"/>
      <c r="S34" s="507"/>
    </row>
    <row r="35" spans="1:21" s="386" customFormat="1" ht="13.5" customHeight="1" x14ac:dyDescent="0.15">
      <c r="A35" s="387"/>
      <c r="B35" s="508"/>
      <c r="C35" s="506"/>
      <c r="D35" s="506"/>
      <c r="E35" s="506"/>
      <c r="F35" s="506"/>
      <c r="G35" s="506"/>
      <c r="H35" s="506"/>
      <c r="I35" s="506"/>
      <c r="J35" s="506"/>
      <c r="K35" s="506"/>
      <c r="L35" s="506"/>
      <c r="M35" s="506"/>
      <c r="N35" s="506"/>
      <c r="O35" s="506"/>
      <c r="P35" s="506"/>
      <c r="Q35" s="506"/>
      <c r="R35" s="506"/>
      <c r="S35" s="507"/>
    </row>
    <row r="36" spans="1:21" s="386" customFormat="1" ht="14.1" customHeight="1" x14ac:dyDescent="0.15">
      <c r="A36" s="387"/>
      <c r="B36" s="508"/>
      <c r="C36" s="506"/>
      <c r="D36" s="506"/>
      <c r="E36" s="506"/>
      <c r="F36" s="506"/>
      <c r="G36" s="506"/>
      <c r="H36" s="506"/>
      <c r="I36" s="506"/>
      <c r="J36" s="506"/>
      <c r="K36" s="506"/>
      <c r="L36" s="506"/>
      <c r="M36" s="506"/>
      <c r="N36" s="506"/>
      <c r="O36" s="506"/>
      <c r="P36" s="506"/>
      <c r="Q36" s="506"/>
      <c r="R36" s="506"/>
      <c r="S36" s="507"/>
    </row>
    <row r="37" spans="1:21" s="386" customFormat="1" ht="14.1" customHeight="1" x14ac:dyDescent="0.15">
      <c r="A37" s="387"/>
      <c r="B37" s="508"/>
      <c r="C37" s="506"/>
      <c r="D37" s="506"/>
      <c r="E37" s="506"/>
      <c r="F37" s="506"/>
      <c r="G37" s="506"/>
      <c r="H37" s="506"/>
      <c r="I37" s="506"/>
      <c r="J37" s="506"/>
      <c r="K37" s="506"/>
      <c r="L37" s="506"/>
      <c r="M37" s="506"/>
      <c r="N37" s="506"/>
      <c r="O37" s="506"/>
      <c r="P37" s="506"/>
      <c r="Q37" s="506"/>
      <c r="R37" s="506"/>
      <c r="S37" s="507"/>
    </row>
    <row r="38" spans="1:21" s="386" customFormat="1" ht="14.1" customHeight="1" x14ac:dyDescent="0.15">
      <c r="A38" s="387"/>
      <c r="B38" s="508"/>
      <c r="C38" s="506"/>
      <c r="D38" s="506"/>
      <c r="E38" s="506"/>
      <c r="F38" s="506"/>
      <c r="G38" s="506"/>
      <c r="H38" s="506"/>
      <c r="I38" s="506"/>
      <c r="J38" s="506"/>
      <c r="K38" s="506"/>
      <c r="L38" s="506"/>
      <c r="M38" s="506"/>
      <c r="N38" s="506"/>
      <c r="O38" s="506"/>
      <c r="P38" s="506"/>
      <c r="Q38" s="506"/>
      <c r="R38" s="506"/>
      <c r="S38" s="507"/>
    </row>
    <row r="39" spans="1:21" s="386" customFormat="1" ht="14.1" customHeight="1" x14ac:dyDescent="0.15">
      <c r="A39" s="387"/>
      <c r="B39" s="509"/>
      <c r="C39" s="510"/>
      <c r="D39" s="510"/>
      <c r="E39" s="510"/>
      <c r="F39" s="510"/>
      <c r="G39" s="510"/>
      <c r="H39" s="510"/>
      <c r="I39" s="510"/>
      <c r="J39" s="510"/>
      <c r="K39" s="510"/>
      <c r="L39" s="510"/>
      <c r="M39" s="510"/>
      <c r="N39" s="510"/>
      <c r="O39" s="510"/>
      <c r="P39" s="510"/>
      <c r="Q39" s="510"/>
      <c r="R39" s="510"/>
      <c r="S39" s="511"/>
      <c r="T39" s="376"/>
      <c r="U39" s="376"/>
    </row>
    <row r="40" spans="1:21" ht="18.75" customHeight="1" x14ac:dyDescent="0.15">
      <c r="A40" s="133"/>
      <c r="B40" s="500" t="s">
        <v>566</v>
      </c>
      <c r="C40" s="501"/>
      <c r="D40" s="501"/>
      <c r="E40" s="501"/>
      <c r="F40" s="501"/>
      <c r="G40" s="501"/>
      <c r="H40" s="501"/>
      <c r="I40" s="501"/>
      <c r="J40" s="501"/>
      <c r="K40" s="501"/>
      <c r="L40" s="501"/>
      <c r="M40" s="501"/>
      <c r="N40" s="501"/>
      <c r="O40" s="501"/>
      <c r="P40" s="501"/>
      <c r="Q40" s="501"/>
      <c r="R40" s="501"/>
      <c r="S40" s="502"/>
      <c r="T40" s="273" t="s">
        <v>398</v>
      </c>
      <c r="U40" s="268">
        <f>LENB(SUBSTITUTE(SUBSTITUTE(B41,"　","")," ",""))/2</f>
        <v>0</v>
      </c>
    </row>
    <row r="41" spans="1:21" s="376" customFormat="1" ht="14.1" customHeight="1" x14ac:dyDescent="0.15">
      <c r="A41" s="384"/>
      <c r="B41" s="484"/>
      <c r="C41" s="485"/>
      <c r="D41" s="485"/>
      <c r="E41" s="485"/>
      <c r="F41" s="485"/>
      <c r="G41" s="485"/>
      <c r="H41" s="485"/>
      <c r="I41" s="485"/>
      <c r="J41" s="485"/>
      <c r="K41" s="485"/>
      <c r="L41" s="485"/>
      <c r="M41" s="485"/>
      <c r="N41" s="485"/>
      <c r="O41" s="485"/>
      <c r="P41" s="485"/>
      <c r="Q41" s="485"/>
      <c r="R41" s="485"/>
      <c r="S41" s="486"/>
      <c r="T41" s="388"/>
    </row>
    <row r="42" spans="1:21" s="376" customFormat="1" ht="14.1" customHeight="1" x14ac:dyDescent="0.15">
      <c r="A42" s="384"/>
      <c r="B42" s="484"/>
      <c r="C42" s="485"/>
      <c r="D42" s="485"/>
      <c r="E42" s="485"/>
      <c r="F42" s="485"/>
      <c r="G42" s="485"/>
      <c r="H42" s="485"/>
      <c r="I42" s="485"/>
      <c r="J42" s="485"/>
      <c r="K42" s="485"/>
      <c r="L42" s="485"/>
      <c r="M42" s="485"/>
      <c r="N42" s="485"/>
      <c r="O42" s="485"/>
      <c r="P42" s="485"/>
      <c r="Q42" s="485"/>
      <c r="R42" s="485"/>
      <c r="S42" s="486"/>
    </row>
    <row r="43" spans="1:21" s="376" customFormat="1" ht="14.1" customHeight="1" x14ac:dyDescent="0.15">
      <c r="A43" s="384"/>
      <c r="B43" s="484"/>
      <c r="C43" s="485"/>
      <c r="D43" s="485"/>
      <c r="E43" s="485"/>
      <c r="F43" s="485"/>
      <c r="G43" s="485"/>
      <c r="H43" s="485"/>
      <c r="I43" s="485"/>
      <c r="J43" s="485"/>
      <c r="K43" s="485"/>
      <c r="L43" s="485"/>
      <c r="M43" s="485"/>
      <c r="N43" s="485"/>
      <c r="O43" s="485"/>
      <c r="P43" s="485"/>
      <c r="Q43" s="485"/>
      <c r="R43" s="485"/>
      <c r="S43" s="486"/>
    </row>
    <row r="44" spans="1:21" s="376" customFormat="1" ht="14.1" customHeight="1" x14ac:dyDescent="0.15">
      <c r="A44" s="384"/>
      <c r="B44" s="484"/>
      <c r="C44" s="485"/>
      <c r="D44" s="485"/>
      <c r="E44" s="485"/>
      <c r="F44" s="485"/>
      <c r="G44" s="485"/>
      <c r="H44" s="485"/>
      <c r="I44" s="485"/>
      <c r="J44" s="485"/>
      <c r="K44" s="485"/>
      <c r="L44" s="485"/>
      <c r="M44" s="485"/>
      <c r="N44" s="485"/>
      <c r="O44" s="485"/>
      <c r="P44" s="485"/>
      <c r="Q44" s="485"/>
      <c r="R44" s="485"/>
      <c r="S44" s="486"/>
    </row>
    <row r="45" spans="1:21" s="376" customFormat="1" ht="14.1" customHeight="1" x14ac:dyDescent="0.15">
      <c r="A45" s="384"/>
      <c r="B45" s="484"/>
      <c r="C45" s="485"/>
      <c r="D45" s="485"/>
      <c r="E45" s="485"/>
      <c r="F45" s="485"/>
      <c r="G45" s="485"/>
      <c r="H45" s="485"/>
      <c r="I45" s="485"/>
      <c r="J45" s="485"/>
      <c r="K45" s="485"/>
      <c r="L45" s="485"/>
      <c r="M45" s="485"/>
      <c r="N45" s="485"/>
      <c r="O45" s="485"/>
      <c r="P45" s="485"/>
      <c r="Q45" s="485"/>
      <c r="R45" s="485"/>
      <c r="S45" s="486"/>
    </row>
    <row r="46" spans="1:21" s="376" customFormat="1" ht="13.5" customHeight="1" x14ac:dyDescent="0.15">
      <c r="A46" s="384"/>
      <c r="B46" s="484"/>
      <c r="C46" s="485"/>
      <c r="D46" s="485"/>
      <c r="E46" s="485"/>
      <c r="F46" s="485"/>
      <c r="G46" s="485"/>
      <c r="H46" s="485"/>
      <c r="I46" s="485"/>
      <c r="J46" s="485"/>
      <c r="K46" s="485"/>
      <c r="L46" s="485"/>
      <c r="M46" s="485"/>
      <c r="N46" s="485"/>
      <c r="O46" s="485"/>
      <c r="P46" s="485"/>
      <c r="Q46" s="485"/>
      <c r="R46" s="485"/>
      <c r="S46" s="486"/>
    </row>
    <row r="47" spans="1:21" s="376" customFormat="1" ht="14.1" customHeight="1" x14ac:dyDescent="0.15">
      <c r="A47" s="384"/>
      <c r="B47" s="484"/>
      <c r="C47" s="485"/>
      <c r="D47" s="485"/>
      <c r="E47" s="485"/>
      <c r="F47" s="485"/>
      <c r="G47" s="485"/>
      <c r="H47" s="485"/>
      <c r="I47" s="485"/>
      <c r="J47" s="485"/>
      <c r="K47" s="485"/>
      <c r="L47" s="485"/>
      <c r="M47" s="485"/>
      <c r="N47" s="485"/>
      <c r="O47" s="485"/>
      <c r="P47" s="485"/>
      <c r="Q47" s="485"/>
      <c r="R47" s="485"/>
      <c r="S47" s="486"/>
    </row>
    <row r="48" spans="1:21" s="376" customFormat="1" ht="14.1" customHeight="1" x14ac:dyDescent="0.15">
      <c r="A48" s="384"/>
      <c r="B48" s="484"/>
      <c r="C48" s="485"/>
      <c r="D48" s="485"/>
      <c r="E48" s="485"/>
      <c r="F48" s="485"/>
      <c r="G48" s="485"/>
      <c r="H48" s="485"/>
      <c r="I48" s="485"/>
      <c r="J48" s="485"/>
      <c r="K48" s="485"/>
      <c r="L48" s="485"/>
      <c r="M48" s="485"/>
      <c r="N48" s="485"/>
      <c r="O48" s="485"/>
      <c r="P48" s="485"/>
      <c r="Q48" s="485"/>
      <c r="R48" s="485"/>
      <c r="S48" s="486"/>
    </row>
    <row r="49" spans="1:19" s="376" customFormat="1" ht="14.1" customHeight="1" x14ac:dyDescent="0.15">
      <c r="A49" s="384"/>
      <c r="B49" s="487"/>
      <c r="C49" s="488"/>
      <c r="D49" s="488"/>
      <c r="E49" s="488"/>
      <c r="F49" s="488"/>
      <c r="G49" s="488"/>
      <c r="H49" s="488"/>
      <c r="I49" s="488"/>
      <c r="J49" s="488"/>
      <c r="K49" s="488"/>
      <c r="L49" s="488"/>
      <c r="M49" s="488"/>
      <c r="N49" s="488"/>
      <c r="O49" s="488"/>
      <c r="P49" s="488"/>
      <c r="Q49" s="488"/>
      <c r="R49" s="488"/>
      <c r="S49" s="489"/>
    </row>
    <row r="50" spans="1:19" ht="3.75" customHeight="1" x14ac:dyDescent="0.15">
      <c r="A50" s="133"/>
      <c r="B50" s="275"/>
      <c r="C50" s="276"/>
      <c r="D50" s="276"/>
      <c r="E50" s="276"/>
      <c r="F50" s="276"/>
      <c r="G50" s="276"/>
      <c r="H50" s="276"/>
      <c r="I50" s="276"/>
      <c r="J50" s="276"/>
      <c r="K50" s="276"/>
      <c r="L50" s="276"/>
      <c r="M50" s="276"/>
      <c r="N50" s="276"/>
      <c r="O50" s="276"/>
      <c r="P50" s="276"/>
      <c r="Q50" s="276"/>
      <c r="R50" s="276"/>
      <c r="S50" s="276"/>
    </row>
    <row r="51" spans="1:19" ht="30" customHeight="1" x14ac:dyDescent="0.15">
      <c r="A51" s="133"/>
      <c r="B51" s="275" t="s">
        <v>363</v>
      </c>
      <c r="C51" s="512" t="s">
        <v>589</v>
      </c>
      <c r="D51" s="495"/>
      <c r="E51" s="495"/>
      <c r="F51" s="495"/>
      <c r="G51" s="495"/>
      <c r="H51" s="495"/>
      <c r="I51" s="495"/>
      <c r="J51" s="495"/>
      <c r="K51" s="495"/>
      <c r="L51" s="495"/>
      <c r="M51" s="495"/>
      <c r="N51" s="495"/>
      <c r="O51" s="495"/>
      <c r="P51" s="495"/>
      <c r="Q51" s="495"/>
      <c r="R51" s="495"/>
      <c r="S51" s="495"/>
    </row>
    <row r="52" spans="1:19" ht="27.95" customHeight="1" x14ac:dyDescent="0.15">
      <c r="A52" s="133"/>
      <c r="B52" s="275" t="s">
        <v>363</v>
      </c>
      <c r="C52" s="494" t="s">
        <v>567</v>
      </c>
      <c r="D52" s="495"/>
      <c r="E52" s="495"/>
      <c r="F52" s="495"/>
      <c r="G52" s="495"/>
      <c r="H52" s="495"/>
      <c r="I52" s="495"/>
      <c r="J52" s="495"/>
      <c r="K52" s="495"/>
      <c r="L52" s="495"/>
      <c r="M52" s="495"/>
      <c r="N52" s="495"/>
      <c r="O52" s="495"/>
      <c r="P52" s="495"/>
      <c r="Q52" s="495"/>
      <c r="R52" s="495"/>
      <c r="S52" s="495"/>
    </row>
    <row r="53" spans="1:19" ht="14.1" customHeight="1" x14ac:dyDescent="0.15">
      <c r="A53" s="133"/>
      <c r="B53" s="277" t="s">
        <v>363</v>
      </c>
      <c r="C53" s="482" t="s">
        <v>390</v>
      </c>
      <c r="D53" s="483"/>
      <c r="E53" s="483"/>
      <c r="F53" s="483"/>
      <c r="G53" s="483"/>
      <c r="H53" s="483"/>
      <c r="I53" s="483"/>
      <c r="J53" s="483"/>
      <c r="K53" s="483"/>
      <c r="L53" s="483"/>
      <c r="M53" s="483"/>
      <c r="N53" s="483"/>
      <c r="O53" s="483"/>
      <c r="P53" s="483"/>
      <c r="Q53" s="483"/>
      <c r="R53" s="483"/>
      <c r="S53" s="483"/>
    </row>
    <row r="54" spans="1:19" ht="27.95" customHeight="1" x14ac:dyDescent="0.15">
      <c r="A54" s="133"/>
      <c r="B54" s="275" t="s">
        <v>363</v>
      </c>
      <c r="C54" s="496" t="s">
        <v>568</v>
      </c>
      <c r="D54" s="496"/>
      <c r="E54" s="496"/>
      <c r="F54" s="496"/>
      <c r="G54" s="496"/>
      <c r="H54" s="496"/>
      <c r="I54" s="496"/>
      <c r="J54" s="496"/>
      <c r="K54" s="496"/>
      <c r="L54" s="496"/>
      <c r="M54" s="496"/>
      <c r="N54" s="496"/>
      <c r="O54" s="496"/>
      <c r="P54" s="496"/>
      <c r="Q54" s="496"/>
      <c r="R54" s="496"/>
      <c r="S54" s="496"/>
    </row>
    <row r="55" spans="1:19" ht="14.1" customHeight="1" x14ac:dyDescent="0.15">
      <c r="A55" s="133"/>
      <c r="B55" s="277" t="s">
        <v>363</v>
      </c>
      <c r="C55" s="482" t="s">
        <v>436</v>
      </c>
      <c r="D55" s="483"/>
      <c r="E55" s="483"/>
      <c r="F55" s="483"/>
      <c r="G55" s="483"/>
      <c r="H55" s="483"/>
      <c r="I55" s="483"/>
      <c r="J55" s="483"/>
      <c r="K55" s="483"/>
      <c r="L55" s="483"/>
      <c r="M55" s="483"/>
      <c r="N55" s="483"/>
      <c r="O55" s="483"/>
      <c r="P55" s="483"/>
      <c r="Q55" s="483"/>
      <c r="R55" s="483"/>
      <c r="S55" s="483"/>
    </row>
  </sheetData>
  <sheetProtection algorithmName="SHA-512" hashValue="LrX0Jq++P7zWdIX0pNctlAB/eygEVRecMjS9bHhwUw4/TqTkVpVe4qcS2GozMGpbFA96xmzYmOO0tVkv/bcabA==" saltValue="tvkno04hVg6+cKJ5xiy6tw==" spinCount="100000" sheet="1" formatCells="0" formatColumns="0" formatRows="0" insertRows="0" insertHyperlinks="0" deleteColumns="0" deleteRows="0"/>
  <mergeCells count="21">
    <mergeCell ref="B5:S12"/>
    <mergeCell ref="B29:S29"/>
    <mergeCell ref="C30:S30"/>
    <mergeCell ref="C14:S14"/>
    <mergeCell ref="B15:S15"/>
    <mergeCell ref="T1:U1"/>
    <mergeCell ref="C55:S55"/>
    <mergeCell ref="B41:S49"/>
    <mergeCell ref="B3:C3"/>
    <mergeCell ref="C28:S28"/>
    <mergeCell ref="C52:S52"/>
    <mergeCell ref="C53:S53"/>
    <mergeCell ref="C54:S54"/>
    <mergeCell ref="B4:S4"/>
    <mergeCell ref="B26:S26"/>
    <mergeCell ref="B40:S40"/>
    <mergeCell ref="B13:S13"/>
    <mergeCell ref="B31:S39"/>
    <mergeCell ref="C51:S51"/>
    <mergeCell ref="C27:S27"/>
    <mergeCell ref="B17:S25"/>
  </mergeCells>
  <phoneticPr fontId="1"/>
  <conditionalFormatting sqref="U4:U10">
    <cfRule type="cellIs" dxfId="3" priority="5" operator="lessThan">
      <formula>30</formula>
    </cfRule>
  </conditionalFormatting>
  <conditionalFormatting sqref="U15:U17">
    <cfRule type="cellIs" dxfId="2" priority="1" operator="lessThan">
      <formula>30</formula>
    </cfRule>
  </conditionalFormatting>
  <conditionalFormatting sqref="U28:U31">
    <cfRule type="cellIs" dxfId="1" priority="3" operator="lessThan">
      <formula>30</formula>
    </cfRule>
  </conditionalFormatting>
  <conditionalFormatting sqref="U40:U41">
    <cfRule type="cellIs" dxfId="0" priority="2" operator="lessThan">
      <formula>30</formula>
    </cfRule>
  </conditionalFormatting>
  <dataValidations count="2">
    <dataValidation type="textLength" allowBlank="1" showInputMessage="1" showErrorMessage="1" sqref="B29:S29" xr:uid="{AE9111DE-F9B8-4F6D-96AB-D8B4DDF27246}">
      <formula1>0</formula1>
      <formula2>30</formula2>
    </dataValidation>
    <dataValidation operator="lessThanOrEqual" allowBlank="1" showInputMessage="1" showErrorMessage="1" sqref="B5:S12" xr:uid="{B9712381-5F07-4886-AC52-CC2D54BA7415}"/>
  </dataValidations>
  <pageMargins left="0.70866141732283472" right="0.51181102362204722" top="0.35433070866141736"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1842EB2-4FB5-40D8-876E-8E2E92BD84E6}">
          <x14:formula1>
            <xm:f>入力規則!$A$5:$A$7</xm:f>
          </x14:formula1>
          <xm:sqref>E3</xm:sqref>
        </x14:dataValidation>
        <x14:dataValidation type="list" allowBlank="1" showInputMessage="1" showErrorMessage="1" xr:uid="{607CCD8B-56D0-47C6-B4D2-5903D0271669}">
          <x14:formula1>
            <xm:f>入力規則!$C$5:$C$16</xm:f>
          </x14:formula1>
          <xm:sqref>G3 O3</xm:sqref>
        </x14:dataValidation>
        <x14:dataValidation type="list" allowBlank="1" showInputMessage="1" showErrorMessage="1" xr:uid="{23961744-10F6-49A3-A57A-CFE0E09A487D}">
          <x14:formula1>
            <xm:f>入力規則!$C$5:$C$35</xm:f>
          </x14:formula1>
          <xm:sqref>I3</xm:sqref>
        </x14:dataValidation>
        <x14:dataValidation type="list" allowBlank="1" showInputMessage="1" showErrorMessage="1" xr:uid="{CDD702F1-8AD4-420C-8601-2F4208BC4C93}">
          <x14:formula1>
            <xm:f>入力規則!$D$4:$D$8</xm:f>
          </x14:formula1>
          <xm:sqref>B15:S15</xm:sqref>
        </x14:dataValidation>
        <x14:dataValidation type="list" allowBlank="1" showInputMessage="1" showErrorMessage="1" xr:uid="{C3137460-CB79-4E6A-8BCD-2AD410DD7E93}">
          <x14:formula1>
            <xm:f>入力規則!$A$5:$A$7</xm:f>
          </x14:formula1>
          <xm:sqref>M3</xm:sqref>
        </x14:dataValidation>
        <x14:dataValidation type="list" allowBlank="1" showInputMessage="1" showErrorMessage="1" xr:uid="{ED2A5279-33F2-4578-A4E2-5698FC53B5BF}">
          <x14:formula1>
            <xm:f>入力規則!$C$5:$C$35</xm:f>
          </x14:formula1>
          <xm:sqref>Q3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G40"/>
  <sheetViews>
    <sheetView showGridLines="0" view="pageBreakPreview" zoomScale="85" zoomScaleNormal="100" zoomScaleSheetLayoutView="85" workbookViewId="0">
      <selection activeCell="D29" sqref="D29"/>
    </sheetView>
  </sheetViews>
  <sheetFormatPr defaultRowHeight="22.5" customHeight="1" x14ac:dyDescent="0.15"/>
  <cols>
    <col min="1" max="1" width="2.08203125" style="308" customWidth="1"/>
    <col min="2" max="2" width="10.58203125" customWidth="1"/>
    <col min="3" max="3" width="29.4140625" customWidth="1"/>
    <col min="4" max="4" width="18.08203125" customWidth="1"/>
    <col min="5" max="6" width="9.08203125" customWidth="1"/>
    <col min="7" max="7" width="8.6640625" style="40"/>
  </cols>
  <sheetData>
    <row r="1" spans="1:7" s="279" customFormat="1" ht="21" x14ac:dyDescent="0.15">
      <c r="A1" s="524" t="s">
        <v>238</v>
      </c>
      <c r="B1" s="524"/>
      <c r="C1" s="524"/>
      <c r="D1" s="524"/>
      <c r="E1" s="524"/>
      <c r="F1" s="524"/>
      <c r="G1" s="344" t="s">
        <v>599</v>
      </c>
    </row>
    <row r="2" spans="1:7" s="279" customFormat="1" ht="21" customHeight="1" x14ac:dyDescent="0.15">
      <c r="A2" s="280"/>
      <c r="B2" s="281" t="s">
        <v>413</v>
      </c>
      <c r="C2" s="525">
        <f>IF(ISERROR('1号-1'!F20),"",'1号-1'!F20)</f>
        <v>0</v>
      </c>
      <c r="D2" s="526"/>
      <c r="E2" s="26"/>
      <c r="F2" s="282" t="s">
        <v>194</v>
      </c>
      <c r="G2" s="40" t="s">
        <v>201</v>
      </c>
    </row>
    <row r="3" spans="1:7" s="279" customFormat="1" ht="4.5" customHeight="1" x14ac:dyDescent="0.15">
      <c r="A3" s="280"/>
      <c r="B3" s="283"/>
      <c r="C3" s="283"/>
      <c r="D3" s="283"/>
      <c r="E3" s="283"/>
      <c r="F3" s="284"/>
      <c r="G3" s="278"/>
    </row>
    <row r="4" spans="1:7" s="2" customFormat="1" ht="14.25" x14ac:dyDescent="0.15">
      <c r="A4" s="285" t="s">
        <v>334</v>
      </c>
      <c r="B4" s="286" t="s">
        <v>335</v>
      </c>
      <c r="C4" s="287" t="s">
        <v>336</v>
      </c>
      <c r="D4" s="287" t="s">
        <v>337</v>
      </c>
      <c r="E4" s="287" t="s">
        <v>338</v>
      </c>
      <c r="F4" s="286" t="s">
        <v>339</v>
      </c>
      <c r="G4" s="288"/>
    </row>
    <row r="5" spans="1:7" ht="24" customHeight="1" x14ac:dyDescent="0.15">
      <c r="A5" s="289" t="s">
        <v>329</v>
      </c>
      <c r="B5" s="290" t="s">
        <v>320</v>
      </c>
      <c r="C5" s="291" t="s">
        <v>426</v>
      </c>
      <c r="D5" s="292" t="s">
        <v>340</v>
      </c>
      <c r="E5" s="293">
        <v>1200000</v>
      </c>
      <c r="F5" s="293">
        <v>1090909</v>
      </c>
    </row>
    <row r="6" spans="1:7" ht="24" customHeight="1" x14ac:dyDescent="0.15">
      <c r="A6" s="123">
        <v>1</v>
      </c>
      <c r="B6" s="124"/>
      <c r="C6" s="125"/>
      <c r="D6" s="125"/>
      <c r="E6" s="126"/>
      <c r="F6" s="126"/>
      <c r="G6" s="41" t="s">
        <v>214</v>
      </c>
    </row>
    <row r="7" spans="1:7" s="376" customFormat="1" ht="24" customHeight="1" x14ac:dyDescent="0.15">
      <c r="A7" s="123">
        <v>2</v>
      </c>
      <c r="B7" s="124"/>
      <c r="C7" s="125"/>
      <c r="D7" s="125"/>
      <c r="E7" s="126"/>
      <c r="F7" s="126"/>
      <c r="G7" s="389"/>
    </row>
    <row r="8" spans="1:7" s="376" customFormat="1" ht="24" customHeight="1" x14ac:dyDescent="0.15">
      <c r="A8" s="123">
        <v>3</v>
      </c>
      <c r="B8" s="124"/>
      <c r="C8" s="125"/>
      <c r="D8" s="125"/>
      <c r="E8" s="126"/>
      <c r="F8" s="126"/>
      <c r="G8" s="389"/>
    </row>
    <row r="9" spans="1:7" s="376" customFormat="1" ht="24" customHeight="1" x14ac:dyDescent="0.15">
      <c r="A9" s="123">
        <v>4</v>
      </c>
      <c r="B9" s="124"/>
      <c r="C9" s="125"/>
      <c r="D9" s="125"/>
      <c r="E9" s="126"/>
      <c r="F9" s="126"/>
      <c r="G9" s="389"/>
    </row>
    <row r="10" spans="1:7" s="376" customFormat="1" ht="24" customHeight="1" x14ac:dyDescent="0.15">
      <c r="A10" s="123">
        <v>5</v>
      </c>
      <c r="B10" s="124"/>
      <c r="C10" s="391"/>
      <c r="D10" s="125"/>
      <c r="E10" s="126"/>
      <c r="F10" s="126"/>
      <c r="G10" s="389"/>
    </row>
    <row r="11" spans="1:7" s="376" customFormat="1" ht="24" customHeight="1" x14ac:dyDescent="0.15">
      <c r="A11" s="123">
        <v>6</v>
      </c>
      <c r="B11" s="124"/>
      <c r="C11" s="125"/>
      <c r="D11" s="125"/>
      <c r="E11" s="126"/>
      <c r="F11" s="126"/>
      <c r="G11" s="389"/>
    </row>
    <row r="12" spans="1:7" s="376" customFormat="1" ht="24" customHeight="1" x14ac:dyDescent="0.15">
      <c r="A12" s="123">
        <v>7</v>
      </c>
      <c r="B12" s="124"/>
      <c r="C12" s="127"/>
      <c r="D12" s="127"/>
      <c r="E12" s="126"/>
      <c r="F12" s="126"/>
      <c r="G12" s="389"/>
    </row>
    <row r="13" spans="1:7" s="376" customFormat="1" ht="24" customHeight="1" x14ac:dyDescent="0.15">
      <c r="A13" s="123">
        <v>8</v>
      </c>
      <c r="B13" s="124"/>
      <c r="C13" s="127"/>
      <c r="D13" s="127"/>
      <c r="E13" s="126"/>
      <c r="F13" s="126"/>
      <c r="G13" s="389"/>
    </row>
    <row r="14" spans="1:7" s="376" customFormat="1" ht="24" customHeight="1" x14ac:dyDescent="0.15">
      <c r="A14" s="123">
        <v>9</v>
      </c>
      <c r="B14" s="124"/>
      <c r="C14" s="127"/>
      <c r="D14" s="127"/>
      <c r="E14" s="126"/>
      <c r="F14" s="126"/>
      <c r="G14" s="389"/>
    </row>
    <row r="15" spans="1:7" s="376" customFormat="1" ht="24" customHeight="1" x14ac:dyDescent="0.15">
      <c r="A15" s="123">
        <v>10</v>
      </c>
      <c r="B15" s="124"/>
      <c r="C15" s="127"/>
      <c r="D15" s="127"/>
      <c r="E15" s="126"/>
      <c r="F15" s="126"/>
      <c r="G15" s="389"/>
    </row>
    <row r="16" spans="1:7" s="376" customFormat="1" ht="24" customHeight="1" x14ac:dyDescent="0.15">
      <c r="A16" s="123">
        <v>11</v>
      </c>
      <c r="B16" s="124"/>
      <c r="C16" s="127"/>
      <c r="D16" s="127"/>
      <c r="E16" s="128"/>
      <c r="F16" s="128"/>
      <c r="G16" s="389"/>
    </row>
    <row r="17" spans="1:7" s="376" customFormat="1" ht="24" customHeight="1" x14ac:dyDescent="0.15">
      <c r="A17" s="123">
        <v>12</v>
      </c>
      <c r="B17" s="124"/>
      <c r="C17" s="127"/>
      <c r="D17" s="127"/>
      <c r="E17" s="128"/>
      <c r="F17" s="128"/>
      <c r="G17" s="389"/>
    </row>
    <row r="18" spans="1:7" s="376" customFormat="1" ht="24" customHeight="1" x14ac:dyDescent="0.15">
      <c r="A18" s="123">
        <v>13</v>
      </c>
      <c r="B18" s="124"/>
      <c r="C18" s="127"/>
      <c r="D18" s="127"/>
      <c r="E18" s="128"/>
      <c r="F18" s="128"/>
      <c r="G18" s="389"/>
    </row>
    <row r="19" spans="1:7" s="376" customFormat="1" ht="24" customHeight="1" x14ac:dyDescent="0.15">
      <c r="A19" s="123">
        <v>14</v>
      </c>
      <c r="B19" s="124"/>
      <c r="C19" s="127"/>
      <c r="D19" s="127"/>
      <c r="E19" s="128"/>
      <c r="F19" s="128"/>
      <c r="G19" s="389"/>
    </row>
    <row r="20" spans="1:7" s="376" customFormat="1" ht="24" customHeight="1" x14ac:dyDescent="0.15">
      <c r="A20" s="129">
        <v>15</v>
      </c>
      <c r="B20" s="124"/>
      <c r="C20" s="125"/>
      <c r="D20" s="125"/>
      <c r="E20" s="128"/>
      <c r="F20" s="128"/>
      <c r="G20" s="390"/>
    </row>
    <row r="21" spans="1:7" ht="2.1" customHeight="1" thickBot="1" x14ac:dyDescent="0.2">
      <c r="A21" s="295"/>
      <c r="B21" s="294"/>
      <c r="C21" s="296"/>
      <c r="D21" s="296"/>
      <c r="E21" s="297"/>
      <c r="F21" s="298"/>
    </row>
    <row r="22" spans="1:7" ht="23.25" customHeight="1" thickTop="1" thickBot="1" x14ac:dyDescent="0.2">
      <c r="A22" s="299"/>
      <c r="B22" s="300"/>
      <c r="C22" s="301"/>
      <c r="D22" s="301"/>
      <c r="E22" s="302"/>
      <c r="F22" s="303">
        <f>SUM(F6:F20)</f>
        <v>0</v>
      </c>
    </row>
    <row r="23" spans="1:7" ht="23.25" customHeight="1" thickTop="1" x14ac:dyDescent="0.15">
      <c r="A23" s="304"/>
      <c r="B23" s="348" t="s">
        <v>351</v>
      </c>
      <c r="C23" s="305"/>
      <c r="D23" s="305"/>
      <c r="E23" s="306"/>
      <c r="F23" s="307"/>
    </row>
    <row r="24" spans="1:7" ht="19.5" x14ac:dyDescent="0.15">
      <c r="B24" s="349" t="s">
        <v>532</v>
      </c>
      <c r="C24" s="26"/>
      <c r="D24" s="26"/>
      <c r="E24" s="26"/>
      <c r="F24" s="309"/>
      <c r="G24" s="41"/>
    </row>
    <row r="25" spans="1:7" ht="19.5" x14ac:dyDescent="0.15">
      <c r="B25" s="349" t="s">
        <v>539</v>
      </c>
      <c r="C25" s="26"/>
      <c r="D25" s="26"/>
      <c r="E25" s="26"/>
      <c r="F25" s="309"/>
      <c r="G25" s="41"/>
    </row>
    <row r="26" spans="1:7" ht="22.5" customHeight="1" x14ac:dyDescent="0.15">
      <c r="C26" s="310"/>
      <c r="D26" s="310"/>
      <c r="E26" s="311"/>
      <c r="F26" s="311"/>
      <c r="G26" s="41"/>
    </row>
    <row r="27" spans="1:7" ht="22.5" customHeight="1" x14ac:dyDescent="0.15">
      <c r="A27" s="312" t="s">
        <v>213</v>
      </c>
      <c r="B27" s="1"/>
      <c r="E27" s="311"/>
      <c r="F27" s="311"/>
    </row>
    <row r="28" spans="1:7" ht="22.5" customHeight="1" x14ac:dyDescent="0.15">
      <c r="A28" s="313" t="s">
        <v>320</v>
      </c>
      <c r="B28" s="36"/>
    </row>
    <row r="29" spans="1:7" ht="22.5" customHeight="1" x14ac:dyDescent="0.15">
      <c r="A29" s="313" t="s">
        <v>321</v>
      </c>
      <c r="B29" s="36"/>
    </row>
    <row r="30" spans="1:7" ht="22.5" customHeight="1" x14ac:dyDescent="0.15">
      <c r="A30" s="313" t="s">
        <v>341</v>
      </c>
      <c r="B30" s="36"/>
    </row>
    <row r="31" spans="1:7" ht="22.5" customHeight="1" x14ac:dyDescent="0.15">
      <c r="A31" s="313" t="s">
        <v>322</v>
      </c>
      <c r="B31" s="36"/>
    </row>
    <row r="32" spans="1:7" ht="22.5" customHeight="1" x14ac:dyDescent="0.15">
      <c r="A32" s="313" t="s">
        <v>364</v>
      </c>
      <c r="B32" s="36"/>
    </row>
    <row r="33" spans="1:2" ht="22.5" customHeight="1" x14ac:dyDescent="0.15">
      <c r="A33" s="313" t="s">
        <v>468</v>
      </c>
      <c r="B33" s="36"/>
    </row>
    <row r="34" spans="1:2" ht="22.5" customHeight="1" x14ac:dyDescent="0.15">
      <c r="A34" s="313" t="s">
        <v>558</v>
      </c>
      <c r="B34" s="36"/>
    </row>
    <row r="35" spans="1:2" ht="22.5" customHeight="1" x14ac:dyDescent="0.15">
      <c r="A35" s="313" t="s">
        <v>323</v>
      </c>
      <c r="B35" s="36"/>
    </row>
    <row r="36" spans="1:2" ht="22.5" customHeight="1" x14ac:dyDescent="0.15">
      <c r="A36" s="313" t="s">
        <v>559</v>
      </c>
      <c r="B36" s="36"/>
    </row>
    <row r="37" spans="1:2" ht="22.5" customHeight="1" x14ac:dyDescent="0.15">
      <c r="A37" s="313" t="s">
        <v>324</v>
      </c>
      <c r="B37" s="36"/>
    </row>
    <row r="38" spans="1:2" ht="22.5" customHeight="1" x14ac:dyDescent="0.15">
      <c r="A38" s="313" t="s">
        <v>422</v>
      </c>
      <c r="B38" s="36"/>
    </row>
    <row r="39" spans="1:2" ht="22.5" customHeight="1" x14ac:dyDescent="0.15">
      <c r="A39" s="313"/>
      <c r="B39" s="36"/>
    </row>
    <row r="40" spans="1:2" ht="8.25" customHeight="1" x14ac:dyDescent="0.15">
      <c r="A40" s="314"/>
      <c r="B40" s="2"/>
    </row>
  </sheetData>
  <sheetProtection algorithmName="SHA-512" hashValue="iiYwjP7s6Tbbxf7gtk62qYVoLwiTXBa0co3NYUglRYiYH2EvIse+odhJl4ht4xsXaHY7ePwuwr3HZcWzu8sJrA==" saltValue="oEumypj8Vxxbs9UHb5TIGQ==" spinCount="100000" sheet="1" formatCells="0" formatRows="0" insertRows="0" deleteRows="0"/>
  <mergeCells count="2">
    <mergeCell ref="A1:F1"/>
    <mergeCell ref="C2:D2"/>
  </mergeCells>
  <phoneticPr fontId="1"/>
  <dataValidations count="2">
    <dataValidation type="list" allowBlank="1" showInputMessage="1" showErrorMessage="1" sqref="B5" xr:uid="{00000000-0002-0000-0300-000000000000}">
      <formula1>$A$26:$A$35</formula1>
    </dataValidation>
    <dataValidation type="list" allowBlank="1" showInputMessage="1" showErrorMessage="1" prompt="プルダウンから選択" sqref="B6:B21" xr:uid="{00000000-0002-0000-0300-000001000000}">
      <formula1>$A$28:$A$38</formula1>
    </dataValidation>
  </dataValidations>
  <printOptions horizontalCentered="1"/>
  <pageMargins left="0.78740157480314965" right="0.78740157480314965" top="0.98425196850393704" bottom="0.78740157480314965" header="0.31496062992125984" footer="0.31496062992125984"/>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W58"/>
  <sheetViews>
    <sheetView view="pageBreakPreview" zoomScaleNormal="100" zoomScaleSheetLayoutView="100" workbookViewId="0">
      <selection activeCell="M3" sqref="M3"/>
    </sheetView>
  </sheetViews>
  <sheetFormatPr defaultColWidth="8.6640625" defaultRowHeight="14.25" x14ac:dyDescent="0.15"/>
  <cols>
    <col min="1" max="1" width="2.33203125" style="26" customWidth="1"/>
    <col min="2" max="2" width="1.1640625" style="26" customWidth="1"/>
    <col min="3" max="3" width="1.83203125" style="26" customWidth="1"/>
    <col min="4" max="4" width="8.1640625" style="26" customWidth="1"/>
    <col min="5" max="10" width="4.58203125" style="26" customWidth="1"/>
    <col min="11" max="11" width="8.58203125" style="26" customWidth="1"/>
    <col min="12" max="12" width="1.58203125" style="26" customWidth="1"/>
    <col min="13" max="13" width="7.33203125" style="130" customWidth="1"/>
    <col min="14" max="14" width="8.58203125" style="130" customWidth="1"/>
    <col min="15" max="19" width="7.33203125" style="130" customWidth="1"/>
    <col min="20" max="20" width="7.33203125" style="131" customWidth="1"/>
    <col min="21" max="23" width="8.6640625" style="131"/>
  </cols>
  <sheetData>
    <row r="1" spans="1:23" s="130" customFormat="1" ht="33.950000000000003" customHeight="1" x14ac:dyDescent="0.15">
      <c r="A1" s="134"/>
      <c r="B1" s="134"/>
      <c r="C1" s="134"/>
      <c r="D1" s="134"/>
      <c r="E1" s="134"/>
      <c r="F1" s="134"/>
      <c r="G1" s="134"/>
      <c r="H1" s="134"/>
      <c r="I1" s="134"/>
      <c r="J1" s="134"/>
      <c r="K1" s="178" t="s">
        <v>433</v>
      </c>
      <c r="M1" s="346" t="s">
        <v>599</v>
      </c>
      <c r="T1" s="131"/>
      <c r="U1" s="131"/>
      <c r="V1" s="131"/>
      <c r="W1" s="131"/>
    </row>
    <row r="2" spans="1:23" s="130" customFormat="1" ht="18" customHeight="1" x14ac:dyDescent="0.15">
      <c r="A2" s="179" t="s">
        <v>372</v>
      </c>
      <c r="B2" s="134"/>
      <c r="C2" s="134"/>
      <c r="D2" s="134"/>
      <c r="E2" s="134"/>
      <c r="F2" s="134"/>
      <c r="G2" s="134"/>
      <c r="H2" s="134"/>
      <c r="I2" s="134"/>
      <c r="J2" s="134"/>
      <c r="K2" s="180" t="s">
        <v>194</v>
      </c>
      <c r="L2" s="135"/>
      <c r="T2" s="131"/>
      <c r="U2" s="131"/>
      <c r="V2" s="131"/>
      <c r="W2" s="131"/>
    </row>
    <row r="3" spans="1:23" s="130" customFormat="1" ht="18" customHeight="1" thickBot="1" x14ac:dyDescent="0.2">
      <c r="A3" s="181" t="s">
        <v>334</v>
      </c>
      <c r="B3" s="181"/>
      <c r="C3" s="182"/>
      <c r="D3" s="183" t="s">
        <v>335</v>
      </c>
      <c r="E3" s="183"/>
      <c r="F3" s="183"/>
      <c r="G3" s="566" t="s">
        <v>342</v>
      </c>
      <c r="H3" s="570"/>
      <c r="I3" s="570"/>
      <c r="J3" s="566" t="s">
        <v>343</v>
      </c>
      <c r="K3" s="567"/>
      <c r="L3" s="184"/>
      <c r="T3" s="131"/>
      <c r="U3" s="131"/>
      <c r="V3" s="131"/>
      <c r="W3" s="131"/>
    </row>
    <row r="4" spans="1:23" s="130" customFormat="1" ht="18" customHeight="1" thickTop="1" x14ac:dyDescent="0.15">
      <c r="A4" s="185">
        <v>1</v>
      </c>
      <c r="B4" s="186"/>
      <c r="C4" s="187" t="s">
        <v>320</v>
      </c>
      <c r="D4" s="187"/>
      <c r="E4" s="187"/>
      <c r="F4" s="188"/>
      <c r="G4" s="571">
        <f>SUMIF(別紙4_経費明細!$B$6:$B$20,C4,別紙4_経費明細!$E$6:$E$20)</f>
        <v>0</v>
      </c>
      <c r="H4" s="571"/>
      <c r="I4" s="572"/>
      <c r="J4" s="568">
        <f>SUMIF(別紙4_経費明細!$B$6:$B$20,C4,別紙4_経費明細!$F$6:$F$20)</f>
        <v>0</v>
      </c>
      <c r="K4" s="569"/>
      <c r="L4" s="189"/>
      <c r="T4" s="131"/>
      <c r="U4" s="131"/>
      <c r="V4" s="131"/>
      <c r="W4" s="131"/>
    </row>
    <row r="5" spans="1:23" s="130" customFormat="1" ht="18" customHeight="1" x14ac:dyDescent="0.15">
      <c r="A5" s="185">
        <v>2</v>
      </c>
      <c r="B5" s="186"/>
      <c r="C5" s="187" t="s">
        <v>321</v>
      </c>
      <c r="D5" s="187"/>
      <c r="E5" s="187"/>
      <c r="F5" s="187"/>
      <c r="G5" s="528">
        <f>SUMIF(別紙4_経費明細!$B$6:$B$20,C5,別紙4_経費明細!$E$6:$E$20)</f>
        <v>0</v>
      </c>
      <c r="H5" s="528"/>
      <c r="I5" s="529"/>
      <c r="J5" s="529">
        <f>SUMIF(別紙4_経費明細!$B$6:$B$20,C5,別紙4_経費明細!$F$6:$F$20)</f>
        <v>0</v>
      </c>
      <c r="K5" s="530"/>
      <c r="L5" s="189"/>
      <c r="T5" s="131"/>
      <c r="U5" s="131"/>
      <c r="V5" s="131"/>
      <c r="W5" s="131"/>
    </row>
    <row r="6" spans="1:23" s="130" customFormat="1" ht="18" customHeight="1" x14ac:dyDescent="0.15">
      <c r="A6" s="185">
        <v>3</v>
      </c>
      <c r="B6" s="186"/>
      <c r="C6" s="187" t="s">
        <v>341</v>
      </c>
      <c r="D6" s="187"/>
      <c r="E6" s="187"/>
      <c r="F6" s="187"/>
      <c r="G6" s="528">
        <f>SUMIF(別紙4_経費明細!$B$6:$B$20,C6,別紙4_経費明細!$E$6:$E$20)</f>
        <v>0</v>
      </c>
      <c r="H6" s="528"/>
      <c r="I6" s="529"/>
      <c r="J6" s="529">
        <f>SUMIF(別紙4_経費明細!$B$6:$B$20,C6,別紙4_経費明細!$F$6:$F$20)</f>
        <v>0</v>
      </c>
      <c r="K6" s="530"/>
      <c r="L6" s="189"/>
      <c r="T6" s="131"/>
      <c r="U6" s="131"/>
      <c r="V6" s="131"/>
      <c r="W6" s="131"/>
    </row>
    <row r="7" spans="1:23" s="130" customFormat="1" ht="18" customHeight="1" x14ac:dyDescent="0.15">
      <c r="A7" s="185">
        <v>4</v>
      </c>
      <c r="B7" s="186"/>
      <c r="C7" s="187" t="s">
        <v>322</v>
      </c>
      <c r="D7" s="187"/>
      <c r="E7" s="187"/>
      <c r="F7" s="187"/>
      <c r="G7" s="528">
        <f>SUMIF(別紙4_経費明細!$B$6:$B$20,C7,別紙4_経費明細!$E$6:$E$20)</f>
        <v>0</v>
      </c>
      <c r="H7" s="528"/>
      <c r="I7" s="529"/>
      <c r="J7" s="529">
        <f>SUMIF(別紙4_経費明細!$B$6:$B$20,C7,別紙4_経費明細!$F$6:$F$20)</f>
        <v>0</v>
      </c>
      <c r="K7" s="530"/>
      <c r="L7" s="189"/>
      <c r="T7" s="131"/>
      <c r="U7" s="131"/>
      <c r="V7" s="131"/>
      <c r="W7" s="131"/>
    </row>
    <row r="8" spans="1:23" s="130" customFormat="1" ht="18" customHeight="1" x14ac:dyDescent="0.15">
      <c r="A8" s="185">
        <v>5</v>
      </c>
      <c r="B8" s="186"/>
      <c r="C8" s="187" t="s">
        <v>364</v>
      </c>
      <c r="D8" s="187"/>
      <c r="E8" s="187"/>
      <c r="F8" s="187"/>
      <c r="G8" s="528">
        <f>SUMIF(別紙4_経費明細!$B$6:$B$20,C8,別紙4_経費明細!$E$6:$E$20)</f>
        <v>0</v>
      </c>
      <c r="H8" s="528"/>
      <c r="I8" s="529"/>
      <c r="J8" s="529">
        <f>SUMIF(別紙4_経費明細!$B$6:$B$20,C8,別紙4_経費明細!$F$6:$F$20)</f>
        <v>0</v>
      </c>
      <c r="K8" s="530"/>
      <c r="L8" s="189"/>
      <c r="T8" s="131"/>
      <c r="U8" s="131"/>
      <c r="V8" s="131"/>
      <c r="W8" s="131"/>
    </row>
    <row r="9" spans="1:23" s="130" customFormat="1" ht="18" customHeight="1" x14ac:dyDescent="0.15">
      <c r="A9" s="185">
        <v>6</v>
      </c>
      <c r="B9" s="186"/>
      <c r="C9" s="187" t="s">
        <v>469</v>
      </c>
      <c r="D9" s="187"/>
      <c r="E9" s="187"/>
      <c r="F9" s="187"/>
      <c r="G9" s="528">
        <f>SUMIF(別紙4_経費明細!$B$6:$B$20,C9,別紙4_経費明細!$E$6:$E$20)</f>
        <v>0</v>
      </c>
      <c r="H9" s="528"/>
      <c r="I9" s="529"/>
      <c r="J9" s="529">
        <f>SUMIF(別紙4_経費明細!$B$6:$B$20,C9,別紙4_経費明細!$F$6:$F$20)</f>
        <v>0</v>
      </c>
      <c r="K9" s="530"/>
      <c r="L9" s="189"/>
      <c r="T9" s="131"/>
      <c r="U9" s="131"/>
      <c r="V9" s="131"/>
      <c r="W9" s="131"/>
    </row>
    <row r="10" spans="1:23" s="130" customFormat="1" ht="18" customHeight="1" x14ac:dyDescent="0.15">
      <c r="A10" s="185">
        <v>7</v>
      </c>
      <c r="B10" s="186"/>
      <c r="C10" s="187" t="s">
        <v>558</v>
      </c>
      <c r="D10" s="187"/>
      <c r="E10" s="187"/>
      <c r="F10" s="187"/>
      <c r="G10" s="528">
        <f>SUMIF(別紙4_経費明細!$B$6:$B$20,C10,別紙4_経費明細!$E$6:$E$20)</f>
        <v>0</v>
      </c>
      <c r="H10" s="528"/>
      <c r="I10" s="529"/>
      <c r="J10" s="529">
        <f>SUMIF(別紙4_経費明細!$B$6:$B$20,C10,別紙4_経費明細!$F$6:$F$20)</f>
        <v>0</v>
      </c>
      <c r="K10" s="530"/>
      <c r="L10" s="189"/>
      <c r="T10" s="131"/>
      <c r="U10" s="131"/>
      <c r="V10" s="131"/>
      <c r="W10" s="131"/>
    </row>
    <row r="11" spans="1:23" s="130" customFormat="1" ht="18" customHeight="1" x14ac:dyDescent="0.15">
      <c r="A11" s="185">
        <v>8</v>
      </c>
      <c r="B11" s="186"/>
      <c r="C11" s="187" t="s">
        <v>323</v>
      </c>
      <c r="D11" s="187"/>
      <c r="E11" s="187"/>
      <c r="F11" s="187"/>
      <c r="G11" s="528">
        <f>SUMIF(別紙4_経費明細!$B$6:$B$20,C11,別紙4_経費明細!$E$6:$E$20)</f>
        <v>0</v>
      </c>
      <c r="H11" s="528"/>
      <c r="I11" s="529"/>
      <c r="J11" s="529">
        <f>SUMIF(別紙4_経費明細!$B$6:$B$20,C11,別紙4_経費明細!$F$6:$F$20)</f>
        <v>0</v>
      </c>
      <c r="K11" s="530"/>
      <c r="L11" s="189"/>
      <c r="T11" s="131"/>
      <c r="U11" s="131"/>
      <c r="V11" s="131"/>
      <c r="W11" s="131"/>
    </row>
    <row r="12" spans="1:23" s="130" customFormat="1" ht="18" customHeight="1" x14ac:dyDescent="0.15">
      <c r="A12" s="185">
        <v>9</v>
      </c>
      <c r="B12" s="186"/>
      <c r="C12" s="187" t="s">
        <v>559</v>
      </c>
      <c r="D12" s="187"/>
      <c r="E12" s="187"/>
      <c r="F12" s="187"/>
      <c r="G12" s="528">
        <f>SUMIF(別紙4_経費明細!$B$6:$B$20,C12,別紙4_経費明細!$E$6:$E$20)</f>
        <v>0</v>
      </c>
      <c r="H12" s="528"/>
      <c r="I12" s="529"/>
      <c r="J12" s="529">
        <f>SUMIF(別紙4_経費明細!$B$6:$B$20,C12,別紙4_経費明細!$F$6:$F$20)</f>
        <v>0</v>
      </c>
      <c r="K12" s="530"/>
      <c r="L12" s="189"/>
      <c r="T12" s="131"/>
      <c r="U12" s="131"/>
      <c r="V12" s="131"/>
      <c r="W12" s="131"/>
    </row>
    <row r="13" spans="1:23" s="130" customFormat="1" ht="18" customHeight="1" x14ac:dyDescent="0.15">
      <c r="A13" s="185">
        <v>10</v>
      </c>
      <c r="B13" s="186"/>
      <c r="C13" s="187" t="s">
        <v>324</v>
      </c>
      <c r="D13" s="187"/>
      <c r="E13" s="187"/>
      <c r="F13" s="187"/>
      <c r="G13" s="528">
        <f>SUMIF(別紙4_経費明細!$B$6:$B$20,C13,別紙4_経費明細!$E$6:$E$20)</f>
        <v>0</v>
      </c>
      <c r="H13" s="528"/>
      <c r="I13" s="529"/>
      <c r="J13" s="529">
        <f>SUMIF(別紙4_経費明細!$B$6:$B$20,C13,別紙4_経費明細!$F$6:$F$20)</f>
        <v>0</v>
      </c>
      <c r="K13" s="530"/>
      <c r="L13" s="189"/>
      <c r="T13" s="131"/>
      <c r="U13" s="131"/>
      <c r="V13" s="131"/>
      <c r="W13" s="131"/>
    </row>
    <row r="14" spans="1:23" s="130" customFormat="1" ht="18" customHeight="1" thickBot="1" x14ac:dyDescent="0.2">
      <c r="A14" s="185">
        <v>11</v>
      </c>
      <c r="B14" s="186"/>
      <c r="C14" s="187" t="s">
        <v>422</v>
      </c>
      <c r="D14" s="187"/>
      <c r="E14" s="187"/>
      <c r="F14" s="187"/>
      <c r="G14" s="528">
        <f>SUMIF(別紙4_経費明細!$B$6:$B$20,C14,別紙4_経費明細!$E$6:$E$20)</f>
        <v>0</v>
      </c>
      <c r="H14" s="528"/>
      <c r="I14" s="529"/>
      <c r="J14" s="544">
        <f>SUMIF(別紙4_経費明細!$B$6:$B$20,C14,別紙4_経費明細!$F$6:$F$20)</f>
        <v>0</v>
      </c>
      <c r="K14" s="545"/>
      <c r="L14" s="189"/>
      <c r="T14" s="131"/>
      <c r="U14" s="131"/>
      <c r="V14" s="131"/>
      <c r="W14" s="131"/>
    </row>
    <row r="15" spans="1:23" s="130" customFormat="1" ht="18" customHeight="1" thickBot="1" x14ac:dyDescent="0.2">
      <c r="A15" s="190"/>
      <c r="B15" s="191"/>
      <c r="C15" s="191"/>
      <c r="D15" s="191"/>
      <c r="E15" s="191"/>
      <c r="F15" s="191"/>
      <c r="G15" s="191"/>
      <c r="H15" s="191"/>
      <c r="I15" s="192" t="s">
        <v>350</v>
      </c>
      <c r="J15" s="542">
        <f>SUM(J4:J14)</f>
        <v>0</v>
      </c>
      <c r="K15" s="543"/>
      <c r="L15" s="189"/>
      <c r="T15" s="131"/>
      <c r="U15" s="131"/>
      <c r="V15" s="131"/>
      <c r="W15" s="131"/>
    </row>
    <row r="16" spans="1:23" s="130" customFormat="1" ht="9" customHeight="1" x14ac:dyDescent="0.15">
      <c r="A16" s="192"/>
      <c r="B16" s="192"/>
      <c r="C16" s="193"/>
      <c r="D16" s="192"/>
      <c r="E16" s="192"/>
      <c r="F16" s="192"/>
      <c r="G16" s="192"/>
      <c r="H16" s="192"/>
      <c r="I16" s="194"/>
      <c r="J16" s="189"/>
      <c r="K16" s="189"/>
      <c r="L16" s="136"/>
      <c r="T16" s="131"/>
      <c r="U16" s="131"/>
      <c r="V16" s="131"/>
      <c r="W16" s="131"/>
    </row>
    <row r="17" spans="1:23" s="130" customFormat="1" ht="12" customHeight="1" x14ac:dyDescent="0.15">
      <c r="A17" s="195"/>
      <c r="B17" s="196" t="s">
        <v>347</v>
      </c>
      <c r="C17" s="135"/>
      <c r="D17" s="195"/>
      <c r="E17" s="197"/>
      <c r="F17" s="197"/>
      <c r="G17" s="197"/>
      <c r="H17" s="197"/>
      <c r="I17" s="198"/>
      <c r="J17" s="189"/>
      <c r="K17" s="189"/>
      <c r="L17" s="180" t="s">
        <v>194</v>
      </c>
      <c r="T17" s="131"/>
      <c r="U17" s="131"/>
      <c r="V17" s="131"/>
      <c r="W17" s="131"/>
    </row>
    <row r="18" spans="1:23" s="130" customFormat="1" ht="12" customHeight="1" thickBot="1" x14ac:dyDescent="0.2">
      <c r="A18" s="137"/>
      <c r="B18" s="199"/>
      <c r="C18" s="138"/>
      <c r="D18" s="139"/>
      <c r="E18" s="532" t="s">
        <v>344</v>
      </c>
      <c r="F18" s="533"/>
      <c r="G18" s="573" t="s">
        <v>365</v>
      </c>
      <c r="H18" s="574"/>
      <c r="I18" s="548" t="s">
        <v>510</v>
      </c>
      <c r="J18" s="549"/>
      <c r="K18" s="532" t="s">
        <v>345</v>
      </c>
      <c r="L18" s="533"/>
      <c r="T18" s="131"/>
      <c r="U18" s="131"/>
      <c r="V18" s="131"/>
      <c r="W18" s="131"/>
    </row>
    <row r="19" spans="1:23" s="130" customFormat="1" ht="15.75" customHeight="1" thickTop="1" x14ac:dyDescent="0.15">
      <c r="A19" s="140" t="s">
        <v>352</v>
      </c>
      <c r="B19" s="200"/>
      <c r="C19" s="141" t="s">
        <v>353</v>
      </c>
      <c r="D19" s="201"/>
      <c r="E19" s="534">
        <f>J4+J5+J7+J8+J9+J10+J12+J13+J14</f>
        <v>0</v>
      </c>
      <c r="F19" s="535"/>
      <c r="G19" s="550">
        <f>ROUNDDOWN((E19+E20)*1/2,-3)</f>
        <v>0</v>
      </c>
      <c r="H19" s="551"/>
      <c r="I19" s="561"/>
      <c r="J19" s="562"/>
      <c r="K19" s="565">
        <f>G19</f>
        <v>0</v>
      </c>
      <c r="L19" s="557"/>
      <c r="T19" s="131"/>
      <c r="U19" s="131"/>
      <c r="V19" s="131"/>
      <c r="W19" s="131"/>
    </row>
    <row r="20" spans="1:23" s="130" customFormat="1" ht="15.75" customHeight="1" x14ac:dyDescent="0.15">
      <c r="A20" s="142" t="s">
        <v>125</v>
      </c>
      <c r="B20" s="202"/>
      <c r="C20" s="143" t="s">
        <v>560</v>
      </c>
      <c r="D20" s="203"/>
      <c r="E20" s="540">
        <f>MIN(J11,ROUNDDOWN(J15/2,-3),ROUNDDOWN(E19+E21,-3))</f>
        <v>0</v>
      </c>
      <c r="F20" s="541"/>
      <c r="G20" s="552"/>
      <c r="H20" s="553"/>
      <c r="I20" s="563"/>
      <c r="J20" s="564"/>
      <c r="K20" s="534"/>
      <c r="L20" s="558"/>
      <c r="T20" s="131"/>
      <c r="U20" s="131"/>
      <c r="V20" s="131"/>
      <c r="W20" s="131"/>
    </row>
    <row r="21" spans="1:23" s="130" customFormat="1" ht="15.75" customHeight="1" x14ac:dyDescent="0.15">
      <c r="A21" s="144" t="s">
        <v>129</v>
      </c>
      <c r="B21" s="197"/>
      <c r="C21" s="145" t="s">
        <v>488</v>
      </c>
      <c r="D21" s="204"/>
      <c r="E21" s="538">
        <f>J6</f>
        <v>0</v>
      </c>
      <c r="F21" s="539"/>
      <c r="G21" s="540">
        <f>MIN(ROUNDDOWN(E21*1/2,-3),500000)</f>
        <v>0</v>
      </c>
      <c r="H21" s="541"/>
      <c r="I21" s="536">
        <f>ROUNDDOWN(K19/3,-3)</f>
        <v>0</v>
      </c>
      <c r="J21" s="537"/>
      <c r="K21" s="161">
        <f>MIN(G21,I21)</f>
        <v>0</v>
      </c>
      <c r="L21" s="146"/>
      <c r="T21" s="131"/>
      <c r="U21" s="131"/>
      <c r="V21" s="131"/>
      <c r="W21" s="131"/>
    </row>
    <row r="22" spans="1:23" s="130" customFormat="1" ht="19.5" customHeight="1" thickBot="1" x14ac:dyDescent="0.2">
      <c r="A22" s="554"/>
      <c r="B22" s="555"/>
      <c r="C22" s="555"/>
      <c r="D22" s="555"/>
      <c r="E22" s="555"/>
      <c r="F22" s="555"/>
      <c r="G22" s="555"/>
      <c r="H22" s="556"/>
      <c r="I22" s="575" t="s">
        <v>348</v>
      </c>
      <c r="J22" s="576"/>
      <c r="K22" s="147">
        <f>SUM(K19:K21)</f>
        <v>0</v>
      </c>
      <c r="L22" s="148"/>
      <c r="T22" s="131"/>
      <c r="U22" s="131"/>
      <c r="V22" s="131"/>
      <c r="W22" s="131"/>
    </row>
    <row r="23" spans="1:23" s="130" customFormat="1" ht="19.5" customHeight="1" thickBot="1" x14ac:dyDescent="0.2">
      <c r="A23" s="195"/>
      <c r="B23" s="163"/>
      <c r="C23" s="163"/>
      <c r="D23" s="163"/>
      <c r="E23" s="163"/>
      <c r="F23" s="163"/>
      <c r="G23" s="163"/>
      <c r="H23" s="163"/>
      <c r="I23" s="546" t="s">
        <v>349</v>
      </c>
      <c r="J23" s="547"/>
      <c r="K23" s="224">
        <f>IF(別紙2_応募対象者確認シート!C22="○",MIN(K22,2000000),MIN(K22,1000000))</f>
        <v>0</v>
      </c>
      <c r="L23" s="149"/>
      <c r="T23" s="131"/>
      <c r="U23" s="131"/>
      <c r="V23" s="131"/>
      <c r="W23" s="131"/>
    </row>
    <row r="24" spans="1:23" s="130" customFormat="1" ht="12" customHeight="1" thickBot="1" x14ac:dyDescent="0.2">
      <c r="A24" s="195"/>
      <c r="B24" s="195"/>
      <c r="C24" s="141"/>
      <c r="D24" s="195"/>
      <c r="E24" s="135"/>
      <c r="F24" s="195"/>
      <c r="G24" s="135"/>
      <c r="H24" s="195"/>
      <c r="I24" s="150"/>
      <c r="J24" s="205"/>
      <c r="K24" s="151"/>
      <c r="L24" s="136"/>
      <c r="T24" s="131"/>
      <c r="U24" s="131"/>
      <c r="V24" s="131"/>
      <c r="W24" s="131"/>
    </row>
    <row r="25" spans="1:23" s="130" customFormat="1" ht="22.5" customHeight="1" thickTop="1" thickBot="1" x14ac:dyDescent="0.2">
      <c r="A25" s="195"/>
      <c r="B25" s="135"/>
      <c r="C25" s="206" t="s">
        <v>346</v>
      </c>
      <c r="D25" s="207"/>
      <c r="E25" s="208" t="s">
        <v>366</v>
      </c>
      <c r="F25" s="208"/>
      <c r="G25" s="208"/>
      <c r="H25" s="208"/>
      <c r="I25" s="152"/>
      <c r="J25" s="559">
        <f>IF(別紙2_応募対象者確認シート!D27="○",MIN(J15,2000000),K23)</f>
        <v>0</v>
      </c>
      <c r="K25" s="560"/>
      <c r="L25" s="153"/>
      <c r="T25" s="131"/>
      <c r="U25" s="131"/>
      <c r="V25" s="131"/>
      <c r="W25" s="131"/>
    </row>
    <row r="26" spans="1:23" s="130" customFormat="1" ht="45.75" customHeight="1" thickTop="1" x14ac:dyDescent="0.15">
      <c r="A26" s="195"/>
      <c r="B26" s="195"/>
      <c r="C26" s="195"/>
      <c r="D26" s="531" t="s">
        <v>513</v>
      </c>
      <c r="E26" s="531"/>
      <c r="F26" s="531"/>
      <c r="G26" s="531"/>
      <c r="H26" s="531"/>
      <c r="I26" s="531"/>
      <c r="J26" s="531"/>
      <c r="K26" s="531"/>
      <c r="L26" s="154"/>
      <c r="T26" s="131"/>
      <c r="U26" s="131"/>
      <c r="V26" s="131"/>
      <c r="W26" s="131"/>
    </row>
    <row r="27" spans="1:23" s="130" customFormat="1" ht="30" customHeight="1" x14ac:dyDescent="0.15">
      <c r="A27" s="195"/>
      <c r="B27" s="195"/>
      <c r="C27" s="195"/>
      <c r="D27" s="527" t="s">
        <v>487</v>
      </c>
      <c r="E27" s="399"/>
      <c r="F27" s="399"/>
      <c r="G27" s="399"/>
      <c r="H27" s="399"/>
      <c r="I27" s="399"/>
      <c r="J27" s="399"/>
      <c r="K27" s="399"/>
      <c r="L27" s="154"/>
      <c r="T27" s="131"/>
      <c r="U27" s="131"/>
      <c r="V27" s="131"/>
      <c r="W27" s="131"/>
    </row>
    <row r="28" spans="1:23" ht="21" customHeight="1" x14ac:dyDescent="0.15">
      <c r="A28" s="179" t="s">
        <v>370</v>
      </c>
      <c r="B28" s="134"/>
      <c r="C28" s="133"/>
      <c r="D28" s="133"/>
      <c r="E28" s="133"/>
      <c r="F28" s="133"/>
      <c r="G28" s="133"/>
      <c r="H28" s="133"/>
      <c r="I28" s="133"/>
      <c r="J28" s="223"/>
      <c r="K28" s="133"/>
      <c r="L28" s="133"/>
      <c r="M28" s="40"/>
      <c r="N28" s="345"/>
      <c r="O28"/>
      <c r="P28"/>
      <c r="Q28"/>
      <c r="R28"/>
      <c r="S28"/>
      <c r="T28"/>
      <c r="U28"/>
      <c r="V28"/>
      <c r="W28"/>
    </row>
    <row r="29" spans="1:23" x14ac:dyDescent="0.15">
      <c r="A29" s="133"/>
      <c r="B29" s="222" t="s">
        <v>509</v>
      </c>
      <c r="C29" s="134"/>
      <c r="D29" s="133"/>
      <c r="E29" s="133"/>
      <c r="F29" s="133"/>
      <c r="G29" s="133"/>
      <c r="H29" s="133"/>
      <c r="I29" s="133"/>
      <c r="J29" s="133"/>
      <c r="K29" s="133"/>
      <c r="L29" s="133"/>
      <c r="M29" s="40"/>
      <c r="N29"/>
      <c r="O29"/>
      <c r="P29"/>
      <c r="Q29"/>
      <c r="R29"/>
      <c r="S29"/>
      <c r="T29"/>
      <c r="U29"/>
      <c r="V29"/>
      <c r="W29"/>
    </row>
    <row r="30" spans="1:23" x14ac:dyDescent="0.15">
      <c r="A30" s="133"/>
      <c r="B30" s="133" t="s">
        <v>326</v>
      </c>
      <c r="C30" s="134"/>
      <c r="D30" s="133"/>
      <c r="E30" s="133"/>
      <c r="F30" s="133"/>
      <c r="G30" s="133"/>
      <c r="H30" s="133"/>
      <c r="I30" s="133"/>
      <c r="J30" s="133"/>
      <c r="K30" s="133"/>
      <c r="L30" s="133"/>
      <c r="M30" s="40"/>
      <c r="N30"/>
      <c r="O30"/>
      <c r="P30"/>
      <c r="Q30"/>
      <c r="R30"/>
      <c r="S30"/>
      <c r="T30"/>
      <c r="U30"/>
      <c r="V30"/>
      <c r="W30"/>
    </row>
    <row r="31" spans="1:23" x14ac:dyDescent="0.15">
      <c r="A31" s="133"/>
      <c r="B31" s="133" t="s">
        <v>399</v>
      </c>
      <c r="C31" s="134"/>
      <c r="D31" s="133"/>
      <c r="E31" s="133"/>
      <c r="F31" s="133"/>
      <c r="G31" s="133"/>
      <c r="H31" s="133"/>
      <c r="I31" s="133"/>
      <c r="J31" s="133"/>
      <c r="K31" s="133"/>
      <c r="L31" s="133"/>
      <c r="M31" s="40"/>
      <c r="N31"/>
      <c r="O31"/>
      <c r="P31"/>
      <c r="Q31"/>
      <c r="R31"/>
      <c r="S31"/>
      <c r="T31"/>
      <c r="U31"/>
      <c r="V31"/>
      <c r="W31"/>
    </row>
    <row r="32" spans="1:23" ht="8.1" customHeight="1" x14ac:dyDescent="0.15">
      <c r="A32" s="133"/>
      <c r="B32" s="133"/>
      <c r="C32" s="133"/>
      <c r="D32" s="133"/>
      <c r="E32" s="133"/>
      <c r="F32" s="133"/>
      <c r="G32" s="133"/>
      <c r="H32" s="133"/>
      <c r="I32" s="133"/>
      <c r="J32" s="209"/>
      <c r="K32" s="209"/>
      <c r="L32" s="133"/>
      <c r="M32" s="40"/>
      <c r="N32"/>
      <c r="O32"/>
      <c r="P32"/>
      <c r="Q32"/>
      <c r="R32"/>
      <c r="S32"/>
      <c r="T32"/>
      <c r="U32"/>
      <c r="V32"/>
      <c r="W32"/>
    </row>
    <row r="33" spans="1:23" ht="9.6" customHeight="1" x14ac:dyDescent="0.15">
      <c r="A33" s="133"/>
      <c r="B33" s="133"/>
      <c r="C33" s="584" t="s">
        <v>127</v>
      </c>
      <c r="D33" s="585"/>
      <c r="E33" s="588"/>
      <c r="F33" s="133"/>
      <c r="G33" s="580" t="s">
        <v>126</v>
      </c>
      <c r="H33" s="581"/>
      <c r="I33" s="588"/>
      <c r="J33" s="133"/>
      <c r="K33" s="133"/>
      <c r="L33" s="133"/>
      <c r="M33" s="577" t="s">
        <v>215</v>
      </c>
      <c r="N33" s="577"/>
      <c r="O33" s="577"/>
      <c r="P33"/>
      <c r="Q33"/>
      <c r="R33"/>
      <c r="S33"/>
      <c r="T33"/>
      <c r="U33"/>
      <c r="V33"/>
      <c r="W33"/>
    </row>
    <row r="34" spans="1:23" ht="9.6" customHeight="1" x14ac:dyDescent="0.15">
      <c r="A34" s="133"/>
      <c r="B34" s="133"/>
      <c r="C34" s="586"/>
      <c r="D34" s="587"/>
      <c r="E34" s="589"/>
      <c r="F34" s="133"/>
      <c r="G34" s="582"/>
      <c r="H34" s="583"/>
      <c r="I34" s="589"/>
      <c r="J34" s="133"/>
      <c r="K34" s="133"/>
      <c r="L34" s="177"/>
      <c r="M34" s="577"/>
      <c r="N34" s="577"/>
      <c r="O34" s="577"/>
      <c r="P34"/>
      <c r="Q34"/>
      <c r="R34"/>
      <c r="S34"/>
      <c r="T34"/>
      <c r="U34"/>
      <c r="V34"/>
      <c r="W34"/>
    </row>
    <row r="35" spans="1:23" ht="10.5" customHeight="1" x14ac:dyDescent="0.15">
      <c r="A35" s="133"/>
      <c r="B35" s="133"/>
      <c r="C35" s="133"/>
      <c r="D35" s="133"/>
      <c r="E35" s="133"/>
      <c r="F35" s="133"/>
      <c r="G35" s="133"/>
      <c r="H35" s="133"/>
      <c r="I35" s="133"/>
      <c r="J35" s="133"/>
      <c r="K35" s="133"/>
      <c r="L35" s="177"/>
      <c r="M35" s="40"/>
      <c r="N35"/>
      <c r="O35"/>
      <c r="P35"/>
      <c r="Q35"/>
      <c r="R35"/>
      <c r="S35"/>
      <c r="T35"/>
      <c r="U35"/>
      <c r="V35"/>
      <c r="W35"/>
    </row>
    <row r="36" spans="1:23" x14ac:dyDescent="0.15">
      <c r="A36" s="133"/>
      <c r="B36" s="133"/>
      <c r="C36" s="133" t="s">
        <v>128</v>
      </c>
      <c r="D36" s="133"/>
      <c r="E36" s="133"/>
      <c r="F36" s="133"/>
      <c r="G36" s="133"/>
      <c r="H36" s="133"/>
      <c r="I36" s="133"/>
      <c r="J36" s="209"/>
      <c r="K36" s="209"/>
      <c r="L36" s="133"/>
      <c r="M36" s="40"/>
      <c r="N36"/>
      <c r="O36"/>
      <c r="P36"/>
      <c r="Q36"/>
      <c r="R36"/>
      <c r="S36"/>
      <c r="T36"/>
      <c r="U36"/>
      <c r="V36"/>
      <c r="W36"/>
    </row>
    <row r="37" spans="1:23" ht="20.100000000000001" customHeight="1" x14ac:dyDescent="0.15">
      <c r="A37" s="133"/>
      <c r="B37" s="133"/>
      <c r="C37" s="133" t="s">
        <v>327</v>
      </c>
      <c r="D37" s="133"/>
      <c r="E37" s="133"/>
      <c r="F37" s="133"/>
      <c r="G37" s="133"/>
      <c r="H37" s="133"/>
      <c r="I37" s="133"/>
      <c r="J37" s="133"/>
      <c r="K37" s="133"/>
      <c r="L37" s="210"/>
      <c r="M37" s="40"/>
      <c r="N37"/>
      <c r="O37"/>
      <c r="P37"/>
      <c r="Q37"/>
      <c r="R37"/>
      <c r="S37"/>
      <c r="T37"/>
      <c r="U37"/>
      <c r="V37"/>
      <c r="W37"/>
    </row>
    <row r="38" spans="1:23" ht="25.15" customHeight="1" x14ac:dyDescent="0.15">
      <c r="A38" s="133"/>
      <c r="B38" s="211" t="s">
        <v>124</v>
      </c>
      <c r="C38" s="578"/>
      <c r="D38" s="578"/>
      <c r="E38" s="578"/>
      <c r="F38" s="578"/>
      <c r="G38" s="578"/>
      <c r="H38" s="578"/>
      <c r="I38" s="578"/>
      <c r="J38" s="578"/>
      <c r="K38" s="133"/>
      <c r="L38" s="210"/>
      <c r="M38" s="40"/>
      <c r="N38"/>
      <c r="O38"/>
      <c r="P38"/>
      <c r="Q38"/>
      <c r="R38"/>
      <c r="S38"/>
      <c r="T38"/>
      <c r="U38"/>
      <c r="V38"/>
      <c r="W38"/>
    </row>
    <row r="39" spans="1:23" ht="25.15" customHeight="1" x14ac:dyDescent="0.15">
      <c r="A39" s="133"/>
      <c r="B39" s="212" t="s">
        <v>125</v>
      </c>
      <c r="C39" s="579"/>
      <c r="D39" s="579"/>
      <c r="E39" s="579"/>
      <c r="F39" s="579"/>
      <c r="G39" s="579"/>
      <c r="H39" s="579"/>
      <c r="I39" s="579"/>
      <c r="J39" s="579"/>
      <c r="K39" s="133"/>
      <c r="L39" s="210"/>
      <c r="M39" s="40"/>
      <c r="N39"/>
      <c r="O39"/>
      <c r="P39"/>
      <c r="Q39"/>
      <c r="R39"/>
      <c r="S39"/>
      <c r="T39"/>
      <c r="U39"/>
      <c r="V39"/>
      <c r="W39"/>
    </row>
    <row r="40" spans="1:23" ht="25.15" customHeight="1" x14ac:dyDescent="0.15">
      <c r="A40" s="133"/>
      <c r="B40" s="212" t="s">
        <v>129</v>
      </c>
      <c r="C40" s="579"/>
      <c r="D40" s="579"/>
      <c r="E40" s="579"/>
      <c r="F40" s="579"/>
      <c r="G40" s="579"/>
      <c r="H40" s="579"/>
      <c r="I40" s="579"/>
      <c r="J40" s="579"/>
      <c r="K40" s="133"/>
      <c r="L40" s="210"/>
      <c r="M40" s="40"/>
      <c r="N40"/>
      <c r="O40"/>
      <c r="P40"/>
      <c r="Q40"/>
      <c r="R40"/>
      <c r="S40"/>
      <c r="T40"/>
      <c r="U40"/>
      <c r="V40"/>
      <c r="W40"/>
    </row>
    <row r="41" spans="1:23" ht="8.4499999999999993" customHeight="1" x14ac:dyDescent="0.15">
      <c r="A41" s="133"/>
      <c r="B41" s="133"/>
      <c r="C41" s="133"/>
      <c r="D41" s="133"/>
      <c r="E41" s="133"/>
      <c r="F41" s="133"/>
      <c r="G41" s="133"/>
      <c r="H41" s="133"/>
      <c r="I41" s="133"/>
      <c r="J41" s="133"/>
      <c r="K41" s="133"/>
      <c r="L41" s="210"/>
      <c r="M41" s="40"/>
      <c r="N41"/>
      <c r="O41"/>
      <c r="P41"/>
      <c r="Q41"/>
      <c r="R41"/>
      <c r="S41"/>
      <c r="T41"/>
      <c r="U41"/>
      <c r="V41"/>
      <c r="W41"/>
    </row>
    <row r="42" spans="1:23" x14ac:dyDescent="0.15">
      <c r="A42" s="133"/>
      <c r="B42" s="133" t="s">
        <v>540</v>
      </c>
      <c r="C42" s="134"/>
      <c r="D42" s="133"/>
      <c r="E42" s="133"/>
      <c r="F42" s="133"/>
      <c r="G42" s="133"/>
      <c r="H42" s="133"/>
      <c r="I42" s="133"/>
      <c r="J42" s="133"/>
      <c r="K42" s="133"/>
      <c r="L42" s="213"/>
      <c r="M42" s="40"/>
      <c r="N42"/>
      <c r="O42"/>
      <c r="P42"/>
      <c r="Q42"/>
      <c r="R42"/>
      <c r="S42"/>
      <c r="T42"/>
      <c r="U42"/>
      <c r="V42"/>
      <c r="W42"/>
    </row>
    <row r="43" spans="1:23" x14ac:dyDescent="0.15">
      <c r="A43" s="133"/>
      <c r="B43" s="133"/>
      <c r="C43" s="353" t="s">
        <v>371</v>
      </c>
      <c r="D43" s="133"/>
      <c r="E43" s="133"/>
      <c r="F43" s="133"/>
      <c r="G43" s="133"/>
      <c r="H43" s="133"/>
      <c r="I43" s="133"/>
      <c r="J43" s="133"/>
      <c r="K43" s="133"/>
      <c r="L43" s="133"/>
      <c r="M43" s="40"/>
      <c r="N43"/>
      <c r="O43"/>
      <c r="P43"/>
      <c r="Q43"/>
      <c r="R43"/>
      <c r="S43"/>
      <c r="T43"/>
      <c r="U43"/>
      <c r="V43"/>
      <c r="W43"/>
    </row>
    <row r="44" spans="1:23" s="130" customFormat="1" ht="14.1" customHeight="1" x14ac:dyDescent="0.15">
      <c r="A44" s="195"/>
      <c r="B44" s="195"/>
      <c r="C44" s="195"/>
      <c r="D44" s="214"/>
      <c r="E44" s="214"/>
      <c r="F44" s="214"/>
      <c r="G44" s="214"/>
      <c r="H44" s="214"/>
      <c r="I44" s="214"/>
      <c r="J44" s="214"/>
      <c r="K44" s="214"/>
      <c r="L44" s="154"/>
      <c r="T44" s="131"/>
      <c r="U44" s="131"/>
      <c r="V44" s="131"/>
      <c r="W44" s="131"/>
    </row>
    <row r="45" spans="1:23" s="130" customFormat="1" x14ac:dyDescent="0.15">
      <c r="A45"/>
      <c r="B45"/>
      <c r="C45"/>
      <c r="D45" s="2"/>
      <c r="E45" s="2"/>
      <c r="F45" s="2"/>
      <c r="G45" s="26"/>
      <c r="H45" s="26"/>
      <c r="I45" s="26"/>
      <c r="J45" s="26"/>
      <c r="K45" s="26"/>
      <c r="L45" s="26"/>
      <c r="T45" s="131"/>
      <c r="U45" s="131"/>
      <c r="V45" s="131"/>
      <c r="W45" s="131"/>
    </row>
    <row r="46" spans="1:23" s="130" customFormat="1" x14ac:dyDescent="0.15">
      <c r="A46" s="1" t="s">
        <v>213</v>
      </c>
      <c r="B46" s="1"/>
      <c r="C46" s="1"/>
      <c r="D46"/>
      <c r="E46"/>
      <c r="F46"/>
      <c r="G46" s="26"/>
      <c r="H46" s="26"/>
      <c r="I46" s="26"/>
      <c r="J46" s="26"/>
      <c r="K46" s="26"/>
      <c r="L46" s="26"/>
      <c r="T46" s="131"/>
      <c r="U46" s="131"/>
      <c r="V46" s="131"/>
      <c r="W46" s="131"/>
    </row>
    <row r="47" spans="1:23" s="130" customFormat="1" x14ac:dyDescent="0.15">
      <c r="A47" s="36" t="s">
        <v>320</v>
      </c>
      <c r="B47" s="36"/>
      <c r="C47" s="36"/>
      <c r="D47"/>
      <c r="E47"/>
      <c r="F47"/>
      <c r="G47" s="26"/>
      <c r="H47" s="26"/>
      <c r="I47" s="26"/>
      <c r="J47" s="26"/>
      <c r="K47" s="26"/>
      <c r="L47" s="26"/>
      <c r="T47" s="131"/>
      <c r="U47" s="131"/>
      <c r="V47" s="131"/>
      <c r="W47" s="131"/>
    </row>
    <row r="48" spans="1:23" s="130" customFormat="1" x14ac:dyDescent="0.15">
      <c r="A48" s="36" t="s">
        <v>321</v>
      </c>
      <c r="B48" s="36"/>
      <c r="C48" s="36"/>
      <c r="D48"/>
      <c r="E48"/>
      <c r="F48"/>
      <c r="G48" s="26"/>
      <c r="H48" s="26"/>
      <c r="I48" s="26"/>
      <c r="J48" s="26"/>
      <c r="K48" s="26"/>
      <c r="L48" s="26"/>
      <c r="T48" s="131"/>
      <c r="U48" s="131"/>
      <c r="V48" s="131"/>
      <c r="W48" s="131"/>
    </row>
    <row r="49" spans="1:23" s="130" customFormat="1" x14ac:dyDescent="0.15">
      <c r="A49" s="36" t="s">
        <v>341</v>
      </c>
      <c r="B49" s="36"/>
      <c r="C49" s="36"/>
      <c r="D49"/>
      <c r="E49"/>
      <c r="F49"/>
      <c r="G49" s="26"/>
      <c r="H49" s="26"/>
      <c r="I49" s="26"/>
      <c r="J49" s="26"/>
      <c r="K49" s="26"/>
      <c r="L49" s="26"/>
      <c r="T49" s="131"/>
      <c r="U49" s="131"/>
      <c r="V49" s="131"/>
      <c r="W49" s="131"/>
    </row>
    <row r="50" spans="1:23" s="26" customFormat="1" x14ac:dyDescent="0.15">
      <c r="A50" s="36" t="s">
        <v>322</v>
      </c>
      <c r="B50" s="36"/>
      <c r="C50" s="36"/>
      <c r="D50"/>
      <c r="E50"/>
      <c r="F50"/>
      <c r="M50" s="130"/>
      <c r="N50" s="130"/>
      <c r="O50" s="130"/>
      <c r="P50" s="130"/>
      <c r="Q50" s="130"/>
      <c r="R50" s="130"/>
      <c r="S50" s="130"/>
      <c r="T50" s="131"/>
      <c r="U50" s="131"/>
      <c r="V50" s="131"/>
      <c r="W50" s="131"/>
    </row>
    <row r="51" spans="1:23" s="26" customFormat="1" x14ac:dyDescent="0.15">
      <c r="A51" s="36" t="s">
        <v>364</v>
      </c>
      <c r="B51" s="36"/>
      <c r="C51" s="36"/>
      <c r="D51"/>
      <c r="E51"/>
      <c r="F51"/>
      <c r="M51" s="130"/>
      <c r="N51" s="130"/>
      <c r="O51" s="130"/>
      <c r="P51" s="130"/>
      <c r="Q51" s="130"/>
      <c r="R51" s="130"/>
      <c r="S51" s="130"/>
      <c r="T51" s="131"/>
      <c r="U51" s="131"/>
      <c r="V51" s="131"/>
      <c r="W51" s="131"/>
    </row>
    <row r="52" spans="1:23" s="26" customFormat="1" x14ac:dyDescent="0.15">
      <c r="A52" s="36" t="s">
        <v>469</v>
      </c>
      <c r="B52" s="36"/>
      <c r="C52" s="36"/>
      <c r="D52"/>
      <c r="E52"/>
      <c r="F52"/>
      <c r="M52" s="130"/>
      <c r="N52" s="130"/>
      <c r="O52" s="130"/>
      <c r="P52" s="130"/>
      <c r="Q52" s="130"/>
      <c r="R52" s="130"/>
      <c r="S52" s="130"/>
      <c r="T52" s="131"/>
      <c r="U52" s="131"/>
      <c r="V52" s="131"/>
      <c r="W52" s="131"/>
    </row>
    <row r="53" spans="1:23" s="26" customFormat="1" x14ac:dyDescent="0.15">
      <c r="A53" s="36" t="s">
        <v>558</v>
      </c>
      <c r="B53" s="36"/>
      <c r="C53" s="36"/>
      <c r="D53"/>
      <c r="E53"/>
      <c r="F53"/>
      <c r="M53" s="130"/>
      <c r="N53" s="130"/>
      <c r="O53" s="130"/>
      <c r="P53" s="130"/>
      <c r="Q53" s="130"/>
      <c r="R53" s="130"/>
      <c r="S53" s="130"/>
      <c r="T53" s="131"/>
      <c r="U53" s="131"/>
      <c r="V53" s="131"/>
      <c r="W53" s="131"/>
    </row>
    <row r="54" spans="1:23" s="26" customFormat="1" x14ac:dyDescent="0.15">
      <c r="A54" s="36" t="s">
        <v>323</v>
      </c>
      <c r="B54" s="36"/>
      <c r="C54" s="36"/>
      <c r="D54"/>
      <c r="E54"/>
      <c r="F54"/>
      <c r="M54" s="130"/>
      <c r="N54" s="130"/>
      <c r="O54" s="130"/>
      <c r="P54" s="130"/>
      <c r="Q54" s="130"/>
      <c r="R54" s="130"/>
      <c r="S54" s="130"/>
      <c r="T54" s="131"/>
      <c r="U54" s="131"/>
      <c r="V54" s="131"/>
      <c r="W54" s="131"/>
    </row>
    <row r="55" spans="1:23" s="26" customFormat="1" x14ac:dyDescent="0.15">
      <c r="A55" s="36" t="s">
        <v>559</v>
      </c>
      <c r="B55" s="36"/>
      <c r="C55" s="36"/>
      <c r="D55"/>
      <c r="E55"/>
      <c r="F55"/>
      <c r="M55" s="130"/>
      <c r="N55" s="130"/>
      <c r="O55" s="130"/>
      <c r="P55" s="130"/>
      <c r="Q55" s="130"/>
      <c r="R55" s="130"/>
      <c r="S55" s="130"/>
      <c r="T55" s="131"/>
      <c r="U55" s="131"/>
      <c r="V55" s="131"/>
      <c r="W55" s="131"/>
    </row>
    <row r="56" spans="1:23" s="26" customFormat="1" x14ac:dyDescent="0.15">
      <c r="A56" s="36" t="s">
        <v>324</v>
      </c>
      <c r="B56" s="36"/>
      <c r="C56" s="36"/>
      <c r="D56"/>
      <c r="E56"/>
      <c r="F56"/>
      <c r="M56" s="130"/>
      <c r="N56" s="130"/>
      <c r="O56" s="130"/>
      <c r="P56" s="130"/>
      <c r="Q56" s="130"/>
      <c r="R56" s="130"/>
      <c r="S56" s="130"/>
      <c r="T56" s="131"/>
      <c r="U56" s="131"/>
      <c r="V56" s="131"/>
      <c r="W56" s="131"/>
    </row>
    <row r="57" spans="1:23" s="26" customFormat="1" x14ac:dyDescent="0.15">
      <c r="A57" s="36" t="s">
        <v>422</v>
      </c>
      <c r="B57" s="36"/>
      <c r="C57" s="36"/>
      <c r="D57"/>
      <c r="E57"/>
      <c r="F57"/>
      <c r="M57" s="130"/>
      <c r="N57" s="130"/>
      <c r="O57" s="130"/>
      <c r="P57" s="130"/>
      <c r="Q57" s="130"/>
      <c r="R57" s="130"/>
      <c r="S57" s="130"/>
      <c r="T57" s="131"/>
      <c r="U57" s="131"/>
      <c r="V57" s="131"/>
      <c r="W57" s="131"/>
    </row>
    <row r="58" spans="1:23" s="26" customFormat="1" x14ac:dyDescent="0.15">
      <c r="A58" s="36"/>
      <c r="B58" s="36"/>
      <c r="C58" s="36"/>
      <c r="D58"/>
      <c r="E58"/>
      <c r="F58"/>
      <c r="M58" s="130"/>
      <c r="N58" s="130"/>
      <c r="O58" s="130"/>
      <c r="P58" s="130"/>
      <c r="Q58" s="130"/>
      <c r="R58" s="130"/>
      <c r="S58" s="130"/>
      <c r="T58" s="131"/>
      <c r="U58" s="131"/>
      <c r="V58" s="131"/>
      <c r="W58" s="131"/>
    </row>
  </sheetData>
  <sheetProtection algorithmName="SHA-512" hashValue="XxsqbnvtBQwsEv9tNBtq3D6aMkRIyE5JyoiafMDZKEzIBe9LdwQ1Yjj3kTEmhMtAG3M/aq7khw/Z3xoGTpRTBA==" saltValue="NoBZrY2V6aqRVBWhvrC9fg==" spinCount="100000" sheet="1" objects="1" scenarios="1"/>
  <mergeCells count="52">
    <mergeCell ref="M33:O34"/>
    <mergeCell ref="C38:J38"/>
    <mergeCell ref="C39:J39"/>
    <mergeCell ref="C40:J40"/>
    <mergeCell ref="G33:H34"/>
    <mergeCell ref="C33:D34"/>
    <mergeCell ref="I33:I34"/>
    <mergeCell ref="E33:E34"/>
    <mergeCell ref="J25:K25"/>
    <mergeCell ref="I19:J20"/>
    <mergeCell ref="K19:K20"/>
    <mergeCell ref="J3:K3"/>
    <mergeCell ref="J4:K4"/>
    <mergeCell ref="G5:I5"/>
    <mergeCell ref="G3:I3"/>
    <mergeCell ref="G4:I4"/>
    <mergeCell ref="G6:I6"/>
    <mergeCell ref="G7:I7"/>
    <mergeCell ref="J6:K6"/>
    <mergeCell ref="J7:K7"/>
    <mergeCell ref="J5:K5"/>
    <mergeCell ref="G21:H21"/>
    <mergeCell ref="G18:H18"/>
    <mergeCell ref="I22:J22"/>
    <mergeCell ref="I23:J23"/>
    <mergeCell ref="I18:J18"/>
    <mergeCell ref="G19:H20"/>
    <mergeCell ref="A22:H22"/>
    <mergeCell ref="L19:L20"/>
    <mergeCell ref="K18:L18"/>
    <mergeCell ref="J9:K9"/>
    <mergeCell ref="J15:K15"/>
    <mergeCell ref="J12:K12"/>
    <mergeCell ref="J14:K14"/>
    <mergeCell ref="J13:K13"/>
    <mergeCell ref="J11:K11"/>
    <mergeCell ref="D27:K27"/>
    <mergeCell ref="G8:I8"/>
    <mergeCell ref="G10:I10"/>
    <mergeCell ref="J8:K8"/>
    <mergeCell ref="J10:K10"/>
    <mergeCell ref="G14:I14"/>
    <mergeCell ref="G11:I11"/>
    <mergeCell ref="G12:I12"/>
    <mergeCell ref="G13:I13"/>
    <mergeCell ref="G9:I9"/>
    <mergeCell ref="D26:K26"/>
    <mergeCell ref="E18:F18"/>
    <mergeCell ref="E19:F19"/>
    <mergeCell ref="I21:J21"/>
    <mergeCell ref="E21:F21"/>
    <mergeCell ref="E20:F20"/>
  </mergeCells>
  <phoneticPr fontId="1"/>
  <conditionalFormatting sqref="E20">
    <cfRule type="expression" priority="2">
      <formula>$J$13&lt;=ROUNDDOWN(J15/2,-3)</formula>
    </cfRule>
  </conditionalFormatting>
  <dataValidations count="1">
    <dataValidation type="list" allowBlank="1" showInputMessage="1" showErrorMessage="1" sqref="I33 E33" xr:uid="{00000000-0002-0000-0400-000000000000}">
      <formula1>"〇"</formula1>
    </dataValidation>
  </dataValidations>
  <pageMargins left="0.98425196850393704" right="0.78740157480314965" top="0.78740157480314965" bottom="0.78740157480314965"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L48"/>
  <sheetViews>
    <sheetView showGridLines="0" view="pageBreakPreview" zoomScaleNormal="85" zoomScaleSheetLayoutView="100" workbookViewId="0">
      <selection activeCell="C25" sqref="C25"/>
    </sheetView>
  </sheetViews>
  <sheetFormatPr defaultColWidth="8.6640625" defaultRowHeight="14.25" x14ac:dyDescent="0.15"/>
  <cols>
    <col min="1" max="1" width="1.33203125" customWidth="1"/>
    <col min="2" max="2" width="10.33203125" customWidth="1"/>
    <col min="3" max="10" width="5.08203125" customWidth="1"/>
    <col min="11" max="11" width="1.5" customWidth="1"/>
    <col min="12" max="12" width="10.58203125" style="109" customWidth="1"/>
  </cols>
  <sheetData>
    <row r="1" spans="1:12" x14ac:dyDescent="0.15">
      <c r="L1" s="481" t="s">
        <v>599</v>
      </c>
    </row>
    <row r="2" spans="1:12" x14ac:dyDescent="0.15">
      <c r="L2" s="590"/>
    </row>
    <row r="3" spans="1:12" ht="22.5" customHeight="1" x14ac:dyDescent="0.15">
      <c r="A3" s="28" t="s">
        <v>373</v>
      </c>
      <c r="L3" s="40"/>
    </row>
    <row r="4" spans="1:12" s="79" customFormat="1" ht="16.5" x14ac:dyDescent="0.15">
      <c r="B4" s="80" t="s">
        <v>391</v>
      </c>
      <c r="L4" s="108"/>
    </row>
    <row r="5" spans="1:12" s="79" customFormat="1" ht="16.5" x14ac:dyDescent="0.15">
      <c r="A5" s="79" t="s">
        <v>218</v>
      </c>
      <c r="B5" s="118" t="s">
        <v>319</v>
      </c>
      <c r="L5" s="108"/>
    </row>
    <row r="6" spans="1:12" s="79" customFormat="1" ht="16.5" x14ac:dyDescent="0.15">
      <c r="A6" s="79" t="s">
        <v>218</v>
      </c>
      <c r="B6" s="114" t="s">
        <v>400</v>
      </c>
      <c r="L6" s="108"/>
    </row>
    <row r="7" spans="1:12" s="79" customFormat="1" ht="16.5" x14ac:dyDescent="0.15">
      <c r="B7" s="114"/>
      <c r="L7" s="108"/>
    </row>
    <row r="8" spans="1:12" s="79" customFormat="1" ht="16.5" x14ac:dyDescent="0.15">
      <c r="A8" s="81"/>
      <c r="B8" s="82" t="s">
        <v>392</v>
      </c>
      <c r="L8" s="108"/>
    </row>
    <row r="9" spans="1:12" s="79" customFormat="1" ht="16.5" x14ac:dyDescent="0.15">
      <c r="A9" s="81" t="s">
        <v>218</v>
      </c>
      <c r="B9" s="82" t="s">
        <v>401</v>
      </c>
      <c r="L9" s="108"/>
    </row>
    <row r="10" spans="1:12" s="79" customFormat="1" ht="24" customHeight="1" x14ac:dyDescent="0.15">
      <c r="A10" s="81" t="s">
        <v>218</v>
      </c>
      <c r="B10" s="377" t="s">
        <v>402</v>
      </c>
      <c r="L10" s="108"/>
    </row>
    <row r="11" spans="1:12" s="79" customFormat="1" ht="16.5" x14ac:dyDescent="0.15">
      <c r="A11" s="81"/>
      <c r="B11" s="82" t="s">
        <v>569</v>
      </c>
      <c r="L11" s="108"/>
    </row>
    <row r="12" spans="1:12" s="79" customFormat="1" ht="16.5" x14ac:dyDescent="0.15">
      <c r="A12" s="81"/>
      <c r="B12" s="82" t="s">
        <v>584</v>
      </c>
      <c r="L12" s="108"/>
    </row>
    <row r="13" spans="1:12" ht="10.5" customHeight="1" x14ac:dyDescent="0.15">
      <c r="A13" s="5"/>
      <c r="L13" s="40"/>
    </row>
    <row r="14" spans="1:12" ht="48" customHeight="1" x14ac:dyDescent="0.15">
      <c r="B14" s="18" t="s">
        <v>204</v>
      </c>
      <c r="C14" s="596"/>
      <c r="D14" s="597"/>
      <c r="E14" s="597"/>
      <c r="F14" s="597"/>
      <c r="G14" s="597"/>
      <c r="H14" s="597"/>
      <c r="I14" s="597"/>
      <c r="J14" s="598"/>
      <c r="K14" s="11"/>
      <c r="L14" s="40" t="s">
        <v>191</v>
      </c>
    </row>
    <row r="15" spans="1:12" ht="48" customHeight="1" x14ac:dyDescent="0.15">
      <c r="B15" s="27" t="s">
        <v>234</v>
      </c>
      <c r="C15" s="594"/>
      <c r="D15" s="474"/>
      <c r="E15" s="474"/>
      <c r="F15" s="474"/>
      <c r="G15" s="474"/>
      <c r="H15" s="474"/>
      <c r="I15" s="474"/>
      <c r="J15" s="595"/>
      <c r="K15" s="11"/>
      <c r="L15" s="40"/>
    </row>
    <row r="16" spans="1:12" ht="48" customHeight="1" x14ac:dyDescent="0.15">
      <c r="B16" s="27" t="s">
        <v>130</v>
      </c>
      <c r="C16" s="594"/>
      <c r="D16" s="474"/>
      <c r="E16" s="474"/>
      <c r="F16" s="474"/>
      <c r="G16" s="474"/>
      <c r="H16" s="474"/>
      <c r="I16" s="474"/>
      <c r="J16" s="595"/>
      <c r="K16" s="11"/>
      <c r="L16" s="40"/>
    </row>
    <row r="17" spans="1:12" ht="48" customHeight="1" x14ac:dyDescent="0.15">
      <c r="B17" s="27" t="s">
        <v>131</v>
      </c>
      <c r="C17" s="594"/>
      <c r="D17" s="474"/>
      <c r="E17" s="474"/>
      <c r="F17" s="474"/>
      <c r="G17" s="474"/>
      <c r="H17" s="474"/>
      <c r="I17" s="474"/>
      <c r="J17" s="595"/>
      <c r="K17" s="11"/>
      <c r="L17" s="40" t="s">
        <v>188</v>
      </c>
    </row>
    <row r="18" spans="1:12" ht="48" customHeight="1" x14ac:dyDescent="0.15">
      <c r="B18" s="27" t="s">
        <v>306</v>
      </c>
      <c r="C18" s="420"/>
      <c r="D18" s="421"/>
      <c r="E18" s="421"/>
      <c r="F18" s="421"/>
      <c r="G18" s="421"/>
      <c r="H18" s="421"/>
      <c r="I18" s="34"/>
      <c r="J18" s="35" t="s">
        <v>180</v>
      </c>
      <c r="K18" s="11"/>
      <c r="L18" s="40" t="s">
        <v>190</v>
      </c>
    </row>
    <row r="19" spans="1:12" ht="20.100000000000001" customHeight="1" x14ac:dyDescent="0.15">
      <c r="A19" t="s">
        <v>218</v>
      </c>
      <c r="K19" s="11"/>
      <c r="L19" s="40"/>
    </row>
    <row r="20" spans="1:12" ht="20.100000000000001" customHeight="1" x14ac:dyDescent="0.15">
      <c r="A20" t="s">
        <v>218</v>
      </c>
      <c r="B20" t="s">
        <v>330</v>
      </c>
      <c r="K20" s="11"/>
      <c r="L20" s="40"/>
    </row>
    <row r="21" spans="1:12" ht="25.5" customHeight="1" x14ac:dyDescent="0.15">
      <c r="B21" s="18"/>
      <c r="C21" s="115" t="s">
        <v>316</v>
      </c>
      <c r="D21" s="116"/>
      <c r="E21" s="116"/>
      <c r="F21" s="117"/>
      <c r="G21" s="116" t="s">
        <v>317</v>
      </c>
      <c r="H21" s="116"/>
      <c r="I21" s="116"/>
      <c r="J21" s="117"/>
      <c r="K21" s="11"/>
      <c r="L21" s="40"/>
    </row>
    <row r="22" spans="1:12" ht="20.25" customHeight="1" x14ac:dyDescent="0.15">
      <c r="B22" s="119" t="s">
        <v>329</v>
      </c>
      <c r="C22" s="120" t="s">
        <v>397</v>
      </c>
      <c r="D22" s="121" t="s">
        <v>4</v>
      </c>
      <c r="E22" s="120" t="s">
        <v>367</v>
      </c>
      <c r="F22" s="121" t="s">
        <v>156</v>
      </c>
      <c r="G22" s="599" t="s">
        <v>331</v>
      </c>
      <c r="H22" s="600"/>
      <c r="I22" s="600"/>
      <c r="J22" s="601"/>
      <c r="K22" s="11"/>
      <c r="L22" s="40"/>
    </row>
    <row r="23" spans="1:12" ht="20.25" customHeight="1" x14ac:dyDescent="0.15">
      <c r="B23" s="119" t="s">
        <v>329</v>
      </c>
      <c r="C23" s="120" t="s">
        <v>367</v>
      </c>
      <c r="D23" s="121" t="s">
        <v>4</v>
      </c>
      <c r="E23" s="120" t="s">
        <v>367</v>
      </c>
      <c r="F23" s="121" t="s">
        <v>156</v>
      </c>
      <c r="G23" s="599" t="s">
        <v>332</v>
      </c>
      <c r="H23" s="600"/>
      <c r="I23" s="600"/>
      <c r="J23" s="601"/>
      <c r="K23" s="11"/>
      <c r="L23" s="40"/>
    </row>
    <row r="24" spans="1:12" ht="20.25" customHeight="1" x14ac:dyDescent="0.15">
      <c r="B24" s="119" t="s">
        <v>329</v>
      </c>
      <c r="C24" s="120" t="s">
        <v>367</v>
      </c>
      <c r="D24" s="121" t="s">
        <v>4</v>
      </c>
      <c r="E24" s="120" t="s">
        <v>367</v>
      </c>
      <c r="F24" s="121" t="s">
        <v>156</v>
      </c>
      <c r="G24" s="599" t="s">
        <v>333</v>
      </c>
      <c r="H24" s="600"/>
      <c r="I24" s="600"/>
      <c r="J24" s="601"/>
      <c r="K24" s="11"/>
      <c r="L24" s="40"/>
    </row>
    <row r="25" spans="1:12" s="376" customFormat="1" ht="20.25" customHeight="1" x14ac:dyDescent="0.15">
      <c r="B25" s="392" t="s">
        <v>311</v>
      </c>
      <c r="C25" s="158"/>
      <c r="D25" s="393" t="s">
        <v>4</v>
      </c>
      <c r="E25" s="158"/>
      <c r="F25" s="393" t="s">
        <v>156</v>
      </c>
      <c r="G25" s="591"/>
      <c r="H25" s="592"/>
      <c r="I25" s="592"/>
      <c r="J25" s="593"/>
      <c r="K25" s="394"/>
      <c r="L25" s="390"/>
    </row>
    <row r="26" spans="1:12" s="376" customFormat="1" ht="20.25" customHeight="1" x14ac:dyDescent="0.15">
      <c r="B26" s="392" t="s">
        <v>312</v>
      </c>
      <c r="C26" s="158"/>
      <c r="D26" s="393" t="s">
        <v>4</v>
      </c>
      <c r="E26" s="158"/>
      <c r="F26" s="393" t="s">
        <v>156</v>
      </c>
      <c r="G26" s="591"/>
      <c r="H26" s="592"/>
      <c r="I26" s="592"/>
      <c r="J26" s="593"/>
      <c r="K26" s="394"/>
      <c r="L26" s="390"/>
    </row>
    <row r="27" spans="1:12" s="376" customFormat="1" ht="20.25" customHeight="1" x14ac:dyDescent="0.15">
      <c r="B27" s="392" t="s">
        <v>313</v>
      </c>
      <c r="C27" s="158"/>
      <c r="D27" s="393" t="s">
        <v>4</v>
      </c>
      <c r="E27" s="158"/>
      <c r="F27" s="393" t="s">
        <v>156</v>
      </c>
      <c r="G27" s="591"/>
      <c r="H27" s="592"/>
      <c r="I27" s="592"/>
      <c r="J27" s="593"/>
      <c r="K27" s="394"/>
      <c r="L27" s="390"/>
    </row>
    <row r="28" spans="1:12" s="376" customFormat="1" ht="20.25" customHeight="1" x14ac:dyDescent="0.15">
      <c r="B28" s="392" t="s">
        <v>314</v>
      </c>
      <c r="C28" s="158"/>
      <c r="D28" s="393" t="s">
        <v>4</v>
      </c>
      <c r="E28" s="158"/>
      <c r="F28" s="393" t="s">
        <v>156</v>
      </c>
      <c r="G28" s="591"/>
      <c r="H28" s="592"/>
      <c r="I28" s="592"/>
      <c r="J28" s="593"/>
      <c r="K28" s="394"/>
      <c r="L28" s="390"/>
    </row>
    <row r="29" spans="1:12" s="376" customFormat="1" ht="20.25" customHeight="1" x14ac:dyDescent="0.15">
      <c r="B29" s="392" t="s">
        <v>315</v>
      </c>
      <c r="C29" s="158"/>
      <c r="D29" s="393" t="s">
        <v>4</v>
      </c>
      <c r="E29" s="158"/>
      <c r="F29" s="393" t="s">
        <v>156</v>
      </c>
      <c r="G29" s="591"/>
      <c r="H29" s="592"/>
      <c r="I29" s="592"/>
      <c r="J29" s="593"/>
      <c r="K29" s="394"/>
      <c r="L29" s="390"/>
    </row>
    <row r="30" spans="1:12" x14ac:dyDescent="0.15">
      <c r="K30" s="12"/>
      <c r="L30" s="40"/>
    </row>
    <row r="31" spans="1:12" x14ac:dyDescent="0.15">
      <c r="K31" s="2"/>
    </row>
    <row r="32" spans="1:12" x14ac:dyDescent="0.15">
      <c r="B32" s="347" t="s">
        <v>182</v>
      </c>
    </row>
    <row r="33" spans="2:11" x14ac:dyDescent="0.15">
      <c r="K33" s="14"/>
    </row>
    <row r="34" spans="2:11" x14ac:dyDescent="0.15">
      <c r="H34" s="13"/>
      <c r="J34" s="14"/>
      <c r="K34" s="14"/>
    </row>
    <row r="35" spans="2:11" x14ac:dyDescent="0.15">
      <c r="B35" s="9"/>
    </row>
    <row r="36" spans="2:11" x14ac:dyDescent="0.15">
      <c r="B36" s="16"/>
    </row>
    <row r="38" spans="2:11" x14ac:dyDescent="0.15">
      <c r="H38" s="1"/>
    </row>
    <row r="39" spans="2:11" x14ac:dyDescent="0.15">
      <c r="B39" s="4"/>
      <c r="C39" s="15"/>
      <c r="D39" s="15"/>
      <c r="E39" s="15"/>
      <c r="F39" s="2"/>
      <c r="G39" s="17"/>
      <c r="H39" s="15"/>
      <c r="I39" s="15"/>
      <c r="J39" s="15"/>
    </row>
    <row r="40" spans="2:11" x14ac:dyDescent="0.15">
      <c r="C40" s="15"/>
      <c r="D40" s="15"/>
      <c r="E40" s="15"/>
      <c r="H40" s="15"/>
      <c r="I40" s="15"/>
      <c r="J40" s="15"/>
    </row>
    <row r="41" spans="2:11" x14ac:dyDescent="0.15">
      <c r="E41" s="4"/>
      <c r="H41" s="15"/>
      <c r="I41" s="15"/>
      <c r="J41" s="15"/>
    </row>
    <row r="42" spans="2:11" x14ac:dyDescent="0.15">
      <c r="B42" s="10"/>
      <c r="H42" s="15"/>
      <c r="I42" s="15"/>
      <c r="J42" s="15"/>
    </row>
    <row r="43" spans="2:11" x14ac:dyDescent="0.15">
      <c r="B43" s="16"/>
      <c r="H43" s="15"/>
      <c r="I43" s="15"/>
      <c r="J43" s="15"/>
    </row>
    <row r="44" spans="2:11" x14ac:dyDescent="0.15">
      <c r="H44" s="15"/>
      <c r="I44" s="15"/>
      <c r="J44" s="15"/>
    </row>
    <row r="45" spans="2:11" x14ac:dyDescent="0.15">
      <c r="H45" s="15"/>
      <c r="I45" s="15"/>
      <c r="J45" s="15"/>
    </row>
    <row r="46" spans="2:11" x14ac:dyDescent="0.15">
      <c r="B46" s="4"/>
      <c r="C46" s="15"/>
      <c r="D46" s="15"/>
      <c r="E46" s="15"/>
      <c r="F46" s="2"/>
      <c r="G46" s="17"/>
      <c r="H46" s="15"/>
      <c r="I46" s="15"/>
      <c r="J46" s="15"/>
    </row>
    <row r="47" spans="2:11" x14ac:dyDescent="0.15">
      <c r="C47" s="15"/>
      <c r="D47" s="15"/>
      <c r="E47" s="15"/>
      <c r="H47" s="15"/>
      <c r="I47" s="15"/>
      <c r="J47" s="15"/>
    </row>
    <row r="48" spans="2:11" x14ac:dyDescent="0.15">
      <c r="E48" s="4"/>
      <c r="J48" s="4"/>
    </row>
  </sheetData>
  <sheetProtection algorithmName="SHA-512" hashValue="Qyz0ouoVdSjaXiIE0VRP/P8LTT5t7orY/aKjWUWuph+paS1TvQoaSiTBNOFIfr11TtwlotlZ+AwMq7hyNDUXhw==" saltValue="OulnVnXWK2H1KbcvEYNW/g==" spinCount="100000" sheet="1" insertRows="0" deleteRows="0"/>
  <mergeCells count="14">
    <mergeCell ref="L1:L2"/>
    <mergeCell ref="G29:J29"/>
    <mergeCell ref="C17:J17"/>
    <mergeCell ref="C18:H18"/>
    <mergeCell ref="C14:J14"/>
    <mergeCell ref="C15:J15"/>
    <mergeCell ref="C16:J16"/>
    <mergeCell ref="G25:J25"/>
    <mergeCell ref="G26:J26"/>
    <mergeCell ref="G27:J27"/>
    <mergeCell ref="G28:J28"/>
    <mergeCell ref="G22:J22"/>
    <mergeCell ref="G24:J24"/>
    <mergeCell ref="G23:J23"/>
  </mergeCells>
  <phoneticPr fontId="1"/>
  <dataValidations count="4">
    <dataValidation type="textLength" imeMode="halfAlpha" operator="equal" allowBlank="1" showInputMessage="1" showErrorMessage="1" sqref="C14:J14" xr:uid="{00000000-0002-0000-0500-000000000000}">
      <formula1>12</formula1>
    </dataValidation>
    <dataValidation imeMode="halfAlpha" allowBlank="1" showInputMessage="1" showErrorMessage="1" sqref="C18:H18" xr:uid="{00000000-0002-0000-0500-000001000000}"/>
    <dataValidation type="list" allowBlank="1" showInputMessage="1" showErrorMessage="1" sqref="C22:C29" xr:uid="{00000000-0002-0000-0500-000002000000}">
      <formula1>"1,2,3,4,5,6,7,8,9,10,11,12"</formula1>
    </dataValidation>
    <dataValidation type="list" allowBlank="1" showInputMessage="1" showErrorMessage="1" sqref="E22:E29" xr:uid="{00000000-0002-0000-0500-000003000000}">
      <formula1>"1,2,3,4,5,6,7,8,9,10,11,12,13,14,15,16,17,18,19,20,21,22,23,24,25,26,27,28,29,30,31"</formula1>
    </dataValidation>
  </dataValidations>
  <pageMargins left="0.7" right="0.7" top="0.75" bottom="0.75" header="0.3" footer="0.3"/>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支援機関リスト!$B$4:$B$30</xm:f>
          </x14:formula1>
          <xm:sqref>C15:J15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S41"/>
  <sheetViews>
    <sheetView showGridLines="0" view="pageBreakPreview" zoomScaleNormal="100" zoomScaleSheetLayoutView="100" workbookViewId="0">
      <selection activeCell="Q3" sqref="Q3"/>
    </sheetView>
  </sheetViews>
  <sheetFormatPr defaultColWidth="8.6640625" defaultRowHeight="14.25" x14ac:dyDescent="0.15"/>
  <cols>
    <col min="1" max="1" width="2.75" style="2" customWidth="1"/>
    <col min="2" max="6" width="3.6640625" style="2" customWidth="1"/>
    <col min="7" max="15" width="3.6640625" customWidth="1"/>
    <col min="16" max="16" width="5.83203125" customWidth="1"/>
    <col min="17" max="17" width="2.5" customWidth="1"/>
    <col min="18" max="18" width="4.5" customWidth="1"/>
  </cols>
  <sheetData>
    <row r="1" spans="1:19" x14ac:dyDescent="0.15">
      <c r="Q1" s="481" t="s">
        <v>599</v>
      </c>
      <c r="R1" s="481"/>
      <c r="S1" s="481"/>
    </row>
    <row r="2" spans="1:19" x14ac:dyDescent="0.15">
      <c r="N2" t="s">
        <v>361</v>
      </c>
      <c r="Q2" s="481"/>
      <c r="R2" s="481"/>
      <c r="S2" s="481"/>
    </row>
    <row r="4" spans="1:19" ht="24.75" x14ac:dyDescent="0.15">
      <c r="A4" s="603" t="s">
        <v>357</v>
      </c>
      <c r="B4" s="603"/>
      <c r="C4" s="603"/>
      <c r="D4" s="603"/>
      <c r="E4" s="603"/>
      <c r="F4" s="603"/>
      <c r="G4" s="603"/>
      <c r="H4" s="603"/>
      <c r="I4" s="603"/>
      <c r="J4" s="603"/>
      <c r="K4" s="603"/>
      <c r="L4" s="603"/>
      <c r="M4" s="603"/>
      <c r="N4" s="603"/>
      <c r="O4" s="603"/>
      <c r="P4" s="603"/>
    </row>
    <row r="9" spans="1:19" x14ac:dyDescent="0.15">
      <c r="A9" s="604" t="s">
        <v>556</v>
      </c>
      <c r="B9" s="398"/>
      <c r="C9" s="398"/>
      <c r="D9" s="398"/>
      <c r="E9" s="398"/>
      <c r="F9" s="398"/>
      <c r="G9" s="398"/>
      <c r="H9" s="398"/>
      <c r="I9" s="398"/>
      <c r="J9" s="398"/>
      <c r="K9" s="398"/>
      <c r="L9" s="398"/>
      <c r="M9" s="398"/>
      <c r="N9" s="398"/>
      <c r="O9" s="398"/>
      <c r="P9" s="398"/>
    </row>
    <row r="10" spans="1:19" x14ac:dyDescent="0.15">
      <c r="A10" s="398"/>
      <c r="B10" s="398"/>
      <c r="C10" s="398"/>
      <c r="D10" s="398"/>
      <c r="E10" s="398"/>
      <c r="F10" s="398"/>
      <c r="G10" s="398"/>
      <c r="H10" s="398"/>
      <c r="I10" s="398"/>
      <c r="J10" s="398"/>
      <c r="K10" s="398"/>
      <c r="L10" s="398"/>
      <c r="M10" s="398"/>
      <c r="N10" s="398"/>
      <c r="O10" s="398"/>
      <c r="P10" s="398"/>
    </row>
    <row r="13" spans="1:19" ht="60" customHeight="1" x14ac:dyDescent="0.15">
      <c r="A13" s="132" t="s">
        <v>6</v>
      </c>
      <c r="B13" s="602" t="s">
        <v>427</v>
      </c>
      <c r="C13" s="602"/>
      <c r="D13" s="602"/>
      <c r="E13" s="602"/>
      <c r="F13" s="602"/>
      <c r="G13" s="602"/>
      <c r="H13" s="602"/>
      <c r="I13" s="602"/>
      <c r="J13" s="602"/>
      <c r="K13" s="602"/>
      <c r="L13" s="602"/>
      <c r="M13" s="602"/>
      <c r="N13" s="602"/>
      <c r="O13" s="602"/>
      <c r="P13" s="602"/>
    </row>
    <row r="14" spans="1:19" ht="20.25" customHeight="1" x14ac:dyDescent="0.15"/>
    <row r="15" spans="1:19" ht="63" customHeight="1" x14ac:dyDescent="0.15">
      <c r="A15" s="132" t="s">
        <v>6</v>
      </c>
      <c r="B15" s="602" t="s">
        <v>358</v>
      </c>
      <c r="C15" s="602"/>
      <c r="D15" s="602"/>
      <c r="E15" s="602"/>
      <c r="F15" s="602"/>
      <c r="G15" s="602"/>
      <c r="H15" s="602"/>
      <c r="I15" s="602"/>
      <c r="J15" s="602"/>
      <c r="K15" s="602"/>
      <c r="L15" s="602"/>
      <c r="M15" s="602"/>
      <c r="N15" s="602"/>
      <c r="O15" s="602"/>
      <c r="P15" s="602"/>
    </row>
    <row r="16" spans="1:19" ht="20.25" customHeight="1" x14ac:dyDescent="0.15"/>
    <row r="17" spans="1:16" ht="90.75" customHeight="1" x14ac:dyDescent="0.15">
      <c r="A17" s="132" t="s">
        <v>6</v>
      </c>
      <c r="B17" s="602" t="s">
        <v>359</v>
      </c>
      <c r="C17" s="602"/>
      <c r="D17" s="602"/>
      <c r="E17" s="602"/>
      <c r="F17" s="602"/>
      <c r="G17" s="602"/>
      <c r="H17" s="602"/>
      <c r="I17" s="602"/>
      <c r="J17" s="602"/>
      <c r="K17" s="602"/>
      <c r="L17" s="602"/>
      <c r="M17" s="602"/>
      <c r="N17" s="602"/>
      <c r="O17" s="602"/>
      <c r="P17" s="602"/>
    </row>
    <row r="18" spans="1:16" ht="20.25" customHeight="1" x14ac:dyDescent="0.15"/>
    <row r="19" spans="1:16" x14ac:dyDescent="0.15">
      <c r="A19" s="2" t="s">
        <v>6</v>
      </c>
      <c r="B19" t="s">
        <v>152</v>
      </c>
    </row>
    <row r="20" spans="1:16" ht="20.25" customHeight="1" x14ac:dyDescent="0.15"/>
    <row r="21" spans="1:16" ht="35.25" customHeight="1" x14ac:dyDescent="0.15">
      <c r="A21" s="132" t="s">
        <v>6</v>
      </c>
      <c r="B21" s="602" t="s">
        <v>360</v>
      </c>
      <c r="C21" s="602"/>
      <c r="D21" s="602"/>
      <c r="E21" s="602"/>
      <c r="F21" s="602"/>
      <c r="G21" s="602"/>
      <c r="H21" s="602"/>
      <c r="I21" s="602"/>
      <c r="J21" s="602"/>
      <c r="K21" s="602"/>
      <c r="L21" s="602"/>
      <c r="M21" s="602"/>
      <c r="N21" s="602"/>
      <c r="O21" s="602"/>
      <c r="P21" s="602"/>
    </row>
    <row r="22" spans="1:16" ht="20.25" customHeight="1" x14ac:dyDescent="0.15"/>
    <row r="23" spans="1:16" x14ac:dyDescent="0.15">
      <c r="A23" s="2" t="s">
        <v>6</v>
      </c>
      <c r="B23" t="s">
        <v>153</v>
      </c>
    </row>
    <row r="24" spans="1:16" ht="20.25" customHeight="1" x14ac:dyDescent="0.15"/>
    <row r="25" spans="1:16" x14ac:dyDescent="0.15">
      <c r="A25" s="2" t="s">
        <v>6</v>
      </c>
      <c r="B25" t="s">
        <v>154</v>
      </c>
    </row>
    <row r="26" spans="1:16" ht="20.25" customHeight="1" x14ac:dyDescent="0.15"/>
    <row r="27" spans="1:16" x14ac:dyDescent="0.15">
      <c r="A27" s="2" t="s">
        <v>6</v>
      </c>
      <c r="B27" t="s">
        <v>570</v>
      </c>
    </row>
    <row r="33" spans="7:16" x14ac:dyDescent="0.15">
      <c r="G33" s="77" t="s">
        <v>155</v>
      </c>
      <c r="H33" s="77"/>
      <c r="I33" s="77"/>
      <c r="J33" s="77"/>
      <c r="K33" s="77"/>
      <c r="L33" s="77"/>
      <c r="M33" s="77"/>
      <c r="N33" s="77"/>
      <c r="O33" s="77"/>
      <c r="P33" s="77"/>
    </row>
    <row r="34" spans="7:16" x14ac:dyDescent="0.15">
      <c r="G34" s="77"/>
      <c r="H34" s="77"/>
      <c r="I34" s="77"/>
      <c r="J34" s="77"/>
      <c r="K34" s="77"/>
      <c r="L34" s="77"/>
      <c r="M34" s="77"/>
      <c r="N34" s="77"/>
      <c r="O34" s="77"/>
      <c r="P34" s="77"/>
    </row>
    <row r="35" spans="7:16" x14ac:dyDescent="0.15">
      <c r="G35" s="77"/>
      <c r="H35" s="78" t="s">
        <v>2</v>
      </c>
      <c r="I35" s="78"/>
      <c r="J35" s="78" t="s">
        <v>3</v>
      </c>
      <c r="K35" s="78"/>
      <c r="L35" s="78" t="s">
        <v>4</v>
      </c>
      <c r="M35" s="78"/>
      <c r="N35" s="78" t="s">
        <v>156</v>
      </c>
      <c r="O35" s="77"/>
      <c r="P35" s="77"/>
    </row>
    <row r="36" spans="7:16" x14ac:dyDescent="0.15">
      <c r="G36" s="77"/>
      <c r="H36" s="77"/>
      <c r="I36" s="77"/>
      <c r="J36" s="77"/>
      <c r="K36" s="77"/>
      <c r="L36" s="77"/>
      <c r="M36" s="77"/>
      <c r="N36" s="77"/>
      <c r="O36" s="77"/>
      <c r="P36" s="77"/>
    </row>
    <row r="37" spans="7:16" x14ac:dyDescent="0.15">
      <c r="G37" s="77"/>
      <c r="H37" s="77"/>
      <c r="I37" s="77"/>
      <c r="J37" s="77"/>
      <c r="K37" s="77"/>
      <c r="L37" s="77"/>
      <c r="M37" s="77"/>
      <c r="N37" s="77"/>
      <c r="O37" s="77"/>
      <c r="P37" s="77"/>
    </row>
    <row r="38" spans="7:16" x14ac:dyDescent="0.15">
      <c r="G38" s="77"/>
      <c r="H38" s="78" t="s">
        <v>412</v>
      </c>
      <c r="I38" s="78"/>
      <c r="J38" s="78"/>
      <c r="K38" s="78"/>
      <c r="L38" s="78"/>
      <c r="M38" s="78"/>
      <c r="N38" s="78"/>
      <c r="O38" s="78"/>
      <c r="P38" s="78"/>
    </row>
    <row r="39" spans="7:16" x14ac:dyDescent="0.15">
      <c r="G39" s="77"/>
      <c r="H39" s="77"/>
      <c r="I39" s="77"/>
      <c r="J39" s="77"/>
      <c r="K39" s="77"/>
      <c r="L39" s="77"/>
      <c r="M39" s="77"/>
      <c r="N39" s="77"/>
      <c r="O39" s="77"/>
      <c r="P39" s="77"/>
    </row>
    <row r="40" spans="7:16" x14ac:dyDescent="0.15">
      <c r="G40" s="77"/>
      <c r="H40" s="77"/>
      <c r="I40" s="77"/>
      <c r="J40" s="77"/>
      <c r="K40" s="77"/>
      <c r="L40" s="77"/>
      <c r="M40" s="77"/>
      <c r="N40" s="77"/>
      <c r="O40" s="77"/>
      <c r="P40" s="77"/>
    </row>
    <row r="41" spans="7:16" x14ac:dyDescent="0.15">
      <c r="G41" s="77"/>
      <c r="H41" s="78" t="s">
        <v>179</v>
      </c>
      <c r="I41" s="78"/>
      <c r="J41" s="78"/>
      <c r="K41" s="78"/>
      <c r="L41" s="78"/>
      <c r="M41" s="78"/>
      <c r="N41" s="78"/>
      <c r="O41" s="78"/>
      <c r="P41" s="78"/>
    </row>
  </sheetData>
  <sheetProtection algorithmName="SHA-512" hashValue="3iCsz7aMCtqPp7tVfb60RFcgT9JQBcRCWvOaViehEvq3+wAtj+4hzdZf0pe3PAvsBkOUvZY+EFg2DtjxyURMkA==" saltValue="5OEcQmjxrrecvx08Lmvy5Q==" spinCount="100000" sheet="1" objects="1" scenarios="1"/>
  <mergeCells count="7">
    <mergeCell ref="Q1:S2"/>
    <mergeCell ref="B21:P21"/>
    <mergeCell ref="B13:P13"/>
    <mergeCell ref="A4:P4"/>
    <mergeCell ref="B15:P15"/>
    <mergeCell ref="B17:P17"/>
    <mergeCell ref="A9:P10"/>
  </mergeCells>
  <phoneticPr fontId="1"/>
  <pageMargins left="0.7" right="0.7" top="0.75" bottom="0.75" header="0.3" footer="0.3"/>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E822-E99C-42C6-B219-AFE1BFB8CD80}">
  <sheetPr>
    <tabColor theme="7" tint="0.79998168889431442"/>
  </sheetPr>
  <dimension ref="A1:Z69"/>
  <sheetViews>
    <sheetView showGridLines="0" view="pageBreakPreview" zoomScaleNormal="100" zoomScaleSheetLayoutView="100" workbookViewId="0">
      <selection activeCell="R5" sqref="R5"/>
    </sheetView>
  </sheetViews>
  <sheetFormatPr defaultColWidth="8.6640625" defaultRowHeight="14.25" x14ac:dyDescent="0.15"/>
  <cols>
    <col min="1" max="1" width="2.4140625" customWidth="1"/>
    <col min="2" max="2" width="2" style="2" customWidth="1"/>
    <col min="3" max="3" width="2.25" style="2" customWidth="1"/>
    <col min="4" max="4" width="2.08203125" style="2" customWidth="1"/>
    <col min="5" max="5" width="12.4140625" style="2" customWidth="1"/>
    <col min="6" max="7" width="3.6640625" style="2" customWidth="1"/>
    <col min="8" max="12" width="3.6640625" customWidth="1"/>
    <col min="13" max="13" width="2.9140625" customWidth="1"/>
    <col min="14" max="16" width="3.6640625" customWidth="1"/>
    <col min="17" max="17" width="3.5" customWidth="1"/>
    <col min="18" max="18" width="2.5" customWidth="1"/>
    <col min="19" max="19" width="4.5" customWidth="1"/>
  </cols>
  <sheetData>
    <row r="1" spans="1:26" ht="3.95" customHeight="1" x14ac:dyDescent="0.15">
      <c r="R1" s="605" t="s">
        <v>599</v>
      </c>
      <c r="S1" s="605"/>
      <c r="T1" s="605"/>
    </row>
    <row r="2" spans="1:26" ht="14.25" customHeight="1" x14ac:dyDescent="0.15">
      <c r="O2" t="s">
        <v>394</v>
      </c>
      <c r="R2" s="605"/>
      <c r="S2" s="605"/>
      <c r="T2" s="605"/>
    </row>
    <row r="3" spans="1:26" ht="6.95" customHeight="1" x14ac:dyDescent="0.15">
      <c r="R3" s="605"/>
      <c r="S3" s="605"/>
      <c r="T3" s="605"/>
    </row>
    <row r="4" spans="1:26" ht="21" x14ac:dyDescent="0.15">
      <c r="A4" s="618" t="s">
        <v>498</v>
      </c>
      <c r="B4" s="607"/>
      <c r="C4" s="607"/>
      <c r="D4" s="607"/>
      <c r="E4" s="607"/>
      <c r="F4" s="607"/>
      <c r="G4" s="607"/>
      <c r="H4" s="607"/>
      <c r="I4" s="607"/>
      <c r="J4" s="607"/>
      <c r="K4" s="607"/>
      <c r="L4" s="607"/>
      <c r="M4" s="607"/>
      <c r="N4" s="607"/>
      <c r="O4" s="607"/>
      <c r="P4" s="607"/>
      <c r="Q4" s="607"/>
      <c r="R4" s="344"/>
    </row>
    <row r="5" spans="1:26" ht="12.75" customHeight="1" x14ac:dyDescent="0.15">
      <c r="A5" s="168"/>
      <c r="B5" s="169"/>
      <c r="C5" s="169"/>
      <c r="D5" s="169"/>
      <c r="E5" s="169"/>
      <c r="G5" s="19" t="s">
        <v>553</v>
      </c>
      <c r="H5" s="19"/>
      <c r="I5" s="19"/>
      <c r="J5" s="19"/>
      <c r="K5" s="19"/>
      <c r="L5" s="19"/>
      <c r="M5" s="19"/>
      <c r="N5" s="19"/>
      <c r="O5" s="19"/>
      <c r="P5" s="19"/>
      <c r="Q5" s="19"/>
    </row>
    <row r="6" spans="1:26" ht="24.95" customHeight="1" x14ac:dyDescent="0.15">
      <c r="A6" s="168"/>
      <c r="B6" s="169"/>
      <c r="C6" s="169"/>
      <c r="D6" s="169"/>
      <c r="E6" s="169"/>
      <c r="F6" s="19"/>
      <c r="G6" s="619" t="s">
        <v>199</v>
      </c>
      <c r="H6" s="620"/>
      <c r="I6" s="621"/>
      <c r="J6" s="622">
        <f>IF(ISERROR('1号-1'!F18),"",'1号-1'!F18)</f>
        <v>0</v>
      </c>
      <c r="K6" s="623"/>
      <c r="L6" s="623"/>
      <c r="M6" s="623"/>
      <c r="N6" s="623"/>
      <c r="O6" s="623"/>
      <c r="P6" s="623"/>
      <c r="Q6" s="170"/>
      <c r="R6" s="42" t="s">
        <v>200</v>
      </c>
      <c r="S6" s="19"/>
      <c r="T6" s="19"/>
      <c r="U6" s="19"/>
      <c r="V6" s="19"/>
      <c r="W6" s="19"/>
      <c r="X6" s="19"/>
      <c r="Y6" s="19"/>
      <c r="Z6" s="19"/>
    </row>
    <row r="7" spans="1:26" ht="24.95" customHeight="1" x14ac:dyDescent="0.15">
      <c r="A7" s="168"/>
      <c r="B7" s="169"/>
      <c r="C7" s="169"/>
      <c r="D7" s="169"/>
      <c r="E7" s="169"/>
      <c r="F7" s="19"/>
      <c r="G7" s="619" t="s">
        <v>198</v>
      </c>
      <c r="H7" s="620"/>
      <c r="I7" s="620"/>
      <c r="J7" s="624">
        <f>IF(ISERROR('1号-1'!F20),"",'1号-1'!F20)</f>
        <v>0</v>
      </c>
      <c r="K7" s="625"/>
      <c r="L7" s="625"/>
      <c r="M7" s="625"/>
      <c r="N7" s="625"/>
      <c r="O7" s="625"/>
      <c r="P7" s="625"/>
      <c r="Q7" s="170"/>
      <c r="R7" s="42" t="s">
        <v>201</v>
      </c>
      <c r="S7" s="19"/>
      <c r="T7" s="19"/>
      <c r="U7" s="19"/>
      <c r="V7" s="19"/>
      <c r="W7" s="19"/>
      <c r="X7" s="19"/>
      <c r="Y7" s="19"/>
      <c r="Z7" s="19"/>
    </row>
    <row r="8" spans="1:26" ht="24.95" customHeight="1" x14ac:dyDescent="0.15">
      <c r="A8" s="168"/>
      <c r="B8" s="169"/>
      <c r="C8" s="169"/>
      <c r="D8" s="169"/>
      <c r="E8" s="169"/>
      <c r="F8" s="19"/>
      <c r="G8" s="619" t="s">
        <v>489</v>
      </c>
      <c r="H8" s="620"/>
      <c r="I8" s="620"/>
      <c r="J8" s="622">
        <f>IF(ISERROR('1号-1'!F22),"",'1号-1'!F22)</f>
        <v>0</v>
      </c>
      <c r="K8" s="622"/>
      <c r="L8" s="622"/>
      <c r="M8" s="37" t="s">
        <v>175</v>
      </c>
      <c r="N8" s="624">
        <f>IF(ISERROR('1号-1'!J22),"",'1号-1'!J22)</f>
        <v>0</v>
      </c>
      <c r="O8" s="625"/>
      <c r="P8" s="625"/>
      <c r="Q8" s="170"/>
      <c r="R8" s="42" t="s">
        <v>201</v>
      </c>
      <c r="S8" s="19"/>
      <c r="T8" s="19"/>
      <c r="U8" s="19"/>
      <c r="V8" s="19"/>
      <c r="W8" s="19"/>
      <c r="X8" s="19"/>
      <c r="Y8" s="19"/>
      <c r="Z8" s="19"/>
    </row>
    <row r="9" spans="1:26" ht="8.1" customHeight="1" x14ac:dyDescent="0.15"/>
    <row r="10" spans="1:26" ht="18" customHeight="1" x14ac:dyDescent="0.15">
      <c r="A10" s="395" t="s">
        <v>421</v>
      </c>
      <c r="B10" s="626" t="s">
        <v>535</v>
      </c>
      <c r="C10" s="617"/>
      <c r="D10" s="617"/>
      <c r="E10" s="617"/>
      <c r="F10" s="617"/>
      <c r="G10" s="617"/>
      <c r="H10" s="617"/>
      <c r="I10" s="617"/>
      <c r="J10" s="617"/>
      <c r="K10" s="617"/>
      <c r="L10" s="617"/>
      <c r="M10" s="617"/>
      <c r="N10" s="617"/>
      <c r="O10" s="617"/>
      <c r="P10" s="617"/>
      <c r="Q10" s="617"/>
    </row>
    <row r="11" spans="1:26" ht="3.95" customHeight="1" x14ac:dyDescent="0.15"/>
    <row r="12" spans="1:26" ht="14.1" customHeight="1" x14ac:dyDescent="0.15">
      <c r="B12" s="399" t="s">
        <v>418</v>
      </c>
      <c r="C12" s="607"/>
      <c r="D12" s="607"/>
      <c r="E12" s="607"/>
      <c r="F12" s="607"/>
      <c r="G12" s="607"/>
      <c r="H12" s="607"/>
      <c r="I12" s="607"/>
      <c r="J12" s="607"/>
      <c r="K12" s="607"/>
      <c r="L12" s="607"/>
      <c r="M12" s="607"/>
      <c r="N12" s="607"/>
      <c r="O12" s="607"/>
      <c r="P12" s="607"/>
      <c r="Q12" s="607"/>
    </row>
    <row r="13" spans="1:26" ht="3.95" customHeight="1" x14ac:dyDescent="0.15"/>
    <row r="14" spans="1:26" ht="35.1" customHeight="1" x14ac:dyDescent="0.15">
      <c r="B14" s="4" t="s">
        <v>419</v>
      </c>
      <c r="C14" s="156"/>
      <c r="D14" s="5" t="s">
        <v>420</v>
      </c>
      <c r="E14" s="608" t="s">
        <v>548</v>
      </c>
      <c r="F14" s="399"/>
      <c r="G14" s="399"/>
      <c r="H14" s="399"/>
      <c r="I14" s="399"/>
      <c r="J14" s="399"/>
      <c r="K14" s="399"/>
      <c r="L14" s="399"/>
      <c r="M14" s="399"/>
      <c r="N14" s="399"/>
      <c r="O14" s="399"/>
      <c r="P14" s="399"/>
      <c r="Q14" s="399"/>
    </row>
    <row r="15" spans="1:26" ht="8.1" customHeight="1" x14ac:dyDescent="0.15"/>
    <row r="16" spans="1:26" ht="35.1" customHeight="1" x14ac:dyDescent="0.15">
      <c r="B16" s="4" t="s">
        <v>419</v>
      </c>
      <c r="C16" s="156"/>
      <c r="D16" s="5" t="s">
        <v>420</v>
      </c>
      <c r="E16" s="608" t="s">
        <v>549</v>
      </c>
      <c r="F16" s="399"/>
      <c r="G16" s="399"/>
      <c r="H16" s="399"/>
      <c r="I16" s="399"/>
      <c r="J16" s="399"/>
      <c r="K16" s="399"/>
      <c r="L16" s="399"/>
      <c r="M16" s="399"/>
      <c r="N16" s="399"/>
      <c r="O16" s="399"/>
      <c r="P16" s="399"/>
      <c r="Q16" s="399"/>
    </row>
    <row r="17" spans="1:17" ht="16.5" customHeight="1" x14ac:dyDescent="0.15"/>
    <row r="18" spans="1:17" ht="18" customHeight="1" x14ac:dyDescent="0.15">
      <c r="A18" s="395" t="s">
        <v>533</v>
      </c>
      <c r="B18" s="626" t="s">
        <v>417</v>
      </c>
      <c r="C18" s="617"/>
      <c r="D18" s="617"/>
      <c r="E18" s="617"/>
      <c r="F18" s="617"/>
      <c r="G18" s="617"/>
      <c r="H18" s="617"/>
      <c r="I18" s="617"/>
      <c r="J18" s="617"/>
      <c r="K18" s="617"/>
      <c r="L18" s="617"/>
      <c r="M18" s="617"/>
      <c r="N18" s="617"/>
      <c r="O18" s="617"/>
      <c r="P18" s="617"/>
      <c r="Q18" s="617"/>
    </row>
    <row r="19" spans="1:17" ht="7.5" customHeight="1" x14ac:dyDescent="0.15"/>
    <row r="20" spans="1:17" ht="14.1" customHeight="1" x14ac:dyDescent="0.15">
      <c r="B20" s="399" t="s">
        <v>418</v>
      </c>
      <c r="C20" s="607"/>
      <c r="D20" s="607"/>
      <c r="E20" s="607"/>
      <c r="F20" s="607"/>
      <c r="G20" s="607"/>
      <c r="H20" s="607"/>
      <c r="I20" s="607"/>
      <c r="J20" s="607"/>
      <c r="K20" s="607"/>
      <c r="L20" s="607"/>
      <c r="M20" s="607"/>
      <c r="N20" s="607"/>
      <c r="O20" s="607"/>
      <c r="P20" s="607"/>
      <c r="Q20" s="607"/>
    </row>
    <row r="21" spans="1:17" ht="7.5" customHeight="1" x14ac:dyDescent="0.15"/>
    <row r="22" spans="1:17" ht="30" customHeight="1" x14ac:dyDescent="0.15">
      <c r="B22" s="4" t="s">
        <v>419</v>
      </c>
      <c r="C22" s="156"/>
      <c r="D22" s="5" t="s">
        <v>420</v>
      </c>
      <c r="E22" s="606" t="s">
        <v>550</v>
      </c>
      <c r="F22" s="519"/>
      <c r="G22" s="519"/>
      <c r="H22" s="519"/>
      <c r="I22" s="519"/>
      <c r="J22" s="519"/>
      <c r="K22" s="519"/>
      <c r="L22" s="519"/>
      <c r="M22" s="519"/>
      <c r="N22" s="519"/>
      <c r="O22" s="519"/>
      <c r="P22" s="519"/>
      <c r="Q22" s="519"/>
    </row>
    <row r="23" spans="1:17" ht="8.1" customHeight="1" x14ac:dyDescent="0.15"/>
    <row r="24" spans="1:17" ht="16.5" customHeight="1" x14ac:dyDescent="0.15"/>
    <row r="25" spans="1:17" ht="20.100000000000001" customHeight="1" x14ac:dyDescent="0.15">
      <c r="A25" s="395" t="s">
        <v>534</v>
      </c>
      <c r="B25" s="616" t="s">
        <v>593</v>
      </c>
      <c r="C25" s="617"/>
      <c r="D25" s="617"/>
      <c r="E25" s="617"/>
      <c r="F25" s="617"/>
      <c r="G25" s="617"/>
      <c r="H25" s="617"/>
      <c r="I25" s="617"/>
      <c r="J25" s="617"/>
      <c r="K25" s="617"/>
      <c r="L25" s="617"/>
      <c r="M25" s="617"/>
      <c r="N25" s="617"/>
      <c r="O25" s="617"/>
      <c r="P25" s="617"/>
      <c r="Q25" s="617"/>
    </row>
    <row r="26" spans="1:17" ht="6.75" customHeight="1" x14ac:dyDescent="0.15">
      <c r="K26" s="77"/>
      <c r="L26" s="77"/>
      <c r="M26" s="77"/>
      <c r="N26" s="77"/>
      <c r="O26" s="77"/>
      <c r="P26" s="77"/>
      <c r="Q26" s="77"/>
    </row>
    <row r="27" spans="1:17" ht="30" customHeight="1" x14ac:dyDescent="0.15">
      <c r="B27" s="2" t="s">
        <v>124</v>
      </c>
      <c r="C27" s="4" t="s">
        <v>419</v>
      </c>
      <c r="D27" s="156"/>
      <c r="E27" s="5" t="s">
        <v>596</v>
      </c>
      <c r="F27"/>
      <c r="G27"/>
    </row>
    <row r="28" spans="1:17" ht="5.0999999999999996" customHeight="1" x14ac:dyDescent="0.15">
      <c r="H28" s="77"/>
      <c r="P28" s="77"/>
      <c r="Q28" s="77"/>
    </row>
    <row r="29" spans="1:17" ht="30" customHeight="1" x14ac:dyDescent="0.15">
      <c r="B29" s="2" t="s">
        <v>125</v>
      </c>
      <c r="C29" s="4" t="s">
        <v>419</v>
      </c>
      <c r="D29" s="156"/>
      <c r="E29" s="5" t="s">
        <v>597</v>
      </c>
      <c r="F29"/>
      <c r="G29"/>
    </row>
    <row r="30" spans="1:17" ht="9.9499999999999993" customHeight="1" x14ac:dyDescent="0.15">
      <c r="H30" s="77"/>
      <c r="I30" s="77"/>
      <c r="J30" s="77"/>
      <c r="K30" s="77"/>
      <c r="L30" s="77"/>
      <c r="M30" s="77"/>
      <c r="N30" s="77"/>
      <c r="O30" s="77"/>
      <c r="P30" s="77"/>
      <c r="Q30" s="77"/>
    </row>
    <row r="31" spans="1:17" ht="31.5" customHeight="1" x14ac:dyDescent="0.15">
      <c r="B31" s="628" t="s">
        <v>551</v>
      </c>
      <c r="C31" s="628"/>
      <c r="D31" s="628"/>
      <c r="E31" s="628"/>
      <c r="F31" s="628"/>
      <c r="G31" s="628"/>
      <c r="H31" s="628"/>
      <c r="I31" s="628"/>
      <c r="J31" s="628"/>
      <c r="K31" s="628"/>
      <c r="L31" s="628"/>
      <c r="M31" s="628"/>
      <c r="N31" s="628"/>
      <c r="O31" s="628"/>
      <c r="P31" s="628"/>
      <c r="Q31" s="628"/>
    </row>
    <row r="32" spans="1:17" ht="5.0999999999999996" customHeight="1" x14ac:dyDescent="0.15">
      <c r="H32" s="77"/>
      <c r="I32" s="77"/>
      <c r="J32" s="77"/>
      <c r="K32" s="77"/>
      <c r="L32" s="77"/>
      <c r="M32" s="77"/>
      <c r="N32" s="77"/>
      <c r="O32" s="77"/>
      <c r="P32" s="77"/>
      <c r="Q32" s="77"/>
    </row>
    <row r="33" spans="2:17" x14ac:dyDescent="0.15">
      <c r="B33" s="613" t="s">
        <v>515</v>
      </c>
      <c r="C33" s="613"/>
      <c r="D33" s="613"/>
      <c r="E33" s="613"/>
      <c r="F33" s="613"/>
      <c r="G33" s="613"/>
      <c r="H33" s="613"/>
      <c r="I33" s="613"/>
      <c r="J33" s="613"/>
      <c r="K33" s="613"/>
      <c r="L33" s="613"/>
      <c r="M33" s="613"/>
      <c r="N33" s="613"/>
      <c r="O33" s="613"/>
      <c r="P33" s="613"/>
      <c r="Q33" s="613"/>
    </row>
    <row r="34" spans="2:17" ht="7.5" customHeight="1" x14ac:dyDescent="0.15">
      <c r="B34" s="373"/>
      <c r="C34" s="373"/>
      <c r="D34" s="373"/>
      <c r="E34" s="373"/>
      <c r="F34" s="373"/>
      <c r="G34" s="373"/>
      <c r="H34" s="374"/>
      <c r="I34" s="374"/>
      <c r="J34" s="374"/>
      <c r="K34" s="374"/>
      <c r="L34" s="374"/>
      <c r="M34" s="374"/>
      <c r="N34" s="374"/>
      <c r="O34" s="374"/>
      <c r="P34" s="374"/>
      <c r="Q34" s="374"/>
    </row>
    <row r="35" spans="2:17" x14ac:dyDescent="0.15">
      <c r="B35" s="373"/>
      <c r="C35" s="629" t="s">
        <v>517</v>
      </c>
      <c r="D35" s="613"/>
      <c r="E35" s="613"/>
      <c r="F35" s="613"/>
      <c r="G35" s="613"/>
      <c r="H35" s="613"/>
      <c r="I35" s="613"/>
      <c r="J35" s="613"/>
      <c r="K35" s="613"/>
      <c r="L35" s="613"/>
      <c r="M35" s="613"/>
      <c r="N35" s="613"/>
      <c r="O35" s="613"/>
      <c r="P35" s="613"/>
      <c r="Q35" s="613"/>
    </row>
    <row r="36" spans="2:17" ht="5.0999999999999996" customHeight="1" x14ac:dyDescent="0.15">
      <c r="B36" s="373"/>
      <c r="C36" s="373"/>
      <c r="D36" s="373"/>
      <c r="E36" s="373"/>
      <c r="F36" s="373"/>
      <c r="G36" s="373"/>
      <c r="H36" s="374"/>
      <c r="I36" s="375"/>
      <c r="J36" s="375"/>
      <c r="K36" s="375"/>
      <c r="L36" s="375"/>
      <c r="M36" s="375"/>
      <c r="N36" s="375"/>
      <c r="O36" s="375"/>
      <c r="P36" s="375"/>
      <c r="Q36" s="375"/>
    </row>
    <row r="37" spans="2:17" x14ac:dyDescent="0.15">
      <c r="B37" s="373"/>
      <c r="C37" s="631" t="s">
        <v>518</v>
      </c>
      <c r="D37" s="610"/>
      <c r="E37" s="610"/>
      <c r="F37" s="610"/>
      <c r="G37" s="610"/>
      <c r="H37" s="610"/>
      <c r="I37" s="610"/>
      <c r="J37" s="610"/>
      <c r="K37" s="610"/>
      <c r="L37" s="610"/>
      <c r="M37" s="610"/>
      <c r="N37" s="610"/>
      <c r="O37" s="610"/>
      <c r="P37" s="610"/>
      <c r="Q37" s="610"/>
    </row>
    <row r="38" spans="2:17" ht="5.0999999999999996" customHeight="1" x14ac:dyDescent="0.15">
      <c r="B38" s="373"/>
      <c r="C38" s="373"/>
      <c r="D38" s="373"/>
      <c r="E38" s="373"/>
      <c r="F38" s="373"/>
      <c r="G38" s="373"/>
      <c r="H38" s="375"/>
      <c r="I38" s="375"/>
      <c r="J38" s="375"/>
      <c r="K38" s="375"/>
      <c r="L38" s="375"/>
      <c r="M38" s="375"/>
      <c r="N38" s="375"/>
      <c r="O38" s="375"/>
      <c r="P38" s="375"/>
      <c r="Q38" s="375"/>
    </row>
    <row r="39" spans="2:17" x14ac:dyDescent="0.15">
      <c r="B39" s="629" t="s">
        <v>516</v>
      </c>
      <c r="C39" s="613"/>
      <c r="D39" s="613"/>
      <c r="E39" s="613"/>
      <c r="F39" s="613"/>
      <c r="G39" s="613"/>
      <c r="H39" s="613"/>
      <c r="I39" s="613"/>
      <c r="J39" s="613"/>
      <c r="K39" s="613"/>
      <c r="L39" s="613"/>
      <c r="M39" s="613"/>
      <c r="N39" s="613"/>
      <c r="O39" s="613"/>
      <c r="P39" s="613"/>
      <c r="Q39" s="613"/>
    </row>
    <row r="40" spans="2:17" ht="7.5" customHeight="1" x14ac:dyDescent="0.15">
      <c r="B40" s="373"/>
      <c r="C40" s="373"/>
      <c r="D40" s="373"/>
      <c r="E40" s="373"/>
      <c r="F40" s="373"/>
      <c r="G40" s="373"/>
      <c r="H40" s="374"/>
      <c r="I40" s="374"/>
      <c r="J40" s="374"/>
      <c r="K40" s="374"/>
      <c r="L40" s="374"/>
      <c r="M40" s="374"/>
      <c r="N40" s="374"/>
      <c r="O40" s="374"/>
      <c r="P40" s="374"/>
      <c r="Q40" s="374"/>
    </row>
    <row r="41" spans="2:17" ht="35.1" customHeight="1" x14ac:dyDescent="0.15">
      <c r="B41" s="373"/>
      <c r="C41" s="609" t="s">
        <v>546</v>
      </c>
      <c r="D41" s="630"/>
      <c r="E41" s="630"/>
      <c r="F41" s="630"/>
      <c r="G41" s="630"/>
      <c r="H41" s="630"/>
      <c r="I41" s="630"/>
      <c r="J41" s="630"/>
      <c r="K41" s="630"/>
      <c r="L41" s="630"/>
      <c r="M41" s="630"/>
      <c r="N41" s="630"/>
      <c r="O41" s="630"/>
      <c r="P41" s="630"/>
      <c r="Q41" s="630"/>
    </row>
    <row r="42" spans="2:17" ht="5.0999999999999996" customHeight="1" x14ac:dyDescent="0.15">
      <c r="B42" s="373"/>
      <c r="C42" s="373"/>
      <c r="D42" s="373"/>
      <c r="E42" s="373"/>
      <c r="F42" s="373"/>
      <c r="G42" s="373"/>
      <c r="H42" s="374"/>
      <c r="I42" s="375"/>
      <c r="J42" s="375"/>
      <c r="K42" s="375"/>
      <c r="L42" s="375"/>
      <c r="M42" s="375"/>
      <c r="N42" s="375"/>
      <c r="O42" s="375"/>
      <c r="P42" s="375"/>
      <c r="Q42" s="375"/>
    </row>
    <row r="43" spans="2:17" ht="35.1" customHeight="1" x14ac:dyDescent="0.15">
      <c r="B43" s="373"/>
      <c r="C43" s="609" t="s">
        <v>571</v>
      </c>
      <c r="D43" s="630"/>
      <c r="E43" s="630"/>
      <c r="F43" s="630"/>
      <c r="G43" s="630"/>
      <c r="H43" s="630"/>
      <c r="I43" s="630"/>
      <c r="J43" s="630"/>
      <c r="K43" s="630"/>
      <c r="L43" s="630"/>
      <c r="M43" s="630"/>
      <c r="N43" s="630"/>
      <c r="O43" s="630"/>
      <c r="P43" s="630"/>
      <c r="Q43" s="630"/>
    </row>
    <row r="44" spans="2:17" ht="5.0999999999999996" customHeight="1" x14ac:dyDescent="0.15">
      <c r="B44" s="373"/>
      <c r="C44" s="373"/>
      <c r="D44" s="373"/>
      <c r="E44" s="373"/>
      <c r="F44" s="373"/>
      <c r="G44" s="373"/>
      <c r="H44" s="375"/>
      <c r="I44" s="375"/>
      <c r="J44" s="375"/>
      <c r="K44" s="375"/>
      <c r="L44" s="375"/>
      <c r="M44" s="375"/>
      <c r="N44" s="375"/>
      <c r="O44" s="375"/>
      <c r="P44" s="375"/>
      <c r="Q44" s="375"/>
    </row>
    <row r="45" spans="2:17" x14ac:dyDescent="0.15">
      <c r="B45" s="609" t="s">
        <v>547</v>
      </c>
      <c r="C45" s="610"/>
      <c r="D45" s="610"/>
      <c r="E45" s="610"/>
      <c r="F45" s="610"/>
      <c r="G45" s="610"/>
      <c r="H45" s="610"/>
      <c r="I45" s="610"/>
      <c r="J45" s="610"/>
      <c r="K45" s="610"/>
      <c r="L45" s="610"/>
      <c r="M45" s="610"/>
      <c r="N45" s="610"/>
      <c r="O45" s="610"/>
      <c r="P45" s="610"/>
      <c r="Q45" s="610"/>
    </row>
    <row r="46" spans="2:17" x14ac:dyDescent="0.15">
      <c r="B46" s="611"/>
      <c r="C46" s="611"/>
      <c r="D46" s="611"/>
      <c r="E46" s="611"/>
      <c r="F46" s="611"/>
      <c r="G46" s="611"/>
      <c r="H46" s="611"/>
      <c r="I46" s="611"/>
      <c r="J46" s="611"/>
      <c r="K46" s="611"/>
      <c r="L46" s="611"/>
      <c r="M46" s="611"/>
      <c r="N46" s="611"/>
      <c r="O46" s="611"/>
      <c r="P46" s="611"/>
      <c r="Q46" s="611"/>
    </row>
    <row r="47" spans="2:17" ht="5.0999999999999996" customHeight="1" x14ac:dyDescent="0.15">
      <c r="B47" s="373"/>
      <c r="C47" s="373"/>
      <c r="D47" s="373"/>
      <c r="E47" s="373"/>
      <c r="F47" s="373"/>
      <c r="G47" s="373"/>
      <c r="H47" s="375"/>
      <c r="I47" s="375"/>
      <c r="J47" s="375"/>
      <c r="K47" s="375"/>
      <c r="L47" s="375"/>
      <c r="M47" s="375"/>
      <c r="N47" s="375"/>
      <c r="O47" s="375"/>
      <c r="P47" s="375"/>
      <c r="Q47" s="375"/>
    </row>
    <row r="48" spans="2:17" x14ac:dyDescent="0.15">
      <c r="B48" s="612" t="s">
        <v>572</v>
      </c>
      <c r="C48" s="613"/>
      <c r="D48" s="613"/>
      <c r="E48" s="613"/>
      <c r="F48" s="613"/>
      <c r="G48" s="613"/>
      <c r="H48" s="613"/>
      <c r="I48" s="613"/>
      <c r="J48" s="613"/>
      <c r="K48" s="613"/>
      <c r="L48" s="613"/>
      <c r="M48" s="613"/>
      <c r="N48" s="613"/>
      <c r="O48" s="613"/>
      <c r="P48" s="613"/>
      <c r="Q48" s="613"/>
    </row>
    <row r="49" spans="1:17" ht="8.25" customHeight="1" x14ac:dyDescent="0.15">
      <c r="B49" s="613"/>
      <c r="C49" s="613"/>
      <c r="D49" s="613"/>
      <c r="E49" s="613"/>
      <c r="F49" s="613"/>
      <c r="G49" s="613"/>
      <c r="H49" s="613"/>
      <c r="I49" s="613"/>
      <c r="J49" s="613"/>
      <c r="K49" s="613"/>
      <c r="L49" s="613"/>
      <c r="M49" s="613"/>
      <c r="N49" s="613"/>
      <c r="O49" s="613"/>
      <c r="P49" s="613"/>
      <c r="Q49" s="613"/>
    </row>
    <row r="50" spans="1:17" ht="36" customHeight="1" x14ac:dyDescent="0.15">
      <c r="B50" s="614" t="s">
        <v>552</v>
      </c>
      <c r="C50" s="615"/>
      <c r="D50" s="615"/>
      <c r="E50" s="615"/>
      <c r="F50" s="615"/>
      <c r="G50" s="615"/>
      <c r="H50" s="615"/>
      <c r="I50" s="615"/>
      <c r="J50" s="615"/>
      <c r="K50" s="615"/>
      <c r="L50" s="615"/>
      <c r="M50" s="615"/>
      <c r="N50" s="615"/>
      <c r="O50" s="615"/>
      <c r="P50" s="615"/>
      <c r="Q50" s="615"/>
    </row>
    <row r="51" spans="1:17" ht="19.5" customHeight="1" x14ac:dyDescent="0.15">
      <c r="H51" s="77"/>
      <c r="I51" s="77"/>
      <c r="J51" s="77"/>
    </row>
    <row r="52" spans="1:17" ht="20.100000000000001" customHeight="1" x14ac:dyDescent="0.15">
      <c r="A52" s="395"/>
      <c r="B52" s="616"/>
      <c r="C52" s="617"/>
      <c r="D52" s="617"/>
      <c r="E52" s="617"/>
      <c r="F52" s="617"/>
      <c r="G52" s="617"/>
      <c r="H52" s="617"/>
      <c r="I52" s="617"/>
      <c r="J52" s="617"/>
      <c r="K52" s="617"/>
      <c r="L52" s="617"/>
      <c r="M52" s="617"/>
      <c r="N52" s="617"/>
      <c r="O52" s="617"/>
      <c r="P52" s="617"/>
      <c r="Q52" s="617"/>
    </row>
    <row r="53" spans="1:17" ht="6.75" customHeight="1" x14ac:dyDescent="0.15">
      <c r="K53" s="77"/>
      <c r="L53" s="77"/>
      <c r="M53" s="77"/>
      <c r="N53" s="77"/>
      <c r="O53" s="77"/>
      <c r="P53" s="77"/>
      <c r="Q53" s="77"/>
    </row>
    <row r="54" spans="1:17" ht="30" customHeight="1" x14ac:dyDescent="0.15">
      <c r="C54" s="4"/>
      <c r="D54" s="396"/>
      <c r="E54" s="5"/>
      <c r="F54"/>
      <c r="G54"/>
    </row>
    <row r="55" spans="1:17" ht="5.0999999999999996" customHeight="1" x14ac:dyDescent="0.15">
      <c r="H55" s="77"/>
      <c r="P55" s="77"/>
      <c r="Q55" s="77"/>
    </row>
    <row r="56" spans="1:17" ht="30" customHeight="1" x14ac:dyDescent="0.15">
      <c r="C56" s="4"/>
      <c r="D56" s="396"/>
      <c r="E56" s="5"/>
      <c r="F56"/>
      <c r="G56"/>
    </row>
    <row r="57" spans="1:17" ht="5.0999999999999996" customHeight="1" x14ac:dyDescent="0.15">
      <c r="H57" s="77"/>
      <c r="P57" s="77"/>
      <c r="Q57" s="77"/>
    </row>
    <row r="58" spans="1:17" ht="30" customHeight="1" x14ac:dyDescent="0.15">
      <c r="C58" s="4"/>
      <c r="D58" s="396"/>
      <c r="E58" s="5"/>
      <c r="F58"/>
      <c r="G58"/>
    </row>
    <row r="59" spans="1:17" ht="13.5" customHeight="1" x14ac:dyDescent="0.15">
      <c r="A59" s="215"/>
      <c r="B59" s="606"/>
      <c r="C59" s="607"/>
      <c r="D59" s="607"/>
      <c r="E59" s="607"/>
      <c r="F59" s="607"/>
      <c r="G59" s="607"/>
      <c r="H59" s="607"/>
      <c r="I59" s="607"/>
      <c r="J59" s="607"/>
      <c r="K59" s="607"/>
      <c r="L59" s="607"/>
      <c r="M59" s="607"/>
      <c r="N59" s="607"/>
      <c r="O59" s="607"/>
      <c r="P59" s="607"/>
      <c r="Q59" s="607"/>
    </row>
    <row r="60" spans="1:17" x14ac:dyDescent="0.15">
      <c r="B60" s="614"/>
      <c r="C60" s="615"/>
      <c r="D60" s="615"/>
      <c r="E60" s="615"/>
      <c r="F60" s="615"/>
      <c r="G60" s="615"/>
      <c r="H60" s="615"/>
      <c r="I60" s="615"/>
      <c r="J60" s="615"/>
      <c r="K60" s="615"/>
      <c r="L60" s="615"/>
      <c r="M60" s="615"/>
      <c r="N60" s="615"/>
      <c r="O60" s="615"/>
      <c r="P60" s="615"/>
      <c r="Q60" s="615"/>
    </row>
    <row r="61" spans="1:17" ht="15.75" customHeight="1" x14ac:dyDescent="0.15">
      <c r="A61" s="215"/>
      <c r="B61" s="343"/>
      <c r="C61"/>
      <c r="D61"/>
      <c r="E61"/>
      <c r="F61"/>
      <c r="G61"/>
    </row>
    <row r="62" spans="1:17" x14ac:dyDescent="0.15">
      <c r="B62" s="627"/>
      <c r="C62" s="614"/>
      <c r="D62" s="614"/>
      <c r="E62" s="614"/>
      <c r="F62" s="614"/>
      <c r="G62" s="614"/>
      <c r="H62" s="614"/>
      <c r="I62" s="614"/>
      <c r="J62" s="614"/>
      <c r="K62" s="614"/>
      <c r="L62" s="614"/>
      <c r="M62" s="614"/>
      <c r="N62" s="614"/>
      <c r="O62" s="614"/>
      <c r="P62" s="614"/>
      <c r="Q62" s="614"/>
    </row>
    <row r="63" spans="1:17" x14ac:dyDescent="0.15">
      <c r="B63" s="614"/>
      <c r="C63" s="614"/>
      <c r="D63" s="614"/>
      <c r="E63" s="614"/>
      <c r="F63" s="614"/>
      <c r="G63" s="614"/>
      <c r="H63" s="614"/>
      <c r="I63" s="614"/>
      <c r="J63" s="614"/>
      <c r="K63" s="614"/>
      <c r="L63" s="614"/>
      <c r="M63" s="614"/>
      <c r="N63" s="614"/>
      <c r="O63" s="614"/>
      <c r="P63" s="614"/>
      <c r="Q63" s="614"/>
    </row>
    <row r="64" spans="1:17" x14ac:dyDescent="0.15">
      <c r="B64" s="614"/>
      <c r="C64" s="614"/>
      <c r="D64" s="614"/>
      <c r="E64" s="614"/>
      <c r="F64" s="614"/>
      <c r="G64" s="614"/>
      <c r="H64" s="614"/>
      <c r="I64" s="614"/>
      <c r="J64" s="614"/>
      <c r="K64" s="614"/>
      <c r="L64" s="614"/>
      <c r="M64" s="614"/>
      <c r="N64" s="614"/>
      <c r="O64" s="614"/>
      <c r="P64" s="614"/>
      <c r="Q64" s="614"/>
    </row>
    <row r="65" spans="9:17" ht="14.1" customHeight="1" x14ac:dyDescent="0.15"/>
    <row r="66" spans="9:17" ht="14.1" customHeight="1" x14ac:dyDescent="0.15">
      <c r="I66" s="77"/>
      <c r="J66" s="77"/>
      <c r="K66" s="77"/>
      <c r="L66" s="77"/>
      <c r="M66" s="77"/>
      <c r="N66" s="77"/>
      <c r="O66" s="77"/>
      <c r="P66" s="77"/>
      <c r="Q66" s="77"/>
    </row>
    <row r="67" spans="9:17" ht="14.1" customHeight="1" x14ac:dyDescent="0.15"/>
    <row r="69" spans="9:17" x14ac:dyDescent="0.15">
      <c r="I69" s="77"/>
      <c r="J69" s="77"/>
      <c r="K69" s="77"/>
      <c r="L69" s="77"/>
      <c r="M69" s="77"/>
      <c r="N69" s="77"/>
      <c r="O69" s="77"/>
      <c r="P69" s="77"/>
      <c r="Q69" s="77"/>
    </row>
  </sheetData>
  <sheetProtection algorithmName="SHA-512" hashValue="xYqTWpXaf26sUgcxYVQdp/Xsbe1J8DEV8E6KA6dJQUvUHul4u1C7qPZlCGRdyQI6iK/xMTi2tleASXe27ro9bQ==" saltValue="vMK8bpBj2sA8qlFn8pvqMQ==" spinCount="100000" sheet="1" objects="1" scenarios="1"/>
  <mergeCells count="31">
    <mergeCell ref="J8:L8"/>
    <mergeCell ref="N8:P8"/>
    <mergeCell ref="B18:Q18"/>
    <mergeCell ref="B20:Q20"/>
    <mergeCell ref="E22:Q22"/>
    <mergeCell ref="B62:Q64"/>
    <mergeCell ref="B31:Q31"/>
    <mergeCell ref="B39:Q39"/>
    <mergeCell ref="C41:Q41"/>
    <mergeCell ref="C43:Q43"/>
    <mergeCell ref="C37:Q37"/>
    <mergeCell ref="B33:Q33"/>
    <mergeCell ref="C35:Q35"/>
    <mergeCell ref="B52:Q52"/>
    <mergeCell ref="B60:Q60"/>
    <mergeCell ref="R1:T3"/>
    <mergeCell ref="B59:Q59"/>
    <mergeCell ref="B12:Q12"/>
    <mergeCell ref="E14:Q14"/>
    <mergeCell ref="E16:Q16"/>
    <mergeCell ref="B45:Q46"/>
    <mergeCell ref="B48:Q49"/>
    <mergeCell ref="B50:Q50"/>
    <mergeCell ref="B25:Q25"/>
    <mergeCell ref="A4:Q4"/>
    <mergeCell ref="G6:I6"/>
    <mergeCell ref="J6:P6"/>
    <mergeCell ref="G7:I7"/>
    <mergeCell ref="J7:P7"/>
    <mergeCell ref="G8:I8"/>
    <mergeCell ref="B10:Q10"/>
  </mergeCells>
  <phoneticPr fontId="1"/>
  <dataValidations count="2">
    <dataValidation type="list" allowBlank="1" showInputMessage="1" showErrorMessage="1" sqref="D29 D27 D54 D56 D58" xr:uid="{9B593724-F543-4E04-BAA8-E83F9E8EC1F4}">
      <formula1>"○"</formula1>
    </dataValidation>
    <dataValidation type="list" allowBlank="1" showInputMessage="1" showErrorMessage="1" sqref="C22 C14 C16" xr:uid="{28977802-4912-4BF7-9E6A-0E1A8ED84540}">
      <formula1>"○,"</formula1>
    </dataValidation>
  </dataValidations>
  <pageMargins left="0.70866141732283472" right="0.31496062992125984" top="0.35433070866141736" bottom="0.35433070866141736" header="0.31496062992125984" footer="0.31496062992125984"/>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B1:Y43"/>
  <sheetViews>
    <sheetView showGridLines="0" view="pageBreakPreview" zoomScaleNormal="100" zoomScaleSheetLayoutView="100" workbookViewId="0">
      <selection activeCell="I17" sqref="I17:I18"/>
    </sheetView>
  </sheetViews>
  <sheetFormatPr defaultColWidth="8.6640625" defaultRowHeight="13.5" x14ac:dyDescent="0.15"/>
  <cols>
    <col min="1" max="1" width="0.75" style="19" customWidth="1"/>
    <col min="2" max="7" width="2.6640625" style="19" customWidth="1"/>
    <col min="8" max="8" width="5.5" style="19" customWidth="1"/>
    <col min="9" max="10" width="3.08203125" style="19" customWidth="1"/>
    <col min="11" max="12" width="2.08203125" style="19" customWidth="1"/>
    <col min="13" max="13" width="3.33203125" style="19" customWidth="1"/>
    <col min="14" max="14" width="3.1640625" style="19" customWidth="1"/>
    <col min="15" max="20" width="2.6640625" style="19" customWidth="1"/>
    <col min="21" max="21" width="3.58203125" style="19" customWidth="1"/>
    <col min="22" max="22" width="2.6640625" style="42" customWidth="1"/>
    <col min="23" max="38" width="2.6640625" style="19" customWidth="1"/>
    <col min="39" max="16384" width="8.6640625" style="19"/>
  </cols>
  <sheetData>
    <row r="1" spans="2:25" x14ac:dyDescent="0.15">
      <c r="E1" s="20"/>
      <c r="V1" s="675" t="s">
        <v>599</v>
      </c>
      <c r="W1" s="675"/>
      <c r="X1" s="675"/>
      <c r="Y1" s="675"/>
    </row>
    <row r="2" spans="2:25" ht="14.25" x14ac:dyDescent="0.15">
      <c r="B2" s="29"/>
      <c r="E2" s="20"/>
      <c r="Q2" s="661" t="s">
        <v>369</v>
      </c>
      <c r="R2" s="661"/>
      <c r="S2" s="661"/>
      <c r="T2" s="661"/>
      <c r="V2" s="675"/>
      <c r="W2" s="675"/>
      <c r="X2" s="675"/>
      <c r="Y2" s="675"/>
    </row>
    <row r="3" spans="2:25" ht="12.75" customHeight="1" x14ac:dyDescent="0.15">
      <c r="S3" s="21"/>
    </row>
    <row r="4" spans="2:25" ht="26.25" customHeight="1" x14ac:dyDescent="0.15">
      <c r="N4" s="22" t="s">
        <v>157</v>
      </c>
      <c r="O4" s="159"/>
      <c r="P4" s="19" t="s">
        <v>158</v>
      </c>
      <c r="Q4" s="159"/>
      <c r="R4" s="19" t="s">
        <v>159</v>
      </c>
      <c r="S4" s="160"/>
      <c r="T4" s="19" t="s">
        <v>160</v>
      </c>
    </row>
    <row r="5" spans="2:25" ht="12.75" customHeight="1" x14ac:dyDescent="0.15">
      <c r="S5" s="21"/>
    </row>
    <row r="6" spans="2:25" x14ac:dyDescent="0.15">
      <c r="E6" s="662" t="s">
        <v>161</v>
      </c>
      <c r="F6" s="663"/>
      <c r="G6" s="663"/>
      <c r="H6" s="663"/>
      <c r="I6" s="663"/>
      <c r="J6" s="663"/>
      <c r="K6" s="663"/>
      <c r="L6" s="663"/>
      <c r="M6" s="663"/>
      <c r="N6" s="663"/>
      <c r="O6" s="663"/>
      <c r="P6" s="663"/>
    </row>
    <row r="7" spans="2:25" x14ac:dyDescent="0.15">
      <c r="E7" s="663"/>
      <c r="F7" s="663"/>
      <c r="G7" s="663"/>
      <c r="H7" s="663"/>
      <c r="I7" s="663"/>
      <c r="J7" s="663"/>
      <c r="K7" s="663"/>
      <c r="L7" s="663"/>
      <c r="M7" s="663"/>
      <c r="N7" s="663"/>
      <c r="O7" s="663"/>
      <c r="P7" s="663"/>
    </row>
    <row r="8" spans="2:25" ht="14.25" customHeight="1" x14ac:dyDescent="0.15">
      <c r="G8" s="22"/>
    </row>
    <row r="9" spans="2:25" x14ac:dyDescent="0.15">
      <c r="I9" s="19" t="s">
        <v>162</v>
      </c>
    </row>
    <row r="10" spans="2:25" ht="26.25" customHeight="1" x14ac:dyDescent="0.15">
      <c r="J10" s="619" t="s">
        <v>199</v>
      </c>
      <c r="K10" s="620"/>
      <c r="L10" s="621"/>
      <c r="M10" s="622">
        <f>IF(ISERROR('1号-1'!F18),"",'1号-1'!F18)</f>
        <v>0</v>
      </c>
      <c r="N10" s="622"/>
      <c r="O10" s="622"/>
      <c r="P10" s="622"/>
      <c r="Q10" s="622"/>
      <c r="R10" s="622"/>
      <c r="S10" s="622"/>
      <c r="T10" s="622"/>
      <c r="V10" s="42" t="s">
        <v>200</v>
      </c>
    </row>
    <row r="11" spans="2:25" ht="26.25" customHeight="1" x14ac:dyDescent="0.15">
      <c r="J11" s="619" t="s">
        <v>198</v>
      </c>
      <c r="K11" s="620"/>
      <c r="L11" s="620"/>
      <c r="M11" s="622">
        <f>IF(ISERROR('1号-1'!F20),"",'1号-1'!F20)</f>
        <v>0</v>
      </c>
      <c r="N11" s="622"/>
      <c r="O11" s="622"/>
      <c r="P11" s="622"/>
      <c r="Q11" s="622"/>
      <c r="R11" s="622"/>
      <c r="S11" s="622"/>
      <c r="T11" s="622"/>
      <c r="V11" s="42" t="s">
        <v>201</v>
      </c>
    </row>
    <row r="12" spans="2:25" ht="26.25" customHeight="1" x14ac:dyDescent="0.15">
      <c r="J12" s="619" t="s">
        <v>489</v>
      </c>
      <c r="K12" s="620"/>
      <c r="L12" s="620"/>
      <c r="M12" s="622">
        <f>IF(ISERROR('1号-1'!F22),"",'1号-1'!F22)</f>
        <v>0</v>
      </c>
      <c r="N12" s="622"/>
      <c r="O12" s="622"/>
      <c r="P12" s="37" t="s">
        <v>185</v>
      </c>
      <c r="Q12" s="622">
        <f>IF(ISERROR('1号-1'!J22),"",'1号-1'!J22)</f>
        <v>0</v>
      </c>
      <c r="R12" s="622"/>
      <c r="S12" s="622"/>
      <c r="T12" s="622"/>
      <c r="V12" s="42" t="s">
        <v>201</v>
      </c>
    </row>
    <row r="13" spans="2:25" x14ac:dyDescent="0.15">
      <c r="J13" s="23"/>
      <c r="K13" s="23"/>
      <c r="L13" s="23"/>
    </row>
    <row r="14" spans="2:25" x14ac:dyDescent="0.15">
      <c r="L14" s="22" t="s">
        <v>157</v>
      </c>
      <c r="M14" s="159"/>
      <c r="N14" s="19" t="s">
        <v>158</v>
      </c>
      <c r="O14" s="159"/>
      <c r="P14" s="19" t="s">
        <v>159</v>
      </c>
      <c r="Q14" s="159">
        <v>1</v>
      </c>
      <c r="R14" s="19" t="s">
        <v>160</v>
      </c>
      <c r="S14" s="19" t="s">
        <v>163</v>
      </c>
    </row>
    <row r="15" spans="2:25" x14ac:dyDescent="0.15">
      <c r="B15" s="646" t="s">
        <v>208</v>
      </c>
      <c r="C15" s="650"/>
      <c r="D15" s="650"/>
      <c r="E15" s="650"/>
      <c r="F15" s="650"/>
      <c r="G15" s="647"/>
      <c r="H15" s="664" t="s">
        <v>164</v>
      </c>
      <c r="I15" s="665"/>
      <c r="J15" s="666"/>
      <c r="K15" s="646" t="s">
        <v>165</v>
      </c>
      <c r="L15" s="647"/>
      <c r="M15" s="646" t="s">
        <v>166</v>
      </c>
      <c r="N15" s="650"/>
      <c r="O15" s="647"/>
      <c r="P15" s="652" t="s">
        <v>207</v>
      </c>
      <c r="Q15" s="650"/>
      <c r="R15" s="650"/>
      <c r="S15" s="650"/>
      <c r="T15" s="650"/>
      <c r="U15" s="647"/>
    </row>
    <row r="16" spans="2:25" x14ac:dyDescent="0.15">
      <c r="B16" s="648" t="s">
        <v>167</v>
      </c>
      <c r="C16" s="651"/>
      <c r="D16" s="651"/>
      <c r="E16" s="651"/>
      <c r="F16" s="651"/>
      <c r="G16" s="649"/>
      <c r="H16" s="24" t="s">
        <v>184</v>
      </c>
      <c r="I16" s="24" t="s">
        <v>159</v>
      </c>
      <c r="J16" s="25" t="s">
        <v>160</v>
      </c>
      <c r="K16" s="648"/>
      <c r="L16" s="649"/>
      <c r="M16" s="648"/>
      <c r="N16" s="651"/>
      <c r="O16" s="649"/>
      <c r="P16" s="651"/>
      <c r="Q16" s="651"/>
      <c r="R16" s="651"/>
      <c r="S16" s="651"/>
      <c r="T16" s="651"/>
      <c r="U16" s="649"/>
    </row>
    <row r="17" spans="2:22" ht="26.25" customHeight="1" x14ac:dyDescent="0.15">
      <c r="B17" s="653"/>
      <c r="C17" s="654"/>
      <c r="D17" s="654"/>
      <c r="E17" s="654"/>
      <c r="F17" s="654"/>
      <c r="G17" s="655"/>
      <c r="H17" s="656"/>
      <c r="I17" s="640"/>
      <c r="J17" s="640"/>
      <c r="K17" s="642"/>
      <c r="L17" s="643"/>
      <c r="M17" s="632"/>
      <c r="N17" s="632"/>
      <c r="O17" s="633"/>
      <c r="P17" s="636"/>
      <c r="Q17" s="636"/>
      <c r="R17" s="636"/>
      <c r="S17" s="636"/>
      <c r="T17" s="636"/>
      <c r="U17" s="637"/>
      <c r="V17" s="42" t="s">
        <v>196</v>
      </c>
    </row>
    <row r="18" spans="2:22" ht="26.25" customHeight="1" x14ac:dyDescent="0.15">
      <c r="B18" s="658"/>
      <c r="C18" s="659"/>
      <c r="D18" s="659"/>
      <c r="E18" s="659"/>
      <c r="F18" s="659"/>
      <c r="G18" s="660"/>
      <c r="H18" s="657"/>
      <c r="I18" s="641"/>
      <c r="J18" s="641"/>
      <c r="K18" s="644"/>
      <c r="L18" s="645"/>
      <c r="M18" s="634"/>
      <c r="N18" s="634"/>
      <c r="O18" s="635"/>
      <c r="P18" s="638"/>
      <c r="Q18" s="638"/>
      <c r="R18" s="638"/>
      <c r="S18" s="638"/>
      <c r="T18" s="638"/>
      <c r="U18" s="639"/>
      <c r="V18" s="42" t="s">
        <v>188</v>
      </c>
    </row>
    <row r="19" spans="2:22" ht="26.25" customHeight="1" x14ac:dyDescent="0.15">
      <c r="B19" s="653"/>
      <c r="C19" s="654"/>
      <c r="D19" s="654"/>
      <c r="E19" s="654"/>
      <c r="F19" s="654"/>
      <c r="G19" s="655"/>
      <c r="H19" s="656"/>
      <c r="I19" s="640"/>
      <c r="J19" s="640"/>
      <c r="K19" s="642"/>
      <c r="L19" s="643"/>
      <c r="M19" s="632"/>
      <c r="N19" s="632"/>
      <c r="O19" s="633"/>
      <c r="P19" s="636"/>
      <c r="Q19" s="636"/>
      <c r="R19" s="636"/>
      <c r="S19" s="636"/>
      <c r="T19" s="636"/>
      <c r="U19" s="637"/>
      <c r="V19" s="42" t="s">
        <v>195</v>
      </c>
    </row>
    <row r="20" spans="2:22" ht="26.25" customHeight="1" x14ac:dyDescent="0.15">
      <c r="B20" s="658"/>
      <c r="C20" s="659"/>
      <c r="D20" s="659"/>
      <c r="E20" s="659"/>
      <c r="F20" s="659"/>
      <c r="G20" s="660"/>
      <c r="H20" s="657"/>
      <c r="I20" s="641"/>
      <c r="J20" s="641"/>
      <c r="K20" s="644"/>
      <c r="L20" s="645"/>
      <c r="M20" s="634"/>
      <c r="N20" s="634"/>
      <c r="O20" s="635"/>
      <c r="P20" s="638"/>
      <c r="Q20" s="638"/>
      <c r="R20" s="638"/>
      <c r="S20" s="638"/>
      <c r="T20" s="638"/>
      <c r="U20" s="639"/>
      <c r="V20" s="42" t="s">
        <v>186</v>
      </c>
    </row>
    <row r="21" spans="2:22" ht="26.25" customHeight="1" x14ac:dyDescent="0.15">
      <c r="B21" s="653"/>
      <c r="C21" s="654"/>
      <c r="D21" s="654"/>
      <c r="E21" s="654"/>
      <c r="F21" s="654"/>
      <c r="G21" s="655"/>
      <c r="H21" s="656"/>
      <c r="I21" s="640"/>
      <c r="J21" s="640"/>
      <c r="K21" s="642"/>
      <c r="L21" s="643"/>
      <c r="M21" s="632"/>
      <c r="N21" s="632"/>
      <c r="O21" s="633"/>
      <c r="P21" s="636"/>
      <c r="Q21" s="636"/>
      <c r="R21" s="636"/>
      <c r="S21" s="636"/>
      <c r="T21" s="636"/>
      <c r="U21" s="637"/>
      <c r="V21" s="42" t="s">
        <v>195</v>
      </c>
    </row>
    <row r="22" spans="2:22" ht="26.25" customHeight="1" x14ac:dyDescent="0.15">
      <c r="B22" s="658"/>
      <c r="C22" s="659"/>
      <c r="D22" s="659"/>
      <c r="E22" s="659"/>
      <c r="F22" s="659"/>
      <c r="G22" s="660"/>
      <c r="H22" s="657"/>
      <c r="I22" s="641"/>
      <c r="J22" s="641"/>
      <c r="K22" s="644"/>
      <c r="L22" s="645"/>
      <c r="M22" s="634"/>
      <c r="N22" s="634"/>
      <c r="O22" s="635"/>
      <c r="P22" s="638"/>
      <c r="Q22" s="638"/>
      <c r="R22" s="638"/>
      <c r="S22" s="638"/>
      <c r="T22" s="638"/>
      <c r="U22" s="639"/>
      <c r="V22" s="42" t="s">
        <v>186</v>
      </c>
    </row>
    <row r="23" spans="2:22" ht="26.25" customHeight="1" x14ac:dyDescent="0.15">
      <c r="B23" s="653"/>
      <c r="C23" s="654"/>
      <c r="D23" s="654"/>
      <c r="E23" s="654"/>
      <c r="F23" s="654"/>
      <c r="G23" s="655"/>
      <c r="H23" s="656"/>
      <c r="I23" s="640"/>
      <c r="J23" s="640"/>
      <c r="K23" s="642"/>
      <c r="L23" s="643"/>
      <c r="M23" s="632"/>
      <c r="N23" s="632"/>
      <c r="O23" s="633"/>
      <c r="P23" s="636"/>
      <c r="Q23" s="636"/>
      <c r="R23" s="636"/>
      <c r="S23" s="636"/>
      <c r="T23" s="636"/>
      <c r="U23" s="637"/>
      <c r="V23" s="42" t="s">
        <v>195</v>
      </c>
    </row>
    <row r="24" spans="2:22" ht="26.25" customHeight="1" x14ac:dyDescent="0.15">
      <c r="B24" s="658"/>
      <c r="C24" s="659"/>
      <c r="D24" s="659"/>
      <c r="E24" s="659"/>
      <c r="F24" s="659"/>
      <c r="G24" s="660"/>
      <c r="H24" s="657"/>
      <c r="I24" s="641"/>
      <c r="J24" s="641"/>
      <c r="K24" s="644"/>
      <c r="L24" s="645"/>
      <c r="M24" s="634"/>
      <c r="N24" s="634"/>
      <c r="O24" s="635"/>
      <c r="P24" s="638"/>
      <c r="Q24" s="638"/>
      <c r="R24" s="638"/>
      <c r="S24" s="638"/>
      <c r="T24" s="638"/>
      <c r="U24" s="639"/>
      <c r="V24" s="42" t="s">
        <v>186</v>
      </c>
    </row>
    <row r="25" spans="2:22" ht="26.25" customHeight="1" x14ac:dyDescent="0.15">
      <c r="B25" s="653"/>
      <c r="C25" s="654"/>
      <c r="D25" s="654"/>
      <c r="E25" s="654"/>
      <c r="F25" s="654"/>
      <c r="G25" s="655"/>
      <c r="H25" s="656"/>
      <c r="I25" s="640"/>
      <c r="J25" s="640"/>
      <c r="K25" s="642"/>
      <c r="L25" s="643"/>
      <c r="M25" s="632"/>
      <c r="N25" s="632"/>
      <c r="O25" s="633"/>
      <c r="P25" s="636"/>
      <c r="Q25" s="636"/>
      <c r="R25" s="636"/>
      <c r="S25" s="636"/>
      <c r="T25" s="636"/>
      <c r="U25" s="637"/>
      <c r="V25" s="42" t="s">
        <v>195</v>
      </c>
    </row>
    <row r="26" spans="2:22" ht="26.25" customHeight="1" x14ac:dyDescent="0.15">
      <c r="B26" s="658"/>
      <c r="C26" s="659"/>
      <c r="D26" s="659"/>
      <c r="E26" s="659"/>
      <c r="F26" s="659"/>
      <c r="G26" s="660"/>
      <c r="H26" s="657"/>
      <c r="I26" s="641"/>
      <c r="J26" s="641"/>
      <c r="K26" s="644"/>
      <c r="L26" s="645"/>
      <c r="M26" s="634"/>
      <c r="N26" s="634"/>
      <c r="O26" s="635"/>
      <c r="P26" s="638"/>
      <c r="Q26" s="638"/>
      <c r="R26" s="638"/>
      <c r="S26" s="638"/>
      <c r="T26" s="638"/>
      <c r="U26" s="639"/>
      <c r="V26" s="42" t="s">
        <v>186</v>
      </c>
    </row>
    <row r="27" spans="2:22" ht="26.25" customHeight="1" x14ac:dyDescent="0.15">
      <c r="B27" s="653"/>
      <c r="C27" s="654"/>
      <c r="D27" s="654"/>
      <c r="E27" s="654"/>
      <c r="F27" s="654"/>
      <c r="G27" s="655"/>
      <c r="H27" s="656"/>
      <c r="I27" s="640"/>
      <c r="J27" s="640"/>
      <c r="K27" s="642"/>
      <c r="L27" s="643"/>
      <c r="M27" s="632"/>
      <c r="N27" s="632"/>
      <c r="O27" s="633"/>
      <c r="P27" s="636"/>
      <c r="Q27" s="636"/>
      <c r="R27" s="636"/>
      <c r="S27" s="636"/>
      <c r="T27" s="636"/>
      <c r="U27" s="637"/>
      <c r="V27" s="42" t="s">
        <v>195</v>
      </c>
    </row>
    <row r="28" spans="2:22" ht="26.25" customHeight="1" x14ac:dyDescent="0.15">
      <c r="B28" s="658"/>
      <c r="C28" s="659"/>
      <c r="D28" s="659"/>
      <c r="E28" s="659"/>
      <c r="F28" s="659"/>
      <c r="G28" s="660"/>
      <c r="H28" s="657"/>
      <c r="I28" s="641"/>
      <c r="J28" s="641"/>
      <c r="K28" s="644"/>
      <c r="L28" s="645"/>
      <c r="M28" s="634"/>
      <c r="N28" s="634"/>
      <c r="O28" s="635"/>
      <c r="P28" s="638"/>
      <c r="Q28" s="638"/>
      <c r="R28" s="638"/>
      <c r="S28" s="638"/>
      <c r="T28" s="638"/>
      <c r="U28" s="639"/>
      <c r="V28" s="42" t="s">
        <v>186</v>
      </c>
    </row>
    <row r="29" spans="2:22" ht="26.25" customHeight="1" x14ac:dyDescent="0.15">
      <c r="B29" s="653"/>
      <c r="C29" s="654"/>
      <c r="D29" s="654"/>
      <c r="E29" s="654"/>
      <c r="F29" s="654"/>
      <c r="G29" s="655"/>
      <c r="H29" s="656"/>
      <c r="I29" s="640"/>
      <c r="J29" s="640"/>
      <c r="K29" s="642"/>
      <c r="L29" s="643"/>
      <c r="M29" s="632"/>
      <c r="N29" s="632"/>
      <c r="O29" s="633"/>
      <c r="P29" s="636"/>
      <c r="Q29" s="636"/>
      <c r="R29" s="636"/>
      <c r="S29" s="636"/>
      <c r="T29" s="636"/>
      <c r="U29" s="637"/>
      <c r="V29" s="42" t="s">
        <v>195</v>
      </c>
    </row>
    <row r="30" spans="2:22" ht="26.25" customHeight="1" x14ac:dyDescent="0.15">
      <c r="B30" s="658"/>
      <c r="C30" s="659"/>
      <c r="D30" s="659"/>
      <c r="E30" s="659"/>
      <c r="F30" s="659"/>
      <c r="G30" s="660"/>
      <c r="H30" s="657"/>
      <c r="I30" s="641"/>
      <c r="J30" s="641"/>
      <c r="K30" s="644"/>
      <c r="L30" s="645"/>
      <c r="M30" s="634"/>
      <c r="N30" s="634"/>
      <c r="O30" s="635"/>
      <c r="P30" s="638"/>
      <c r="Q30" s="638"/>
      <c r="R30" s="638"/>
      <c r="S30" s="638"/>
      <c r="T30" s="638"/>
      <c r="U30" s="639"/>
      <c r="V30" s="42" t="s">
        <v>186</v>
      </c>
    </row>
    <row r="31" spans="2:22" ht="26.25" customHeight="1" x14ac:dyDescent="0.15">
      <c r="B31" s="653"/>
      <c r="C31" s="654"/>
      <c r="D31" s="654"/>
      <c r="E31" s="654"/>
      <c r="F31" s="654"/>
      <c r="G31" s="655"/>
      <c r="H31" s="656"/>
      <c r="I31" s="640"/>
      <c r="J31" s="640"/>
      <c r="K31" s="642"/>
      <c r="L31" s="643"/>
      <c r="M31" s="632"/>
      <c r="N31" s="632"/>
      <c r="O31" s="633"/>
      <c r="P31" s="636"/>
      <c r="Q31" s="636"/>
      <c r="R31" s="636"/>
      <c r="S31" s="636"/>
      <c r="T31" s="636"/>
      <c r="U31" s="637"/>
      <c r="V31" s="42" t="s">
        <v>195</v>
      </c>
    </row>
    <row r="32" spans="2:22" ht="26.25" customHeight="1" x14ac:dyDescent="0.15">
      <c r="B32" s="658"/>
      <c r="C32" s="659"/>
      <c r="D32" s="659"/>
      <c r="E32" s="659"/>
      <c r="F32" s="659"/>
      <c r="G32" s="660"/>
      <c r="H32" s="657"/>
      <c r="I32" s="641"/>
      <c r="J32" s="641"/>
      <c r="K32" s="644"/>
      <c r="L32" s="645"/>
      <c r="M32" s="634"/>
      <c r="N32" s="634"/>
      <c r="O32" s="635"/>
      <c r="P32" s="638"/>
      <c r="Q32" s="638"/>
      <c r="R32" s="638"/>
      <c r="S32" s="638"/>
      <c r="T32" s="638"/>
      <c r="U32" s="639"/>
      <c r="V32" s="42" t="s">
        <v>186</v>
      </c>
    </row>
    <row r="33" spans="2:22" ht="26.25" customHeight="1" x14ac:dyDescent="0.15">
      <c r="B33" s="653"/>
      <c r="C33" s="654"/>
      <c r="D33" s="654"/>
      <c r="E33" s="654"/>
      <c r="F33" s="654"/>
      <c r="G33" s="655"/>
      <c r="H33" s="656"/>
      <c r="I33" s="640"/>
      <c r="J33" s="640"/>
      <c r="K33" s="642"/>
      <c r="L33" s="643"/>
      <c r="M33" s="632"/>
      <c r="N33" s="632"/>
      <c r="O33" s="633"/>
      <c r="P33" s="636"/>
      <c r="Q33" s="636"/>
      <c r="R33" s="636"/>
      <c r="S33" s="636"/>
      <c r="T33" s="636"/>
      <c r="U33" s="637"/>
      <c r="V33" s="42" t="s">
        <v>195</v>
      </c>
    </row>
    <row r="34" spans="2:22" ht="26.25" customHeight="1" x14ac:dyDescent="0.15">
      <c r="B34" s="658"/>
      <c r="C34" s="659"/>
      <c r="D34" s="659"/>
      <c r="E34" s="659"/>
      <c r="F34" s="659"/>
      <c r="G34" s="660"/>
      <c r="H34" s="657"/>
      <c r="I34" s="641"/>
      <c r="J34" s="641"/>
      <c r="K34" s="644"/>
      <c r="L34" s="645"/>
      <c r="M34" s="634"/>
      <c r="N34" s="634"/>
      <c r="O34" s="635"/>
      <c r="P34" s="638"/>
      <c r="Q34" s="638"/>
      <c r="R34" s="638"/>
      <c r="S34" s="638"/>
      <c r="T34" s="638"/>
      <c r="U34" s="639"/>
      <c r="V34" s="42" t="s">
        <v>186</v>
      </c>
    </row>
    <row r="35" spans="2:22" ht="26.25" customHeight="1" x14ac:dyDescent="0.15">
      <c r="B35" s="653"/>
      <c r="C35" s="654"/>
      <c r="D35" s="654"/>
      <c r="E35" s="654"/>
      <c r="F35" s="654"/>
      <c r="G35" s="655"/>
      <c r="H35" s="656"/>
      <c r="I35" s="640"/>
      <c r="J35" s="640"/>
      <c r="K35" s="642"/>
      <c r="L35" s="643"/>
      <c r="M35" s="632"/>
      <c r="N35" s="632"/>
      <c r="O35" s="633"/>
      <c r="P35" s="636"/>
      <c r="Q35" s="636"/>
      <c r="R35" s="636"/>
      <c r="S35" s="636"/>
      <c r="T35" s="636"/>
      <c r="U35" s="637"/>
      <c r="V35" s="42" t="s">
        <v>195</v>
      </c>
    </row>
    <row r="36" spans="2:22" ht="26.25" customHeight="1" x14ac:dyDescent="0.15">
      <c r="B36" s="658"/>
      <c r="C36" s="659"/>
      <c r="D36" s="659"/>
      <c r="E36" s="659"/>
      <c r="F36" s="659"/>
      <c r="G36" s="660"/>
      <c r="H36" s="671"/>
      <c r="I36" s="672"/>
      <c r="J36" s="672"/>
      <c r="K36" s="673"/>
      <c r="L36" s="674"/>
      <c r="M36" s="667"/>
      <c r="N36" s="667"/>
      <c r="O36" s="668"/>
      <c r="P36" s="669"/>
      <c r="Q36" s="669"/>
      <c r="R36" s="669"/>
      <c r="S36" s="669"/>
      <c r="T36" s="669"/>
      <c r="U36" s="670"/>
      <c r="V36" s="42" t="s">
        <v>186</v>
      </c>
    </row>
    <row r="37" spans="2:22" ht="16.5" customHeight="1" x14ac:dyDescent="0.15">
      <c r="B37" s="32"/>
      <c r="C37" s="32"/>
      <c r="D37" s="32"/>
      <c r="E37" s="32"/>
      <c r="F37" s="32"/>
      <c r="G37" s="32"/>
    </row>
    <row r="38" spans="2:22" ht="16.5" customHeight="1" x14ac:dyDescent="0.15">
      <c r="B38" s="19" t="s">
        <v>168</v>
      </c>
      <c r="C38" s="19">
        <v>1</v>
      </c>
      <c r="D38" s="19" t="s">
        <v>407</v>
      </c>
    </row>
    <row r="39" spans="2:22" ht="16.5" customHeight="1" x14ac:dyDescent="0.15">
      <c r="C39" s="19">
        <v>2</v>
      </c>
      <c r="D39" s="19" t="s">
        <v>169</v>
      </c>
    </row>
    <row r="40" spans="2:22" ht="16.5" customHeight="1" x14ac:dyDescent="0.15">
      <c r="C40" s="19">
        <v>3</v>
      </c>
      <c r="D40" s="19" t="s">
        <v>403</v>
      </c>
    </row>
    <row r="41" spans="2:22" ht="16.5" customHeight="1" x14ac:dyDescent="0.15">
      <c r="C41" s="19">
        <v>4</v>
      </c>
      <c r="D41" s="19" t="s">
        <v>170</v>
      </c>
    </row>
    <row r="42" spans="2:22" ht="16.5" customHeight="1" x14ac:dyDescent="0.15">
      <c r="C42" s="19">
        <v>5</v>
      </c>
      <c r="D42" s="19" t="s">
        <v>171</v>
      </c>
    </row>
    <row r="43" spans="2:22" ht="16.5" customHeight="1" x14ac:dyDescent="0.15">
      <c r="D43" s="19" t="s">
        <v>172</v>
      </c>
    </row>
  </sheetData>
  <sheetProtection algorithmName="SHA-512" hashValue="DQQ66/l3HsE1K6V/oDfnC6O8ejLjr3u/vJroA26HhFTZLkhASVrHTgd223hRPRXNuvS9lIN1s5EKuWhTSzUylw==" saltValue="65h0hewK2gSkDu7T1WS7jw==" spinCount="100000" sheet="1" objects="1" scenarios="1"/>
  <mergeCells count="96">
    <mergeCell ref="V1:Y2"/>
    <mergeCell ref="M27:O28"/>
    <mergeCell ref="P27:U28"/>
    <mergeCell ref="B28:G28"/>
    <mergeCell ref="B29:G29"/>
    <mergeCell ref="H29:H30"/>
    <mergeCell ref="I29:I30"/>
    <mergeCell ref="J29:J30"/>
    <mergeCell ref="B30:G30"/>
    <mergeCell ref="B27:G27"/>
    <mergeCell ref="H27:H28"/>
    <mergeCell ref="I27:I28"/>
    <mergeCell ref="J27:J28"/>
    <mergeCell ref="K21:L22"/>
    <mergeCell ref="B22:G22"/>
    <mergeCell ref="K27:L28"/>
    <mergeCell ref="M31:O32"/>
    <mergeCell ref="P31:U32"/>
    <mergeCell ref="K29:L30"/>
    <mergeCell ref="M29:O30"/>
    <mergeCell ref="P29:U30"/>
    <mergeCell ref="K31:L32"/>
    <mergeCell ref="P33:U34"/>
    <mergeCell ref="B34:G34"/>
    <mergeCell ref="B32:G32"/>
    <mergeCell ref="M35:O36"/>
    <mergeCell ref="P35:U36"/>
    <mergeCell ref="K33:L34"/>
    <mergeCell ref="M33:O34"/>
    <mergeCell ref="B36:G36"/>
    <mergeCell ref="I33:I34"/>
    <mergeCell ref="B35:G35"/>
    <mergeCell ref="H35:H36"/>
    <mergeCell ref="I35:I36"/>
    <mergeCell ref="J35:J36"/>
    <mergeCell ref="K35:L36"/>
    <mergeCell ref="I31:I32"/>
    <mergeCell ref="J31:J32"/>
    <mergeCell ref="J33:J34"/>
    <mergeCell ref="B24:G24"/>
    <mergeCell ref="B23:G23"/>
    <mergeCell ref="H23:H24"/>
    <mergeCell ref="J23:J24"/>
    <mergeCell ref="B31:G31"/>
    <mergeCell ref="H31:H32"/>
    <mergeCell ref="B33:G33"/>
    <mergeCell ref="H33:H34"/>
    <mergeCell ref="B26:G26"/>
    <mergeCell ref="B25:G25"/>
    <mergeCell ref="H25:H26"/>
    <mergeCell ref="H15:J15"/>
    <mergeCell ref="B21:G21"/>
    <mergeCell ref="H21:H22"/>
    <mergeCell ref="I21:I22"/>
    <mergeCell ref="J21:J22"/>
    <mergeCell ref="Q2:T2"/>
    <mergeCell ref="J12:L12"/>
    <mergeCell ref="Q12:T12"/>
    <mergeCell ref="E6:P7"/>
    <mergeCell ref="J10:L10"/>
    <mergeCell ref="M12:O12"/>
    <mergeCell ref="M10:T10"/>
    <mergeCell ref="J11:L11"/>
    <mergeCell ref="M11:T11"/>
    <mergeCell ref="K15:L16"/>
    <mergeCell ref="M15:O16"/>
    <mergeCell ref="P15:U16"/>
    <mergeCell ref="B16:G16"/>
    <mergeCell ref="B19:G19"/>
    <mergeCell ref="H19:H20"/>
    <mergeCell ref="I19:I20"/>
    <mergeCell ref="J19:J20"/>
    <mergeCell ref="B20:G20"/>
    <mergeCell ref="B17:G17"/>
    <mergeCell ref="H17:H18"/>
    <mergeCell ref="I17:I18"/>
    <mergeCell ref="J17:J18"/>
    <mergeCell ref="K17:L18"/>
    <mergeCell ref="B18:G18"/>
    <mergeCell ref="B15:G15"/>
    <mergeCell ref="M25:O26"/>
    <mergeCell ref="P25:U26"/>
    <mergeCell ref="I25:I26"/>
    <mergeCell ref="J25:J26"/>
    <mergeCell ref="M17:O18"/>
    <mergeCell ref="I23:I24"/>
    <mergeCell ref="K23:L24"/>
    <mergeCell ref="M23:O24"/>
    <mergeCell ref="P23:U24"/>
    <mergeCell ref="K25:L26"/>
    <mergeCell ref="P17:U18"/>
    <mergeCell ref="K19:L20"/>
    <mergeCell ref="M19:O20"/>
    <mergeCell ref="P19:U20"/>
    <mergeCell ref="M21:O22"/>
    <mergeCell ref="P21:U22"/>
  </mergeCells>
  <phoneticPr fontId="1"/>
  <dataValidations count="2">
    <dataValidation type="list" allowBlank="1" showInputMessage="1" showErrorMessage="1" sqref="K17:L36" xr:uid="{00000000-0002-0000-0800-000000000000}">
      <formula1>"男,女"</formula1>
    </dataValidation>
    <dataValidation imeMode="fullKatakana" allowBlank="1" showInputMessage="1" showErrorMessage="1" sqref="B17:G17 B19:G19 B21:G21 B23:G23 B25:G25 B27:G27 B29:G29 B31:G31 B33:G33 B35:G35" xr:uid="{00000000-0002-0000-0800-000001000000}"/>
  </dataValidations>
  <printOptions horizontalCentered="1"/>
  <pageMargins left="0.70866141732283472" right="0.70866141732283472" top="0.74803149606299213" bottom="0.74803149606299213" header="0.31496062992125984" footer="0.31496062992125984"/>
  <pageSetup paperSize="9" scale="8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F87CD31-D893-4304-90C4-BAA9BC936C42}">
          <x14:formula1>
            <xm:f>入力規則!$A$4:$A$7</xm:f>
          </x14:formula1>
          <xm:sqref>M14</xm:sqref>
        </x14:dataValidation>
        <x14:dataValidation type="list" allowBlank="1" showInputMessage="1" showErrorMessage="1" xr:uid="{7C272B89-1DDB-4081-A019-8938F5714669}">
          <x14:formula1>
            <xm:f>入力規則!$C$5:$C$16</xm:f>
          </x14:formula1>
          <xm:sqref>Q4 O14 I17:I36</xm:sqref>
        </x14:dataValidation>
        <x14:dataValidation type="list" allowBlank="1" showInputMessage="1" showErrorMessage="1" xr:uid="{E9E58617-0002-4DBD-B48F-AA5B031A7C2A}">
          <x14:formula1>
            <xm:f>入力規則!$C$5:$C$35</xm:f>
          </x14:formula1>
          <xm:sqref>S4 Q14 J17:J36</xm:sqref>
        </x14:dataValidation>
        <x14:dataValidation type="list" allowBlank="1" showInputMessage="1" showErrorMessage="1" xr:uid="{A5033A63-B5FF-4840-B1ED-CFCBC36DEC66}">
          <x14:formula1>
            <xm:f>入力規則!$A$5:$A$7</xm:f>
          </x14:formula1>
          <xm:sqref>O4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55</vt:i4>
      </vt:variant>
    </vt:vector>
  </HeadingPairs>
  <TitlesOfParts>
    <vt:vector size="73" baseType="lpstr">
      <vt:lpstr>1号-1</vt:lpstr>
      <vt:lpstr>1号-2</vt:lpstr>
      <vt:lpstr>1号-3</vt:lpstr>
      <vt:lpstr>別紙4_経費明細</vt:lpstr>
      <vt:lpstr>1号-4・5</vt:lpstr>
      <vt:lpstr>1号-6 </vt:lpstr>
      <vt:lpstr>別紙１_宣誓・同意書</vt:lpstr>
      <vt:lpstr>別紙2_応募対象者確認シート</vt:lpstr>
      <vt:lpstr>別紙3_役員等名簿</vt:lpstr>
      <vt:lpstr>別紙５_車両購入の理由書</vt:lpstr>
      <vt:lpstr>別紙６(定額)コロナ売上高要件</vt:lpstr>
      <vt:lpstr>別紙７(定額)売上高要件</vt:lpstr>
      <vt:lpstr>チェックリスト</vt:lpstr>
      <vt:lpstr>マスタ集計用</vt:lpstr>
      <vt:lpstr>照会用</vt:lpstr>
      <vt:lpstr>業種リスト</vt:lpstr>
      <vt:lpstr>支援機関リスト</vt:lpstr>
      <vt:lpstr>入力規則</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'1号-1'!Print_Area</vt:lpstr>
      <vt:lpstr>'1号-2'!Print_Area</vt:lpstr>
      <vt:lpstr>'1号-3'!Print_Area</vt:lpstr>
      <vt:lpstr>'1号-4・5'!Print_Area</vt:lpstr>
      <vt:lpstr>'1号-6 '!Print_Area</vt:lpstr>
      <vt:lpstr>チェックリスト!Print_Area</vt:lpstr>
      <vt:lpstr>照会用!Print_Area</vt:lpstr>
      <vt:lpstr>別紙１_宣誓・同意書!Print_Area</vt:lpstr>
      <vt:lpstr>別紙2_応募対象者確認シート!Print_Area</vt:lpstr>
      <vt:lpstr>別紙3_役員等名簿!Print_Area</vt:lpstr>
      <vt:lpstr>別紙4_経費明細!Print_Area</vt:lpstr>
      <vt:lpstr>別紙５_車両購入の理由書!Print_Area</vt:lpstr>
      <vt:lpstr>'別紙６(定額)コロナ売上高要件'!Print_Area</vt:lpstr>
      <vt:lpstr>'別紙７(定額)売上高要件'!Print_Area</vt:lpstr>
      <vt:lpstr>チェックリスト!Print_Titles</vt:lpstr>
      <vt:lpstr>照会用!Print_Titles</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宿泊飲食</vt:lpstr>
      <vt:lpstr>情報通信</vt:lpstr>
      <vt:lpstr>生活関連</vt:lpstr>
      <vt:lpstr>製造業</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omura</cp:lastModifiedBy>
  <cp:lastPrinted>2026-01-29T04:13:09Z</cp:lastPrinted>
  <dcterms:created xsi:type="dcterms:W3CDTF">2022-03-18T10:19:03Z</dcterms:created>
  <dcterms:modified xsi:type="dcterms:W3CDTF">2026-03-13T02:11:12Z</dcterms:modified>
</cp:coreProperties>
</file>