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101.21\04成長プロジェクト推進部\新商品・サービス開発支援課\(01)いしかわ中小企業チャレンジ支援ファンド\(01)交付要領・実施要領\03_成長戦略ファンド（R5～）\交付要領（R8）\事業計画書（様式）\"/>
    </mc:Choice>
  </mc:AlternateContent>
  <xr:revisionPtr revIDLastSave="0" documentId="13_ncr:1_{904B2653-D7F8-4CBE-80CC-29C570543402}" xr6:coauthVersionLast="47" xr6:coauthVersionMax="47" xr10:uidLastSave="{00000000-0000-0000-0000-000000000000}"/>
  <workbookProtection workbookAlgorithmName="SHA-512" workbookHashValue="6qloIRiRXMT5eBCGF/94La8rXPxomrPX+b5N3sy5OoOIt0dvkHGr4qRkypIx8PqiCsrktDwO6/2Bng1+Gh7IHQ==" workbookSaltValue="ghs8fLQkJvLyQ79l2s0Q8Q==" workbookSpinCount="100000" lockStructure="1"/>
  <bookViews>
    <workbookView xWindow="2865" yWindow="1005" windowWidth="23010" windowHeight="13830" tabRatio="783" xr2:uid="{00000000-000D-0000-FFFF-FFFF00000000}"/>
  </bookViews>
  <sheets>
    <sheet name="計画1(表紙)" sheetId="39" r:id="rId1"/>
    <sheet name="計画2(企業概要)" sheetId="2" r:id="rId2"/>
    <sheet name="計画3(概要版)" sheetId="4" r:id="rId3"/>
    <sheet name="計画4(詳細版)" sheetId="35" r:id="rId4"/>
    <sheet name="計画5(実施計画・体制）" sheetId="29" r:id="rId5"/>
    <sheet name="計画6(販売計画)" sheetId="30" r:id="rId6"/>
    <sheet name="計画7(経費明細)" sheetId="71" r:id="rId7"/>
    <sheet name="計画7-2(助成金積算)" sheetId="72" r:id="rId8"/>
    <sheet name="メニュー選択" sheetId="18" state="hidden" r:id="rId9"/>
    <sheet name="計画8(他補助金等)" sheetId="37" r:id="rId10"/>
    <sheet name="計画9(役員・株主)" sheetId="34" r:id="rId11"/>
    <sheet name="別紙1" sheetId="74" r:id="rId12"/>
    <sheet name="集計マスター" sheetId="73" r:id="rId13"/>
    <sheet name="業種リスト(1号-2) " sheetId="12" state="hidden" r:id="rId14"/>
    <sheet name="回答リスト" sheetId="10" state="hidden" r:id="rId15"/>
    <sheet name="事務局作業用" sheetId="16" state="hidden" r:id="rId16"/>
  </sheets>
  <definedNames>
    <definedName name="_Hlk135839439" localSheetId="0">'計画1(表紙)'!#REF!</definedName>
    <definedName name="_Hlk88825643" localSheetId="7">'計画7-2(助成金積算)'!#REF!</definedName>
    <definedName name="A農業・林業" localSheetId="7">#REF!</definedName>
    <definedName name="A農業・林業">'業種リスト(1号-2) '!$A$4:$A$5</definedName>
    <definedName name="B漁業" localSheetId="7">#REF!</definedName>
    <definedName name="B漁業">'業種リスト(1号-2) '!$B$4:$B$5</definedName>
    <definedName name="C鉱業・採石業・砂利採取業" localSheetId="7">#REF!</definedName>
    <definedName name="C鉱業・採石業・砂利採取業">'業種リスト(1号-2) '!$C$4</definedName>
    <definedName name="D建設業" localSheetId="7">#REF!</definedName>
    <definedName name="D建設業">'業種リスト(1号-2) '!$D$4:$D$6</definedName>
    <definedName name="E製造業" localSheetId="7">#REF!</definedName>
    <definedName name="E製造業">'業種リスト(1号-2) '!$E$4:$E$27</definedName>
    <definedName name="F電気・ガス・熱供給・水道業" localSheetId="7">#REF!</definedName>
    <definedName name="F電気・ガス・熱供給・水道業">'業種リスト(1号-2) '!$F$4:$F$7</definedName>
    <definedName name="G情報通信業" localSheetId="7">#REF!</definedName>
    <definedName name="G情報通信業">'業種リスト(1号-2) '!$G$4:$G$8</definedName>
    <definedName name="H運輸業・郵便業" localSheetId="7">#REF!</definedName>
    <definedName name="H運輸業・郵便業">'業種リスト(1号-2) '!$H$4:$H$11</definedName>
    <definedName name="I卸売業・小売業" localSheetId="7">#REF!</definedName>
    <definedName name="I卸売業・小売業">'業種リスト(1号-2) '!$I$4:$I$15</definedName>
    <definedName name="J金融業・保険業" localSheetId="7">#REF!</definedName>
    <definedName name="J金融業・保険業">'業種リスト(1号-2) '!$J$4:$J$9</definedName>
    <definedName name="K不動産業・物品賃貸業" localSheetId="7">#REF!</definedName>
    <definedName name="K不動産業・物品賃貸業">'業種リスト(1号-2) '!$K$4:$K$6</definedName>
    <definedName name="L学術研究・専門・技術サービス業" localSheetId="7">#REF!</definedName>
    <definedName name="L学術研究・専門・技術サービス業">'業種リスト(1号-2) '!$L$4:$L$7</definedName>
    <definedName name="M宿泊業・飲食サービス業" localSheetId="7">#REF!</definedName>
    <definedName name="M宿泊業・飲食サービス業">'業種リスト(1号-2) '!$M$4:$M$6</definedName>
    <definedName name="N生活関連サービス業・娯楽業" localSheetId="7">#REF!</definedName>
    <definedName name="N生活関連サービス業・娯楽業">'業種リスト(1号-2) '!$N$4:$N$6</definedName>
    <definedName name="O教育・学習支援業" localSheetId="7">#REF!</definedName>
    <definedName name="O教育・学習支援業">'業種リスト(1号-2) '!$O$4:$O$5</definedName>
    <definedName name="_xlnm.Print_Area" localSheetId="0">'計画1(表紙)'!$A$1:$N$45</definedName>
    <definedName name="_xlnm.Print_Area" localSheetId="1">'計画2(企業概要)'!$A$1:$K$25</definedName>
    <definedName name="_xlnm.Print_Area" localSheetId="2">'計画3(概要版)'!$A$1:$Q$16</definedName>
    <definedName name="_xlnm.Print_Area" localSheetId="3">'計画4(詳細版)'!$A$1:$A$38</definedName>
    <definedName name="_xlnm.Print_Area" localSheetId="4">'計画5(実施計画・体制）'!$A$1:$AX$21</definedName>
    <definedName name="_xlnm.Print_Area" localSheetId="5">'計画6(販売計画)'!$A$1:$I$26</definedName>
    <definedName name="_xlnm.Print_Area" localSheetId="6">'計画7(経費明細)'!$A$1:$E$44</definedName>
    <definedName name="_xlnm.Print_Area" localSheetId="7">'計画7-2(助成金積算)'!$A$1:$M$57</definedName>
    <definedName name="_xlnm.Print_Area" localSheetId="9">'計画8(他補助金等)'!$A$1:$AY$47</definedName>
    <definedName name="_xlnm.Print_Area" localSheetId="10">'計画9(役員・株主)'!$A$1:$W$25</definedName>
    <definedName name="_xlnm.Print_Area" localSheetId="15">事務局作業用!$A$2:$AA$13</definedName>
    <definedName name="_xlnm.Print_Area" localSheetId="11">別紙1!$A$1:$Q$20</definedName>
    <definedName name="P医療・福祉" localSheetId="7">#REF!</definedName>
    <definedName name="P医療・福祉">'業種リスト(1号-2) '!$P$4:$P$6</definedName>
    <definedName name="Q複合サービス事業" localSheetId="7">#REF!</definedName>
    <definedName name="Q複合サービス事業">'業種リスト(1号-2) '!$Q$4:$Q$5</definedName>
    <definedName name="Rサービス業※他に分類されないもの" localSheetId="7">#REF!</definedName>
    <definedName name="Rサービス業※他に分類されないもの">'業種リスト(1号-2) '!$R$4:$R$12</definedName>
    <definedName name="S公務※他に分類されるものを除く" localSheetId="7">#REF!</definedName>
    <definedName name="S公務※他に分類されるものを除く">'業種リスト(1号-2) '!$S$4:$S$5</definedName>
    <definedName name="サービス" localSheetId="7">#REF!</definedName>
    <definedName name="サービス">'業種リスト(1号-2) '!$R$4:$R$12</definedName>
    <definedName name="医療福祉" localSheetId="7">#REF!</definedName>
    <definedName name="医療福祉">'業種リスト(1号-2) '!$P$4:$P$6</definedName>
    <definedName name="運輸〒" localSheetId="7">#REF!</definedName>
    <definedName name="運輸〒">'業種リスト(1号-2) '!$H$4:$H$11</definedName>
    <definedName name="運輸郵便" localSheetId="7">#REF!</definedName>
    <definedName name="運輸郵便">'業種リスト(1号-2) '!$H$4:$H$11</definedName>
    <definedName name="卸売小売" localSheetId="7">#REF!</definedName>
    <definedName name="卸売小売">'業種リスト(1号-2) '!$I$4:$I$15</definedName>
    <definedName name="学術専門技術" localSheetId="7">#REF!</definedName>
    <definedName name="学術専門技術">'業種リスト(1号-2) '!$L$4:$L$7</definedName>
    <definedName name="漁業" localSheetId="7">#REF!</definedName>
    <definedName name="漁業">'業種リスト(1号-2) '!$B$4:$B$5</definedName>
    <definedName name="教育学習" localSheetId="7">#REF!</definedName>
    <definedName name="教育学習">'業種リスト(1号-2) '!$O$4:$O$5</definedName>
    <definedName name="金融保険" localSheetId="7">#REF!</definedName>
    <definedName name="金融保険">'業種リスト(1号-2) '!$J$4:$J$9</definedName>
    <definedName name="建設業" localSheetId="7">#REF!</definedName>
    <definedName name="建設業">'業種リスト(1号-2) '!$D$4:$D$6</definedName>
    <definedName name="公務" localSheetId="7">#REF!</definedName>
    <definedName name="公務">'業種リスト(1号-2) '!$S$4:$S$5</definedName>
    <definedName name="鉱業" localSheetId="7">#REF!</definedName>
    <definedName name="鉱業">'業種リスト(1号-2) '!$C$4</definedName>
    <definedName name="宿泊飲食" localSheetId="7">#REF!</definedName>
    <definedName name="宿泊飲食">'業種リスト(1号-2) '!$M$4:$M$6</definedName>
    <definedName name="情報通信" localSheetId="7">#REF!</definedName>
    <definedName name="情報通信">'業種リスト(1号-2) '!$G$4:$G$8</definedName>
    <definedName name="生活関連" localSheetId="7">#REF!</definedName>
    <definedName name="生活関連">'業種リスト(1号-2) '!$N$4:$N$6</definedName>
    <definedName name="製造業" localSheetId="7">#REF!</definedName>
    <definedName name="製造業">'業種リスト(1号-2) '!$E$4:$E$27</definedName>
    <definedName name="電気ガス水道熱" localSheetId="7">#REF!</definedName>
    <definedName name="電気ガス水道熱">'業種リスト(1号-2) '!$F$4:$F$7</definedName>
    <definedName name="農業林業" localSheetId="7">#REF!</definedName>
    <definedName name="農業林業">'業種リスト(1号-2) '!$A$4:$A$5</definedName>
    <definedName name="不動産" localSheetId="7">#REF!</definedName>
    <definedName name="不動産">'業種リスト(1号-2) '!$K$4:$K$6</definedName>
    <definedName name="複合サービス" localSheetId="7">#REF!</definedName>
    <definedName name="複合サービス">'業種リスト(1号-2) '!$Q$4:$Q$5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35" l="1"/>
  <c r="F9" i="74" l="1"/>
  <c r="D9" i="74"/>
  <c r="B9" i="74"/>
  <c r="E9" i="74"/>
  <c r="C9" i="74"/>
  <c r="J42" i="72"/>
  <c r="G42" i="72"/>
  <c r="L47" i="72" l="1"/>
  <c r="D4" i="72"/>
  <c r="U3" i="29"/>
  <c r="AG3" i="29" s="1"/>
  <c r="AS3" i="29" s="1"/>
  <c r="O5" i="73" l="1"/>
  <c r="N5" i="73"/>
  <c r="M5" i="73"/>
  <c r="L5" i="73"/>
  <c r="K5" i="73"/>
  <c r="J5" i="73"/>
  <c r="I5" i="73"/>
  <c r="H5" i="73"/>
  <c r="G5" i="73"/>
  <c r="E5" i="73"/>
  <c r="B5" i="73"/>
  <c r="D3" i="2"/>
  <c r="C5" i="73" s="1"/>
  <c r="E14" i="71" l="1"/>
  <c r="E41" i="71"/>
  <c r="E40" i="71"/>
  <c r="E39" i="71"/>
  <c r="E38" i="71"/>
  <c r="E37" i="71"/>
  <c r="E36" i="71"/>
  <c r="E35" i="71"/>
  <c r="E32" i="71"/>
  <c r="E31" i="71"/>
  <c r="E30" i="71"/>
  <c r="E29" i="71"/>
  <c r="E28" i="71"/>
  <c r="E27" i="71"/>
  <c r="E26" i="71"/>
  <c r="E23" i="71"/>
  <c r="E22" i="71"/>
  <c r="E21" i="71"/>
  <c r="E20" i="71"/>
  <c r="E19" i="71"/>
  <c r="E18" i="71"/>
  <c r="E17" i="71"/>
  <c r="E13" i="71"/>
  <c r="E12" i="71"/>
  <c r="E11" i="71"/>
  <c r="E10" i="71"/>
  <c r="E9" i="71"/>
  <c r="E8" i="71"/>
  <c r="E7" i="71"/>
  <c r="C4" i="71"/>
  <c r="J38" i="72" l="1"/>
  <c r="W4" i="72"/>
  <c r="W3" i="72"/>
  <c r="J43" i="72"/>
  <c r="J41" i="72"/>
  <c r="J40" i="72"/>
  <c r="J39" i="72"/>
  <c r="J37" i="72"/>
  <c r="J36" i="72"/>
  <c r="J35" i="72"/>
  <c r="J34" i="72"/>
  <c r="J33" i="72"/>
  <c r="G41" i="72"/>
  <c r="G40" i="72"/>
  <c r="G39" i="72"/>
  <c r="G38" i="72"/>
  <c r="G37" i="72"/>
  <c r="G36" i="72"/>
  <c r="G35" i="72"/>
  <c r="J30" i="72"/>
  <c r="J29" i="72"/>
  <c r="J28" i="72"/>
  <c r="J27" i="72"/>
  <c r="J26" i="72"/>
  <c r="J25" i="72"/>
  <c r="J24" i="72"/>
  <c r="J23" i="72"/>
  <c r="J22" i="72"/>
  <c r="J21" i="72"/>
  <c r="J20" i="72"/>
  <c r="J19" i="72"/>
  <c r="J18" i="72"/>
  <c r="J17" i="72"/>
  <c r="J16" i="72"/>
  <c r="J15" i="72"/>
  <c r="J14" i="72"/>
  <c r="J13" i="72"/>
  <c r="J12" i="72"/>
  <c r="G30" i="72"/>
  <c r="G28" i="72"/>
  <c r="G27" i="72"/>
  <c r="G26" i="72"/>
  <c r="G25" i="72"/>
  <c r="G24" i="72"/>
  <c r="G23" i="72"/>
  <c r="G22" i="72"/>
  <c r="G21" i="72"/>
  <c r="G20" i="72"/>
  <c r="G19" i="72"/>
  <c r="G18" i="72"/>
  <c r="G16" i="72"/>
  <c r="G15" i="72"/>
  <c r="G14" i="72"/>
  <c r="G12" i="72"/>
  <c r="M10" i="72"/>
  <c r="D5" i="72"/>
  <c r="E43" i="71"/>
  <c r="G7" i="72" s="1"/>
  <c r="E34" i="71"/>
  <c r="G6" i="72" s="1"/>
  <c r="E25" i="71"/>
  <c r="G5" i="72" s="1"/>
  <c r="A17" i="71"/>
  <c r="A26" i="71" s="1"/>
  <c r="A35" i="71" s="1"/>
  <c r="E16" i="71"/>
  <c r="G4" i="72" s="1"/>
  <c r="V4" i="72"/>
  <c r="V3" i="72"/>
  <c r="Q5" i="34"/>
  <c r="Q4" i="34"/>
  <c r="T10" i="72" l="1"/>
  <c r="T9" i="72"/>
  <c r="T8" i="72"/>
  <c r="T7" i="72"/>
  <c r="G29" i="72"/>
  <c r="G34" i="72"/>
  <c r="E4" i="72"/>
  <c r="G43" i="72"/>
  <c r="G33" i="72"/>
  <c r="G17" i="72"/>
  <c r="E6" i="72"/>
  <c r="E5" i="72"/>
  <c r="G13" i="72"/>
  <c r="J32" i="72"/>
  <c r="J44" i="72" s="1"/>
  <c r="L44" i="72" s="1"/>
  <c r="J31" i="72"/>
  <c r="L31" i="72" s="1"/>
  <c r="G32" i="72"/>
  <c r="D25" i="71"/>
  <c r="D43" i="71"/>
  <c r="D34" i="71"/>
  <c r="E7" i="72"/>
  <c r="E44" i="71"/>
  <c r="D16" i="71"/>
  <c r="D6" i="72"/>
  <c r="R8" i="72"/>
  <c r="G8" i="72"/>
  <c r="R7" i="72"/>
  <c r="E8" i="72" l="1"/>
  <c r="G31" i="72"/>
  <c r="D44" i="71"/>
  <c r="G44" i="72"/>
  <c r="L46" i="72"/>
  <c r="L48" i="72" s="1"/>
  <c r="J45" i="72"/>
  <c r="D7" i="72"/>
  <c r="R10" i="72" s="1"/>
  <c r="R9" i="72"/>
  <c r="J8" i="72" l="1"/>
  <c r="T5" i="73" s="1"/>
  <c r="G45" i="72"/>
  <c r="J13" i="16"/>
  <c r="H13" i="16"/>
  <c r="G13" i="16"/>
  <c r="F13" i="16"/>
  <c r="E13" i="16"/>
  <c r="D13" i="16"/>
  <c r="C13" i="16"/>
  <c r="B13" i="16"/>
  <c r="A13" i="16"/>
  <c r="J12" i="16"/>
  <c r="H12" i="16"/>
  <c r="G12" i="16"/>
  <c r="F12" i="16"/>
  <c r="E12" i="16"/>
  <c r="D12" i="16"/>
  <c r="C12" i="16"/>
  <c r="B12" i="16"/>
  <c r="A12" i="16"/>
  <c r="J11" i="16"/>
  <c r="H11" i="16"/>
  <c r="G11" i="16"/>
  <c r="F11" i="16"/>
  <c r="E11" i="16"/>
  <c r="D11" i="16"/>
  <c r="C11" i="16"/>
  <c r="B11" i="16"/>
  <c r="A11" i="16"/>
  <c r="J10" i="16"/>
  <c r="H10" i="16"/>
  <c r="G10" i="16"/>
  <c r="F10" i="16"/>
  <c r="E10" i="16"/>
  <c r="D10" i="16"/>
  <c r="C10" i="16"/>
  <c r="B10" i="16"/>
  <c r="A10" i="16"/>
  <c r="J9" i="16"/>
  <c r="H9" i="16"/>
  <c r="G9" i="16"/>
  <c r="F9" i="16"/>
  <c r="E9" i="16"/>
  <c r="D9" i="16"/>
  <c r="C9" i="16"/>
  <c r="B9" i="16"/>
  <c r="A9" i="16"/>
  <c r="J8" i="16"/>
  <c r="H8" i="16"/>
  <c r="G8" i="16"/>
  <c r="F8" i="16"/>
  <c r="E8" i="16"/>
  <c r="D8" i="16"/>
  <c r="C8" i="16"/>
  <c r="B8" i="16"/>
  <c r="A8" i="16"/>
  <c r="J7" i="16"/>
  <c r="H7" i="16"/>
  <c r="G7" i="16"/>
  <c r="F7" i="16"/>
  <c r="E7" i="16"/>
  <c r="D7" i="16"/>
  <c r="C7" i="16"/>
  <c r="B7" i="16"/>
  <c r="A7" i="16"/>
  <c r="AA4" i="16"/>
  <c r="Z4" i="16"/>
  <c r="Y4" i="16"/>
  <c r="W4" i="16"/>
  <c r="V4" i="16"/>
  <c r="U4" i="16"/>
  <c r="T4" i="16"/>
  <c r="S4" i="16"/>
  <c r="R4" i="16"/>
  <c r="Q4" i="16"/>
  <c r="P4" i="16"/>
  <c r="O4" i="16"/>
  <c r="N4" i="16"/>
  <c r="M4" i="16"/>
  <c r="L4" i="16"/>
  <c r="K4" i="16"/>
  <c r="H4" i="16"/>
  <c r="F4" i="16"/>
  <c r="E4" i="16"/>
  <c r="D4" i="16"/>
  <c r="C4" i="16"/>
  <c r="B4" i="16"/>
  <c r="A4" i="16"/>
  <c r="S6" i="34"/>
  <c r="Q6" i="34"/>
  <c r="I15" i="30"/>
  <c r="H15" i="30"/>
  <c r="G15" i="30"/>
  <c r="G9" i="30" s="1"/>
  <c r="G7" i="30" s="1"/>
  <c r="G11" i="30" s="1"/>
  <c r="F15" i="30"/>
  <c r="F9" i="30" s="1"/>
  <c r="F7" i="30" s="1"/>
  <c r="E15" i="30"/>
  <c r="D15" i="30"/>
  <c r="D9" i="30" s="1"/>
  <c r="D7" i="30" s="1"/>
  <c r="D11" i="30" s="1"/>
  <c r="D13" i="30" s="1"/>
  <c r="D26" i="30" s="1"/>
  <c r="E6" i="30"/>
  <c r="F6" i="30" s="1"/>
  <c r="G6" i="30" s="1"/>
  <c r="H6" i="30" s="1"/>
  <c r="I6" i="30" s="1"/>
  <c r="E5" i="30"/>
  <c r="F5" i="30" s="1"/>
  <c r="G5" i="30" s="1"/>
  <c r="H5" i="30" s="1"/>
  <c r="I5" i="30" s="1"/>
  <c r="S15" i="4"/>
  <c r="S13" i="4"/>
  <c r="S11" i="4"/>
  <c r="S5" i="4"/>
  <c r="E6" i="2"/>
  <c r="D4" i="2"/>
  <c r="G4" i="16"/>
  <c r="J5" i="39"/>
  <c r="E52" i="72" l="1"/>
  <c r="E56" i="72" s="1"/>
  <c r="V7" i="72"/>
  <c r="W7" i="72" s="1"/>
  <c r="J4" i="72" s="1"/>
  <c r="P5" i="73" s="1"/>
  <c r="I4" i="16"/>
  <c r="D5" i="73"/>
  <c r="J4" i="16"/>
  <c r="F5" i="73"/>
  <c r="D16" i="30"/>
  <c r="G24" i="30"/>
  <c r="G13" i="30"/>
  <c r="G26" i="30" s="1"/>
  <c r="F16" i="30"/>
  <c r="F11" i="30"/>
  <c r="G16" i="30"/>
  <c r="D24" i="30"/>
  <c r="H9" i="30"/>
  <c r="H7" i="30" s="1"/>
  <c r="H16" i="30" s="1"/>
  <c r="G22" i="30"/>
  <c r="E9" i="30"/>
  <c r="E7" i="30" s="1"/>
  <c r="F22" i="30" s="1"/>
  <c r="I9" i="30"/>
  <c r="I7" i="30" s="1"/>
  <c r="V8" i="72" l="1"/>
  <c r="W8" i="72" s="1"/>
  <c r="J5" i="72" s="1"/>
  <c r="Q5" i="73" s="1"/>
  <c r="E16" i="30"/>
  <c r="E22" i="30"/>
  <c r="E11" i="30"/>
  <c r="H22" i="30"/>
  <c r="H11" i="30"/>
  <c r="F24" i="30"/>
  <c r="F13" i="30"/>
  <c r="F26" i="30" s="1"/>
  <c r="I11" i="30"/>
  <c r="I22" i="30"/>
  <c r="I16" i="30"/>
  <c r="V9" i="72" l="1"/>
  <c r="W9" i="72" s="1"/>
  <c r="J6" i="72" s="1"/>
  <c r="V10" i="72" s="1"/>
  <c r="W10" i="72" s="1"/>
  <c r="J7" i="72" s="1"/>
  <c r="S5" i="73" s="1"/>
  <c r="I13" i="30"/>
  <c r="I26" i="30" s="1"/>
  <c r="I24" i="30"/>
  <c r="H13" i="30"/>
  <c r="H26" i="30" s="1"/>
  <c r="H24" i="30"/>
  <c r="E13" i="30"/>
  <c r="E26" i="30" s="1"/>
  <c r="E24" i="30"/>
  <c r="R5" i="73" l="1"/>
</calcChain>
</file>

<file path=xl/sharedStrings.xml><?xml version="1.0" encoding="utf-8"?>
<sst xmlns="http://schemas.openxmlformats.org/spreadsheetml/2006/main" count="646" uniqueCount="493">
  <si>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7"/>
  </si>
  <si>
    <t>＜申請者＞</t>
    <rPh sb="1" eb="4">
      <t>シンセイシャ</t>
    </rPh>
    <phoneticPr fontId="7"/>
  </si>
  <si>
    <t>郵便番号　〒</t>
    <rPh sb="0" eb="4">
      <t>ユウビンバンゴウ</t>
    </rPh>
    <phoneticPr fontId="7"/>
  </si>
  <si>
    <t>企業名又は屋号</t>
    <rPh sb="0" eb="2">
      <t>キギョウ</t>
    </rPh>
    <rPh sb="2" eb="3">
      <t>メイ</t>
    </rPh>
    <rPh sb="3" eb="4">
      <t>マタ</t>
    </rPh>
    <rPh sb="5" eb="7">
      <t>ヤゴウ</t>
    </rPh>
    <phoneticPr fontId="7"/>
  </si>
  <si>
    <t>令和</t>
    <rPh sb="0" eb="2">
      <t>レイワ</t>
    </rPh>
    <phoneticPr fontId="7"/>
  </si>
  <si>
    <t>年</t>
    <rPh sb="0" eb="1">
      <t>ネン</t>
    </rPh>
    <phoneticPr fontId="7"/>
  </si>
  <si>
    <t>月</t>
    <rPh sb="0" eb="1">
      <t>ツキ</t>
    </rPh>
    <phoneticPr fontId="7"/>
  </si>
  <si>
    <t>日</t>
    <rPh sb="0" eb="1">
      <t>ヒ</t>
    </rPh>
    <phoneticPr fontId="7"/>
  </si>
  <si>
    <t>受付欄（記載不要）</t>
    <rPh sb="0" eb="2">
      <t>ウケツケ</t>
    </rPh>
    <rPh sb="2" eb="3">
      <t>ラン</t>
    </rPh>
    <rPh sb="4" eb="6">
      <t>キサイ</t>
    </rPh>
    <rPh sb="6" eb="8">
      <t>フヨウ</t>
    </rPh>
    <phoneticPr fontId="7"/>
  </si>
  <si>
    <t>役職</t>
    <rPh sb="0" eb="2">
      <t>ヤクショク</t>
    </rPh>
    <phoneticPr fontId="7"/>
  </si>
  <si>
    <t>氏名</t>
    <rPh sb="0" eb="2">
      <t>シメイ</t>
    </rPh>
    <phoneticPr fontId="7"/>
  </si>
  <si>
    <t>業種</t>
    <rPh sb="0" eb="2">
      <t>ギョウシュ</t>
    </rPh>
    <phoneticPr fontId="7"/>
  </si>
  <si>
    <t>〒</t>
    <phoneticPr fontId="7"/>
  </si>
  <si>
    <t>住所</t>
    <rPh sb="0" eb="2">
      <t>ジュウショ</t>
    </rPh>
    <phoneticPr fontId="7"/>
  </si>
  <si>
    <t>資本金</t>
    <rPh sb="0" eb="3">
      <t>シホンキン</t>
    </rPh>
    <phoneticPr fontId="7"/>
  </si>
  <si>
    <t>千円</t>
    <rPh sb="0" eb="2">
      <t>センエン</t>
    </rPh>
    <phoneticPr fontId="7"/>
  </si>
  <si>
    <t>人</t>
    <rPh sb="0" eb="1">
      <t>ヒト</t>
    </rPh>
    <phoneticPr fontId="7"/>
  </si>
  <si>
    <t>所在地</t>
    <rPh sb="0" eb="2">
      <t>ショザイ</t>
    </rPh>
    <rPh sb="2" eb="3">
      <t>チ</t>
    </rPh>
    <phoneticPr fontId="7"/>
  </si>
  <si>
    <t>事業所名</t>
    <rPh sb="0" eb="3">
      <t>ジギョウショ</t>
    </rPh>
    <rPh sb="3" eb="4">
      <t>メイ</t>
    </rPh>
    <phoneticPr fontId="7"/>
  </si>
  <si>
    <t>電話番号</t>
    <rPh sb="0" eb="2">
      <t>デンワ</t>
    </rPh>
    <rPh sb="2" eb="4">
      <t>バンゴウ</t>
    </rPh>
    <phoneticPr fontId="7"/>
  </si>
  <si>
    <t>メールアドレス</t>
    <phoneticPr fontId="7"/>
  </si>
  <si>
    <t>月期)</t>
    <rPh sb="0" eb="1">
      <t>ツキ</t>
    </rPh>
    <rPh sb="1" eb="2">
      <t>キ</t>
    </rPh>
    <phoneticPr fontId="7"/>
  </si>
  <si>
    <t>01　農業</t>
    <rPh sb="3" eb="5">
      <t>ノウギョウ</t>
    </rPh>
    <phoneticPr fontId="10"/>
  </si>
  <si>
    <t>50　各種商品卸売業</t>
    <phoneticPr fontId="10"/>
  </si>
  <si>
    <t>02　林業</t>
    <rPh sb="3" eb="5">
      <t>リンギョウ</t>
    </rPh>
    <phoneticPr fontId="10"/>
  </si>
  <si>
    <t>51　繊維・衣服等卸売業</t>
    <phoneticPr fontId="10"/>
  </si>
  <si>
    <t>52　飲食料品卸売業</t>
    <phoneticPr fontId="10"/>
  </si>
  <si>
    <t>03　漁業(水産養殖業を除く）</t>
    <rPh sb="3" eb="5">
      <t>ギョギョウ</t>
    </rPh>
    <rPh sb="6" eb="8">
      <t>スイサン</t>
    </rPh>
    <rPh sb="8" eb="10">
      <t>ヨウショク</t>
    </rPh>
    <rPh sb="10" eb="11">
      <t>ギョウ</t>
    </rPh>
    <rPh sb="12" eb="13">
      <t>ノゾ</t>
    </rPh>
    <phoneticPr fontId="10"/>
  </si>
  <si>
    <t>53　建築材料，鉱物・金属材料等卸売業</t>
    <phoneticPr fontId="10"/>
  </si>
  <si>
    <t>04　水産養殖業</t>
    <rPh sb="3" eb="5">
      <t>スイサン</t>
    </rPh>
    <rPh sb="5" eb="7">
      <t>ヨウショク</t>
    </rPh>
    <rPh sb="7" eb="8">
      <t>ギョウ</t>
    </rPh>
    <phoneticPr fontId="10"/>
  </si>
  <si>
    <t>54　機械器具卸売業</t>
    <phoneticPr fontId="10"/>
  </si>
  <si>
    <t>55　その他の卸売業</t>
    <phoneticPr fontId="10"/>
  </si>
  <si>
    <t>05　鉱業，採石業，砂利採取業</t>
    <phoneticPr fontId="10"/>
  </si>
  <si>
    <t>56　各種商品小売業</t>
    <phoneticPr fontId="10"/>
  </si>
  <si>
    <t>57　織物・衣服・身の回り品小売業</t>
    <phoneticPr fontId="10"/>
  </si>
  <si>
    <t>06　総合工事業</t>
    <rPh sb="3" eb="5">
      <t>ソウゴウ</t>
    </rPh>
    <rPh sb="5" eb="7">
      <t>コウジ</t>
    </rPh>
    <rPh sb="7" eb="8">
      <t>ギョウ</t>
    </rPh>
    <phoneticPr fontId="10"/>
  </si>
  <si>
    <t>58　飲食料品小売業</t>
    <phoneticPr fontId="10"/>
  </si>
  <si>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0"/>
  </si>
  <si>
    <t>59　機械器具小売業</t>
    <phoneticPr fontId="10"/>
  </si>
  <si>
    <t>08　設備工事業</t>
    <rPh sb="3" eb="5">
      <t>セツビ</t>
    </rPh>
    <rPh sb="5" eb="7">
      <t>コウジ</t>
    </rPh>
    <rPh sb="7" eb="8">
      <t>ギョウ</t>
    </rPh>
    <phoneticPr fontId="10"/>
  </si>
  <si>
    <t>60　その他の小売業</t>
    <phoneticPr fontId="10"/>
  </si>
  <si>
    <t>61　無店舗小売業</t>
    <phoneticPr fontId="10"/>
  </si>
  <si>
    <t xml:space="preserve">09　食料品製造業 </t>
    <phoneticPr fontId="10"/>
  </si>
  <si>
    <t>10　飲料・たばこ・飼料製造業</t>
    <phoneticPr fontId="10"/>
  </si>
  <si>
    <t>62　銀行業</t>
    <phoneticPr fontId="12"/>
  </si>
  <si>
    <t>11　繊維工業</t>
    <phoneticPr fontId="10"/>
  </si>
  <si>
    <t>63　協同組織金融業</t>
    <phoneticPr fontId="10"/>
  </si>
  <si>
    <t xml:space="preserve">12　木材・木製品製造業（家具を除く） </t>
    <phoneticPr fontId="10"/>
  </si>
  <si>
    <t>64　貸金業，クレジットカード業等非預金信用機関</t>
    <phoneticPr fontId="10"/>
  </si>
  <si>
    <t>13　家具・装備品製造業</t>
    <phoneticPr fontId="10"/>
  </si>
  <si>
    <t>65　金融商品取引業，商品先物取引業</t>
    <phoneticPr fontId="10"/>
  </si>
  <si>
    <t xml:space="preserve">14　パルプ・紙・紙加工品製造業 </t>
    <phoneticPr fontId="10"/>
  </si>
  <si>
    <t>66　補助的金融業等</t>
    <phoneticPr fontId="10"/>
  </si>
  <si>
    <t>15　印刷・同関連業</t>
    <phoneticPr fontId="10"/>
  </si>
  <si>
    <t>67　保険業（保険媒介代理業，保険サービス業を含む）</t>
    <phoneticPr fontId="10"/>
  </si>
  <si>
    <t xml:space="preserve">16　化学工業 </t>
    <phoneticPr fontId="10"/>
  </si>
  <si>
    <t xml:space="preserve">17　石油製品・石炭製品製造業 </t>
    <phoneticPr fontId="10"/>
  </si>
  <si>
    <t>68　不動産取引業</t>
    <phoneticPr fontId="10"/>
  </si>
  <si>
    <t xml:space="preserve">18　プラスチック製品製造業（別掲を除く） </t>
    <phoneticPr fontId="10"/>
  </si>
  <si>
    <t>69　不動産賃貸業・管理業</t>
    <phoneticPr fontId="10"/>
  </si>
  <si>
    <t>19　ゴム製品製造業</t>
    <phoneticPr fontId="10"/>
  </si>
  <si>
    <t>70　物品賃貸業</t>
    <phoneticPr fontId="10"/>
  </si>
  <si>
    <t xml:space="preserve">20　なめし革・同製品・毛皮製造業 </t>
    <phoneticPr fontId="10"/>
  </si>
  <si>
    <t xml:space="preserve">21　窯業・土石製品製造業 </t>
    <phoneticPr fontId="10"/>
  </si>
  <si>
    <t>71　学術・開発研究機関</t>
    <phoneticPr fontId="10"/>
  </si>
  <si>
    <t xml:space="preserve">22　鉄鋼業 </t>
    <phoneticPr fontId="10"/>
  </si>
  <si>
    <t>72　専門サービス業（他に分類されないもの）</t>
    <phoneticPr fontId="10"/>
  </si>
  <si>
    <t xml:space="preserve">23　非鉄金属製造業　 </t>
    <phoneticPr fontId="10"/>
  </si>
  <si>
    <t>73　広告業</t>
    <phoneticPr fontId="10"/>
  </si>
  <si>
    <t>24　金属製品製造業</t>
    <phoneticPr fontId="13"/>
  </si>
  <si>
    <t>74　技術サービス業（他に分類されないもの）</t>
    <phoneticPr fontId="10"/>
  </si>
  <si>
    <t xml:space="preserve">25　はん用機械器具製造業
</t>
    <phoneticPr fontId="10"/>
  </si>
  <si>
    <t>26　生産用機械器具製造業</t>
    <phoneticPr fontId="10"/>
  </si>
  <si>
    <t>75　宿泊業</t>
    <phoneticPr fontId="10"/>
  </si>
  <si>
    <t>27　業務用機械器具製造業</t>
    <phoneticPr fontId="13"/>
  </si>
  <si>
    <t>76　飲食店</t>
    <phoneticPr fontId="10"/>
  </si>
  <si>
    <t>28　電子部品・デバイス・電子回路製造業</t>
    <phoneticPr fontId="10"/>
  </si>
  <si>
    <t>77　持ち帰り・配達飲食サービス業</t>
    <phoneticPr fontId="10"/>
  </si>
  <si>
    <t>29　電気機械器具製造業</t>
    <phoneticPr fontId="10"/>
  </si>
  <si>
    <t>30　情報通信機械器具製造業</t>
    <phoneticPr fontId="10"/>
  </si>
  <si>
    <t>78　洗濯・理容・美容・浴場業</t>
    <phoneticPr fontId="10"/>
  </si>
  <si>
    <t>31　輸送用機械器具製造業</t>
    <phoneticPr fontId="10"/>
  </si>
  <si>
    <t>79　その他の生活関連サービス業</t>
    <phoneticPr fontId="10"/>
  </si>
  <si>
    <t>32　その他の製造業</t>
    <phoneticPr fontId="10"/>
  </si>
  <si>
    <t>80　娯楽業</t>
    <phoneticPr fontId="10"/>
  </si>
  <si>
    <t>33　電気業</t>
    <phoneticPr fontId="10"/>
  </si>
  <si>
    <t>81　学校教育</t>
    <phoneticPr fontId="10"/>
  </si>
  <si>
    <t>34　ガス業</t>
    <phoneticPr fontId="10"/>
  </si>
  <si>
    <t>82　その他の教育，学習支援業</t>
    <phoneticPr fontId="10"/>
  </si>
  <si>
    <t>35　熱供給業</t>
    <phoneticPr fontId="10"/>
  </si>
  <si>
    <t>36　水道業</t>
    <phoneticPr fontId="10"/>
  </si>
  <si>
    <t>83　医療業</t>
    <phoneticPr fontId="10"/>
  </si>
  <si>
    <t>84　保健衛生</t>
    <phoneticPr fontId="10"/>
  </si>
  <si>
    <t>37　通信業</t>
    <rPh sb="3" eb="6">
      <t>ツウシンギョウ</t>
    </rPh>
    <phoneticPr fontId="13"/>
  </si>
  <si>
    <t>85　社会保険・社会福祉・介護事業</t>
    <phoneticPr fontId="10"/>
  </si>
  <si>
    <t xml:space="preserve">38　放送業 </t>
    <phoneticPr fontId="10"/>
  </si>
  <si>
    <t xml:space="preserve">39　情報サービス業 </t>
    <phoneticPr fontId="10"/>
  </si>
  <si>
    <t>86　郵便局</t>
    <phoneticPr fontId="10"/>
  </si>
  <si>
    <t>40  インターネット附随サービス業</t>
    <rPh sb="11" eb="13">
      <t>フズイ</t>
    </rPh>
    <rPh sb="17" eb="18">
      <t>ギョウ</t>
    </rPh>
    <phoneticPr fontId="13"/>
  </si>
  <si>
    <t>87　協同組合（他に分類されないもの）</t>
    <phoneticPr fontId="10"/>
  </si>
  <si>
    <t>41　映像・音声・文字情報制作業</t>
    <rPh sb="3" eb="5">
      <t>エイゾウ</t>
    </rPh>
    <rPh sb="6" eb="8">
      <t>オンセイ</t>
    </rPh>
    <rPh sb="9" eb="11">
      <t>モジ</t>
    </rPh>
    <rPh sb="11" eb="13">
      <t>ジョウホウ</t>
    </rPh>
    <rPh sb="13" eb="15">
      <t>セイサク</t>
    </rPh>
    <rPh sb="15" eb="16">
      <t>ギョウ</t>
    </rPh>
    <phoneticPr fontId="13"/>
  </si>
  <si>
    <t>88　廃棄物処理業</t>
    <phoneticPr fontId="10"/>
  </si>
  <si>
    <t>42　鉄道業</t>
    <phoneticPr fontId="10"/>
  </si>
  <si>
    <t>89　自動車整備業</t>
    <phoneticPr fontId="10"/>
  </si>
  <si>
    <t xml:space="preserve">43　道路旅客運送業 </t>
    <phoneticPr fontId="10"/>
  </si>
  <si>
    <t>90　機械等修理業（別掲を除く）</t>
    <phoneticPr fontId="10"/>
  </si>
  <si>
    <t xml:space="preserve">44　道路貨物運送業 </t>
    <phoneticPr fontId="10"/>
  </si>
  <si>
    <t>91　職業紹介・労働者派遣業</t>
    <phoneticPr fontId="10"/>
  </si>
  <si>
    <t>45　水運業</t>
    <phoneticPr fontId="10"/>
  </si>
  <si>
    <t>92　その他の事業サービス業</t>
    <phoneticPr fontId="10"/>
  </si>
  <si>
    <t xml:space="preserve">46　航空運輸業 </t>
    <phoneticPr fontId="10"/>
  </si>
  <si>
    <t>93　政治・経済・文化団体</t>
    <phoneticPr fontId="10"/>
  </si>
  <si>
    <t xml:space="preserve">47　倉庫業 </t>
    <phoneticPr fontId="10"/>
  </si>
  <si>
    <t>94　宗教</t>
    <phoneticPr fontId="10"/>
  </si>
  <si>
    <t xml:space="preserve">48　運輸に附帯するサービス業 </t>
    <phoneticPr fontId="10"/>
  </si>
  <si>
    <t>95　その他のサービス業</t>
    <phoneticPr fontId="10"/>
  </si>
  <si>
    <t xml:space="preserve">49　郵便業（信書便事業を含む）
</t>
    <phoneticPr fontId="10"/>
  </si>
  <si>
    <t>96　外国公務</t>
    <phoneticPr fontId="10"/>
  </si>
  <si>
    <t>97　国家公務</t>
    <phoneticPr fontId="10"/>
  </si>
  <si>
    <t>98　地方公務</t>
    <phoneticPr fontId="10"/>
  </si>
  <si>
    <t>T　分類不能の産業</t>
    <rPh sb="2" eb="4">
      <t>ブンルイ</t>
    </rPh>
    <rPh sb="4" eb="6">
      <t>フノウ</t>
    </rPh>
    <rPh sb="7" eb="9">
      <t>サンギョウ</t>
    </rPh>
    <phoneticPr fontId="10"/>
  </si>
  <si>
    <t>99　分類不能の産業</t>
    <phoneticPr fontId="10"/>
  </si>
  <si>
    <t>～</t>
    <phoneticPr fontId="7"/>
  </si>
  <si>
    <t>回答</t>
    <rPh sb="0" eb="2">
      <t>カイトウ</t>
    </rPh>
    <phoneticPr fontId="7"/>
  </si>
  <si>
    <t>A農業・林業</t>
    <rPh sb="1" eb="3">
      <t>ノウギョウ</t>
    </rPh>
    <rPh sb="4" eb="6">
      <t>リンギョウ</t>
    </rPh>
    <phoneticPr fontId="10"/>
  </si>
  <si>
    <t>B漁業</t>
    <rPh sb="1" eb="3">
      <t>ギョギョウ</t>
    </rPh>
    <phoneticPr fontId="10"/>
  </si>
  <si>
    <t>D建設業</t>
    <rPh sb="1" eb="3">
      <t>ケンセツ</t>
    </rPh>
    <rPh sb="3" eb="4">
      <t>ギョウ</t>
    </rPh>
    <phoneticPr fontId="10"/>
  </si>
  <si>
    <t>E製造業</t>
    <rPh sb="1" eb="4">
      <t>セイゾウギョウ</t>
    </rPh>
    <phoneticPr fontId="10"/>
  </si>
  <si>
    <t>F電気・ガス・熱供給・水道業</t>
    <rPh sb="1" eb="3">
      <t>デンキ</t>
    </rPh>
    <rPh sb="7" eb="8">
      <t>ネツ</t>
    </rPh>
    <rPh sb="8" eb="10">
      <t>キョウキュウ</t>
    </rPh>
    <rPh sb="11" eb="13">
      <t>スイドウ</t>
    </rPh>
    <rPh sb="13" eb="14">
      <t>ギョウ</t>
    </rPh>
    <phoneticPr fontId="10"/>
  </si>
  <si>
    <t>G情報通信業</t>
    <rPh sb="1" eb="3">
      <t>ジョウホウ</t>
    </rPh>
    <rPh sb="3" eb="6">
      <t>ツウシンギョウ</t>
    </rPh>
    <phoneticPr fontId="10"/>
  </si>
  <si>
    <t>Q複合サービス事業</t>
    <rPh sb="1" eb="3">
      <t>フクゴウ</t>
    </rPh>
    <rPh sb="7" eb="9">
      <t>ジギョウ</t>
    </rPh>
    <phoneticPr fontId="10"/>
  </si>
  <si>
    <t>C鉱業・採石業・砂利採取業</t>
    <rPh sb="1" eb="3">
      <t>コウギョウ</t>
    </rPh>
    <rPh sb="4" eb="6">
      <t>サイセキ</t>
    </rPh>
    <rPh sb="6" eb="7">
      <t>ギョウ</t>
    </rPh>
    <rPh sb="8" eb="10">
      <t>ジャリ</t>
    </rPh>
    <rPh sb="10" eb="12">
      <t>サイシュ</t>
    </rPh>
    <rPh sb="12" eb="13">
      <t>ギョウ</t>
    </rPh>
    <phoneticPr fontId="10"/>
  </si>
  <si>
    <t>H運輸業・郵便業</t>
    <rPh sb="1" eb="4">
      <t>ウンユギョウ</t>
    </rPh>
    <rPh sb="5" eb="7">
      <t>ユウビン</t>
    </rPh>
    <rPh sb="7" eb="8">
      <t>ギョウ</t>
    </rPh>
    <phoneticPr fontId="10"/>
  </si>
  <si>
    <t>I卸売業・小売業</t>
    <rPh sb="1" eb="3">
      <t>オロシウ</t>
    </rPh>
    <rPh sb="3" eb="4">
      <t>ギョウ</t>
    </rPh>
    <rPh sb="5" eb="7">
      <t>コウ</t>
    </rPh>
    <rPh sb="7" eb="8">
      <t>ギョウ</t>
    </rPh>
    <phoneticPr fontId="10"/>
  </si>
  <si>
    <t>J金融業・保険業</t>
    <rPh sb="1" eb="4">
      <t>キンユウギョウ</t>
    </rPh>
    <rPh sb="5" eb="7">
      <t>ホケン</t>
    </rPh>
    <rPh sb="7" eb="8">
      <t>ギョウ</t>
    </rPh>
    <phoneticPr fontId="10"/>
  </si>
  <si>
    <t>K不動産業・物品賃貸業</t>
    <rPh sb="1" eb="5">
      <t>フドウサンギョウ</t>
    </rPh>
    <rPh sb="6" eb="8">
      <t>ブッピン</t>
    </rPh>
    <rPh sb="8" eb="10">
      <t>チンタイ</t>
    </rPh>
    <rPh sb="10" eb="11">
      <t>ギョウ</t>
    </rPh>
    <phoneticPr fontId="10"/>
  </si>
  <si>
    <t>L学術研究・専門・技術サービス業</t>
    <rPh sb="1" eb="3">
      <t>ガクジュツ</t>
    </rPh>
    <rPh sb="3" eb="5">
      <t>ケンキュウ</t>
    </rPh>
    <rPh sb="6" eb="8">
      <t>センモン</t>
    </rPh>
    <rPh sb="9" eb="11">
      <t>ギジュツ</t>
    </rPh>
    <rPh sb="15" eb="16">
      <t>ギョウ</t>
    </rPh>
    <phoneticPr fontId="10"/>
  </si>
  <si>
    <t>M宿泊業・飲食サービス業</t>
    <rPh sb="1" eb="3">
      <t>シュクハク</t>
    </rPh>
    <rPh sb="3" eb="4">
      <t>ギョウ</t>
    </rPh>
    <rPh sb="5" eb="7">
      <t>インショク</t>
    </rPh>
    <rPh sb="11" eb="12">
      <t>ギョウ</t>
    </rPh>
    <phoneticPr fontId="10"/>
  </si>
  <si>
    <t>N生活関連サービス業・娯楽業</t>
    <rPh sb="1" eb="3">
      <t>セイカツ</t>
    </rPh>
    <rPh sb="3" eb="5">
      <t>カンレン</t>
    </rPh>
    <rPh sb="9" eb="10">
      <t>ギョウ</t>
    </rPh>
    <rPh sb="11" eb="14">
      <t>ゴラクギョウ</t>
    </rPh>
    <phoneticPr fontId="10"/>
  </si>
  <si>
    <t>O教育・学習支援業</t>
    <rPh sb="1" eb="3">
      <t>キョウイク</t>
    </rPh>
    <rPh sb="4" eb="6">
      <t>ガクシュウ</t>
    </rPh>
    <rPh sb="6" eb="8">
      <t>シエン</t>
    </rPh>
    <rPh sb="8" eb="9">
      <t>ギョウ</t>
    </rPh>
    <phoneticPr fontId="10"/>
  </si>
  <si>
    <t>P医療・福祉</t>
    <rPh sb="1" eb="3">
      <t>イリョウ</t>
    </rPh>
    <rPh sb="4" eb="6">
      <t>フクシ</t>
    </rPh>
    <phoneticPr fontId="10"/>
  </si>
  <si>
    <t>Rサービス業※他に分類されないもの</t>
    <rPh sb="5" eb="6">
      <t>ギョウ</t>
    </rPh>
    <rPh sb="7" eb="8">
      <t>ホカ</t>
    </rPh>
    <rPh sb="9" eb="11">
      <t>ブンルイ</t>
    </rPh>
    <phoneticPr fontId="10"/>
  </si>
  <si>
    <t>S公務※他に分類されるものを除く</t>
    <rPh sb="1" eb="3">
      <t>コウム</t>
    </rPh>
    <rPh sb="4" eb="5">
      <t>タ</t>
    </rPh>
    <rPh sb="6" eb="8">
      <t>ブンルイ</t>
    </rPh>
    <rPh sb="14" eb="15">
      <t>ノゾ</t>
    </rPh>
    <phoneticPr fontId="10"/>
  </si>
  <si>
    <t>令和</t>
    <rPh sb="0" eb="2">
      <t>レイワ</t>
    </rPh>
    <phoneticPr fontId="10"/>
  </si>
  <si>
    <t>年</t>
    <rPh sb="0" eb="1">
      <t>ネン</t>
    </rPh>
    <phoneticPr fontId="10"/>
  </si>
  <si>
    <t>月</t>
    <rPh sb="0" eb="1">
      <t>ツキ</t>
    </rPh>
    <phoneticPr fontId="10"/>
  </si>
  <si>
    <t>日</t>
    <rPh sb="0" eb="1">
      <t>ニチ</t>
    </rPh>
    <phoneticPr fontId="10"/>
  </si>
  <si>
    <t>生年月日</t>
    <rPh sb="0" eb="2">
      <t>セイネン</t>
    </rPh>
    <rPh sb="2" eb="4">
      <t>ガッピ</t>
    </rPh>
    <phoneticPr fontId="10"/>
  </si>
  <si>
    <t>性別</t>
    <rPh sb="0" eb="2">
      <t>セイベツ</t>
    </rPh>
    <phoneticPr fontId="10"/>
  </si>
  <si>
    <t>役職</t>
    <rPh sb="0" eb="2">
      <t>ヤクショク</t>
    </rPh>
    <phoneticPr fontId="10"/>
  </si>
  <si>
    <t>郵便番号</t>
    <phoneticPr fontId="7"/>
  </si>
  <si>
    <t>住所・所在地</t>
    <phoneticPr fontId="7"/>
  </si>
  <si>
    <t>・</t>
    <phoneticPr fontId="7"/>
  </si>
  <si>
    <t>代表者職</t>
    <phoneticPr fontId="7"/>
  </si>
  <si>
    <t>代表者氏名</t>
    <rPh sb="0" eb="3">
      <t>ダイヒョウシャ</t>
    </rPh>
    <phoneticPr fontId="7"/>
  </si>
  <si>
    <t>企業名または屋号</t>
    <phoneticPr fontId="7"/>
  </si>
  <si>
    <t>企業名または屋号（ふりがな）</t>
    <phoneticPr fontId="7"/>
  </si>
  <si>
    <t>申請者情報</t>
    <rPh sb="0" eb="3">
      <t>シンセイシャ</t>
    </rPh>
    <rPh sb="3" eb="5">
      <t>ジョウホウ</t>
    </rPh>
    <phoneticPr fontId="7"/>
  </si>
  <si>
    <t>申請企業概要</t>
    <rPh sb="0" eb="2">
      <t>シンセイ</t>
    </rPh>
    <rPh sb="2" eb="4">
      <t>キギョウ</t>
    </rPh>
    <rPh sb="4" eb="6">
      <t>ガイヨウ</t>
    </rPh>
    <phoneticPr fontId="7"/>
  </si>
  <si>
    <t>代表者氏名（ふりがな）</t>
    <rPh sb="0" eb="3">
      <t>ダイヒョウシャ</t>
    </rPh>
    <phoneticPr fontId="7"/>
  </si>
  <si>
    <t>代表者氏名</t>
    <phoneticPr fontId="7"/>
  </si>
  <si>
    <t>業種（大分類）</t>
    <phoneticPr fontId="7"/>
  </si>
  <si>
    <t>業種（中分類）</t>
    <rPh sb="3" eb="4">
      <t>ナカ</t>
    </rPh>
    <phoneticPr fontId="7"/>
  </si>
  <si>
    <t>役職</t>
    <phoneticPr fontId="7"/>
  </si>
  <si>
    <t>担当者</t>
    <phoneticPr fontId="7"/>
  </si>
  <si>
    <t>結果書類送付先（郵便番号）</t>
    <rPh sb="8" eb="10">
      <t>ユウビン</t>
    </rPh>
    <rPh sb="10" eb="12">
      <t>バンゴウ</t>
    </rPh>
    <phoneticPr fontId="7"/>
  </si>
  <si>
    <t>結果書類送付先（住所）</t>
    <rPh sb="8" eb="10">
      <t>ジュウショ</t>
    </rPh>
    <phoneticPr fontId="7"/>
  </si>
  <si>
    <t>電話番号</t>
    <phoneticPr fontId="7"/>
  </si>
  <si>
    <t>事業計画名</t>
    <rPh sb="0" eb="5">
      <t>ジギョウケイカクメイ</t>
    </rPh>
    <phoneticPr fontId="7"/>
  </si>
  <si>
    <t>○</t>
    <phoneticPr fontId="7"/>
  </si>
  <si>
    <t>事業計画策定支援</t>
    <phoneticPr fontId="7"/>
  </si>
  <si>
    <t>申請日</t>
    <rPh sb="0" eb="3">
      <t>シンセイビ</t>
    </rPh>
    <phoneticPr fontId="7"/>
  </si>
  <si>
    <t>売上高減少要件（全事業者）</t>
    <rPh sb="8" eb="12">
      <t>ゼンジギョウシャ</t>
    </rPh>
    <phoneticPr fontId="7"/>
  </si>
  <si>
    <t>売上高減少要件（▲30%）</t>
    <phoneticPr fontId="7"/>
  </si>
  <si>
    <t>チェック用</t>
    <rPh sb="4" eb="5">
      <t>ヨウ</t>
    </rPh>
    <phoneticPr fontId="7"/>
  </si>
  <si>
    <t>企業名または屋号</t>
    <phoneticPr fontId="7"/>
  </si>
  <si>
    <t>文字数</t>
    <rPh sb="0" eb="3">
      <t>モジスウ</t>
    </rPh>
    <phoneticPr fontId="7"/>
  </si>
  <si>
    <t>住所</t>
    <phoneticPr fontId="7"/>
  </si>
  <si>
    <t>生年月日</t>
    <rPh sb="0" eb="4">
      <t>セイネンガッピ</t>
    </rPh>
    <phoneticPr fontId="7"/>
  </si>
  <si>
    <t>氏名</t>
    <rPh sb="0" eb="2">
      <t>シメイ</t>
    </rPh>
    <phoneticPr fontId="8"/>
  </si>
  <si>
    <t>フリガナ</t>
  </si>
  <si>
    <t>役職</t>
    <rPh sb="0" eb="2">
      <t>ヤクショク</t>
    </rPh>
    <phoneticPr fontId="7"/>
  </si>
  <si>
    <t>詳細版</t>
    <rPh sb="0" eb="2">
      <t>ショウサイ</t>
    </rPh>
    <rPh sb="2" eb="3">
      <t>バン</t>
    </rPh>
    <phoneticPr fontId="7"/>
  </si>
  <si>
    <t>携帯電話番号</t>
    <rPh sb="0" eb="2">
      <t>ケイタイ</t>
    </rPh>
    <rPh sb="2" eb="4">
      <t>デンワ</t>
    </rPh>
    <rPh sb="4" eb="6">
      <t>バンゴウ</t>
    </rPh>
    <phoneticPr fontId="7"/>
  </si>
  <si>
    <t>登記住所・所在地</t>
    <rPh sb="0" eb="2">
      <t>トウキ</t>
    </rPh>
    <rPh sb="2" eb="4">
      <t>ジュウショ</t>
    </rPh>
    <rPh sb="5" eb="8">
      <t>ショザイチ</t>
    </rPh>
    <phoneticPr fontId="7"/>
  </si>
  <si>
    <t>常時使用する従業員数</t>
    <rPh sb="0" eb="2">
      <t>ジョウジ</t>
    </rPh>
    <rPh sb="2" eb="4">
      <t>シヨウ</t>
    </rPh>
    <rPh sb="6" eb="9">
      <t>ジュウギョウイン</t>
    </rPh>
    <rPh sb="9" eb="10">
      <t>スウ</t>
    </rPh>
    <phoneticPr fontId="7"/>
  </si>
  <si>
    <t>代表者職・氏名</t>
    <rPh sb="0" eb="3">
      <t>ダイヒョウシャ</t>
    </rPh>
    <rPh sb="3" eb="4">
      <t>ショク</t>
    </rPh>
    <rPh sb="5" eb="7">
      <t>シメイ</t>
    </rPh>
    <phoneticPr fontId="7"/>
  </si>
  <si>
    <t>（要ハイフン入力）</t>
    <rPh sb="1" eb="2">
      <t>ヨウ</t>
    </rPh>
    <rPh sb="6" eb="8">
      <t>ニュウリョク</t>
    </rPh>
    <phoneticPr fontId="7"/>
  </si>
  <si>
    <t>（漢字等）</t>
    <rPh sb="1" eb="3">
      <t>カンジ</t>
    </rPh>
    <rPh sb="3" eb="4">
      <t>ナド</t>
    </rPh>
    <phoneticPr fontId="7"/>
  </si>
  <si>
    <t>西暦</t>
    <rPh sb="0" eb="2">
      <t>セイレキ</t>
    </rPh>
    <phoneticPr fontId="7"/>
  </si>
  <si>
    <t>性別</t>
    <phoneticPr fontId="7"/>
  </si>
  <si>
    <t>←姓名の間は全角スペース</t>
    <rPh sb="1" eb="3">
      <t>セイメイ</t>
    </rPh>
    <rPh sb="4" eb="5">
      <t>アイダ</t>
    </rPh>
    <rPh sb="6" eb="8">
      <t>ゼンカク</t>
    </rPh>
    <phoneticPr fontId="7"/>
  </si>
  <si>
    <t>←姓名の間は全角スペース</t>
    <phoneticPr fontId="7"/>
  </si>
  <si>
    <t>←半角数字</t>
    <phoneticPr fontId="7"/>
  </si>
  <si>
    <t>←半角数字</t>
    <phoneticPr fontId="7"/>
  </si>
  <si>
    <t>←半角</t>
    <phoneticPr fontId="7"/>
  </si>
  <si>
    <t>（単位：円）</t>
    <rPh sb="1" eb="3">
      <t>タンイ</t>
    </rPh>
    <rPh sb="4" eb="5">
      <t>エン</t>
    </rPh>
    <phoneticPr fontId="7"/>
  </si>
  <si>
    <t>企業名
又は屋号</t>
    <phoneticPr fontId="10"/>
  </si>
  <si>
    <t>登記住所
・所在地</t>
    <phoneticPr fontId="10"/>
  </si>
  <si>
    <t>企業名又は屋号</t>
    <phoneticPr fontId="7"/>
  </si>
  <si>
    <t>(令和</t>
    <rPh sb="1" eb="3">
      <t>レイワ</t>
    </rPh>
    <phoneticPr fontId="7"/>
  </si>
  <si>
    <t>代表者
職・氏名</t>
    <rPh sb="0" eb="2">
      <t>ダイヒョウ</t>
    </rPh>
    <rPh sb="2" eb="3">
      <t>モノ</t>
    </rPh>
    <rPh sb="4" eb="5">
      <t>ショク</t>
    </rPh>
    <rPh sb="6" eb="8">
      <t>シメイ</t>
    </rPh>
    <phoneticPr fontId="10"/>
  </si>
  <si>
    <t>（フリガナ）</t>
    <phoneticPr fontId="7"/>
  </si>
  <si>
    <t>←プルダウンリスト（▽タブ）から業種を選択してください</t>
    <rPh sb="16" eb="18">
      <t>ギョウシュ</t>
    </rPh>
    <rPh sb="19" eb="21">
      <t>センタク</t>
    </rPh>
    <phoneticPr fontId="7"/>
  </si>
  <si>
    <t>大分類</t>
    <rPh sb="0" eb="3">
      <t>ダイブンルイ</t>
    </rPh>
    <phoneticPr fontId="7"/>
  </si>
  <si>
    <t>中分類</t>
    <rPh sb="0" eb="1">
      <t>チュウ</t>
    </rPh>
    <rPh sb="1" eb="3">
      <t>ブンルイ</t>
    </rPh>
    <phoneticPr fontId="7"/>
  </si>
  <si>
    <t>個人事業主の場合、「0」と記入</t>
    <rPh sb="0" eb="5">
      <t>コジンジギョウヌシ</t>
    </rPh>
    <rPh sb="6" eb="8">
      <t>バアイ</t>
    </rPh>
    <rPh sb="13" eb="15">
      <t>キニュウ</t>
    </rPh>
    <phoneticPr fontId="7"/>
  </si>
  <si>
    <t>経費項目</t>
    <rPh sb="0" eb="2">
      <t>ケイヒ</t>
    </rPh>
    <phoneticPr fontId="7"/>
  </si>
  <si>
    <t>経費内容</t>
    <rPh sb="0" eb="2">
      <t>ケイヒ</t>
    </rPh>
    <rPh sb="2" eb="4">
      <t>ナイヨウ</t>
    </rPh>
    <phoneticPr fontId="7"/>
  </si>
  <si>
    <t>※ 経費項目の一覧</t>
    <rPh sb="2" eb="4">
      <t>ケイヒ</t>
    </rPh>
    <rPh sb="4" eb="6">
      <t>コウモク</t>
    </rPh>
    <rPh sb="7" eb="9">
      <t>イチラン</t>
    </rPh>
    <phoneticPr fontId="7"/>
  </si>
  <si>
    <t>事業開始</t>
    <rPh sb="0" eb="2">
      <t>ジギョウ</t>
    </rPh>
    <rPh sb="2" eb="4">
      <t>カイシ</t>
    </rPh>
    <phoneticPr fontId="7"/>
  </si>
  <si>
    <t>事業終了</t>
    <rPh sb="0" eb="2">
      <t>ジギョウ</t>
    </rPh>
    <rPh sb="2" eb="4">
      <t>シュウリョウ</t>
    </rPh>
    <phoneticPr fontId="7"/>
  </si>
  <si>
    <t>事業区分</t>
    <phoneticPr fontId="7"/>
  </si>
  <si>
    <t>事業区分</t>
    <rPh sb="0" eb="2">
      <t>ジギョウ</t>
    </rPh>
    <rPh sb="2" eb="4">
      <t>クブン</t>
    </rPh>
    <phoneticPr fontId="7"/>
  </si>
  <si>
    <t>経費項目</t>
    <rPh sb="0" eb="2">
      <t>ケイヒ</t>
    </rPh>
    <rPh sb="2" eb="4">
      <t>コウモク</t>
    </rPh>
    <phoneticPr fontId="7"/>
  </si>
  <si>
    <t>―</t>
    <phoneticPr fontId="7"/>
  </si>
  <si>
    <t>会場借料</t>
  </si>
  <si>
    <t>会場整備費</t>
  </si>
  <si>
    <t>印刷製本費</t>
  </si>
  <si>
    <t>資料購入費</t>
  </si>
  <si>
    <t>通信運搬費</t>
  </si>
  <si>
    <t>調査研究費</t>
  </si>
  <si>
    <t>パンフレット等作成費</t>
  </si>
  <si>
    <t>広告宣伝費</t>
  </si>
  <si>
    <t>通訳・翻訳料</t>
  </si>
  <si>
    <t>雑役務費</t>
  </si>
  <si>
    <t>保険料</t>
  </si>
  <si>
    <t>知的財産権取得費</t>
  </si>
  <si>
    <t>国際認証取得費</t>
    <rPh sb="0" eb="2">
      <t>コクサイ</t>
    </rPh>
    <rPh sb="2" eb="4">
      <t>ニンショウ</t>
    </rPh>
    <rPh sb="4" eb="6">
      <t>シュトク</t>
    </rPh>
    <rPh sb="6" eb="7">
      <t>ヒ</t>
    </rPh>
    <phoneticPr fontId="7"/>
  </si>
  <si>
    <t>備品費</t>
  </si>
  <si>
    <t>製造・改良・加工料</t>
  </si>
  <si>
    <t>デザイン料</t>
  </si>
  <si>
    <t>実験費</t>
  </si>
  <si>
    <t>設計費</t>
  </si>
  <si>
    <t>外注加工費</t>
  </si>
  <si>
    <t>試作・開発費</t>
    <rPh sb="0" eb="2">
      <t>シサク</t>
    </rPh>
    <rPh sb="3" eb="6">
      <t>カイハツヒ</t>
    </rPh>
    <phoneticPr fontId="7"/>
  </si>
  <si>
    <t>コンサルタント費（事業）</t>
    <rPh sb="9" eb="11">
      <t>ジギョウ</t>
    </rPh>
    <phoneticPr fontId="7"/>
  </si>
  <si>
    <t>借損料（事業）</t>
    <phoneticPr fontId="7"/>
  </si>
  <si>
    <t>委託費（事業）</t>
    <phoneticPr fontId="7"/>
  </si>
  <si>
    <t>機械装置又は工具器具購入費</t>
    <phoneticPr fontId="7"/>
  </si>
  <si>
    <t>代表者職・氏名
※採択通知書で使用します</t>
    <rPh sb="0" eb="3">
      <t>ダイヒョウシャ</t>
    </rPh>
    <rPh sb="3" eb="4">
      <t>ショク</t>
    </rPh>
    <rPh sb="5" eb="7">
      <t>シメイ</t>
    </rPh>
    <rPh sb="9" eb="11">
      <t>サイタク</t>
    </rPh>
    <rPh sb="11" eb="14">
      <t>ツウチショ</t>
    </rPh>
    <rPh sb="15" eb="17">
      <t>シヨウ</t>
    </rPh>
    <phoneticPr fontId="7"/>
  </si>
  <si>
    <t>直近決算期（１年間）の売上高</t>
    <rPh sb="0" eb="2">
      <t>チョッキン</t>
    </rPh>
    <rPh sb="2" eb="5">
      <t>ケッサンキ</t>
    </rPh>
    <rPh sb="7" eb="9">
      <t>ネンカン</t>
    </rPh>
    <rPh sb="11" eb="13">
      <t>ウリアゲ</t>
    </rPh>
    <rPh sb="13" eb="14">
      <t>タカ</t>
    </rPh>
    <phoneticPr fontId="7"/>
  </si>
  <si>
    <t>創業・設立年
(西暦)</t>
    <rPh sb="0" eb="2">
      <t>ソウギョウ</t>
    </rPh>
    <rPh sb="3" eb="5">
      <t>セツリツ</t>
    </rPh>
    <rPh sb="5" eb="6">
      <t>トシ</t>
    </rPh>
    <rPh sb="8" eb="10">
      <t>セイレキ</t>
    </rPh>
    <phoneticPr fontId="7"/>
  </si>
  <si>
    <t>担当者
役職・氏名</t>
    <rPh sb="0" eb="3">
      <t>タントウシャ</t>
    </rPh>
    <rPh sb="4" eb="6">
      <t>ヤクショク</t>
    </rPh>
    <rPh sb="7" eb="9">
      <t>シメイ</t>
    </rPh>
    <phoneticPr fontId="7"/>
  </si>
  <si>
    <t>（要ハイフン入力）</t>
    <phoneticPr fontId="7"/>
  </si>
  <si>
    <t>書類送付先</t>
    <rPh sb="0" eb="2">
      <t>ショルイ</t>
    </rPh>
    <rPh sb="2" eb="5">
      <t>ソウフサキ</t>
    </rPh>
    <phoneticPr fontId="7"/>
  </si>
  <si>
    <t>（必ず1枚にまとめること）</t>
  </si>
  <si>
    <t>※ 以下に概要版の内容を補足記入してください。</t>
    <rPh sb="15" eb="16">
      <t>イ</t>
    </rPh>
    <phoneticPr fontId="7"/>
  </si>
  <si>
    <t>役員及び、株主一覧</t>
    <rPh sb="0" eb="2">
      <t>ヤクイン</t>
    </rPh>
    <rPh sb="2" eb="3">
      <t>オヨ</t>
    </rPh>
    <rPh sb="5" eb="7">
      <t>カブヌシ</t>
    </rPh>
    <rPh sb="7" eb="9">
      <t>イチラン</t>
    </rPh>
    <phoneticPr fontId="7"/>
  </si>
  <si>
    <t>日現在の役員等</t>
    <rPh sb="0" eb="1">
      <t>ニチ</t>
    </rPh>
    <phoneticPr fontId="10"/>
  </si>
  <si>
    <r>
      <t xml:space="preserve">現住所
</t>
    </r>
    <r>
      <rPr>
        <sz val="9"/>
        <color theme="1"/>
        <rFont val="ＭＳ ゴシック"/>
        <family val="3"/>
        <charset val="128"/>
      </rPr>
      <t>（都道府県名から記載）</t>
    </r>
  </si>
  <si>
    <t>出資比率(％)</t>
    <rPh sb="0" eb="2">
      <t>シュッシ</t>
    </rPh>
    <rPh sb="2" eb="4">
      <t>ヒリツ</t>
    </rPh>
    <phoneticPr fontId="7"/>
  </si>
  <si>
    <t>大企業
か否か</t>
    <rPh sb="0" eb="3">
      <t>ダイキギョウ</t>
    </rPh>
    <rPh sb="5" eb="6">
      <t>イナ</t>
    </rPh>
    <phoneticPr fontId="7"/>
  </si>
  <si>
    <r>
      <t xml:space="preserve">会社名
</t>
    </r>
    <r>
      <rPr>
        <sz val="8"/>
        <color theme="1"/>
        <rFont val="ＭＳ ゴシック"/>
        <family val="3"/>
        <charset val="128"/>
      </rPr>
      <t>※他社との兼務の場合</t>
    </r>
  </si>
  <si>
    <t>フリガナ</t>
    <phoneticPr fontId="7"/>
  </si>
  <si>
    <t>日現在の役員以外の株主等</t>
    <rPh sb="0" eb="1">
      <t>ニチ</t>
    </rPh>
    <rPh sb="6" eb="8">
      <t>イガイ</t>
    </rPh>
    <rPh sb="9" eb="11">
      <t>カブヌシ</t>
    </rPh>
    <phoneticPr fontId="10"/>
  </si>
  <si>
    <t>＜申請者＞</t>
    <rPh sb="1" eb="2">
      <t>サル</t>
    </rPh>
    <rPh sb="2" eb="3">
      <t>ショウ</t>
    </rPh>
    <rPh sb="3" eb="4">
      <t>モノ</t>
    </rPh>
    <phoneticPr fontId="10"/>
  </si>
  <si>
    <t>株主名又は出資者名</t>
    <rPh sb="0" eb="2">
      <t>カブヌシ</t>
    </rPh>
    <rPh sb="2" eb="3">
      <t>メイ</t>
    </rPh>
    <rPh sb="3" eb="4">
      <t>マタ</t>
    </rPh>
    <rPh sb="5" eb="7">
      <t>シュッシ</t>
    </rPh>
    <rPh sb="7" eb="8">
      <t>シャ</t>
    </rPh>
    <rPh sb="8" eb="9">
      <t>メイ</t>
    </rPh>
    <phoneticPr fontId="7"/>
  </si>
  <si>
    <r>
      <t>現住所</t>
    </r>
    <r>
      <rPr>
        <sz val="9"/>
        <color theme="1"/>
        <rFont val="ＭＳ ゴシック"/>
        <family val="3"/>
        <charset val="128"/>
      </rPr>
      <t>（都道府県名から記載）</t>
    </r>
    <phoneticPr fontId="7"/>
  </si>
  <si>
    <r>
      <t>会社名　</t>
    </r>
    <r>
      <rPr>
        <sz val="9"/>
        <color theme="1"/>
        <rFont val="ＭＳ ゴシック"/>
        <family val="3"/>
        <charset val="128"/>
      </rPr>
      <t>※他社との兼務の場合</t>
    </r>
  </si>
  <si>
    <t>個人事業主の場合、本人及び同居の親族従業員を除く</t>
    <rPh sb="0" eb="5">
      <t>コジンジギョウヌシ</t>
    </rPh>
    <rPh sb="6" eb="8">
      <t>バアイ</t>
    </rPh>
    <rPh sb="9" eb="11">
      <t>ホンニン</t>
    </rPh>
    <rPh sb="11" eb="12">
      <t>オヨ</t>
    </rPh>
    <rPh sb="13" eb="15">
      <t>ドウキョ</t>
    </rPh>
    <rPh sb="16" eb="18">
      <t>シンゾク</t>
    </rPh>
    <rPh sb="18" eb="21">
      <t>ジュウギョウイン</t>
    </rPh>
    <rPh sb="22" eb="23">
      <t>ノゾ</t>
    </rPh>
    <phoneticPr fontId="7"/>
  </si>
  <si>
    <t>理事長　　田中　新太郎　　様　　　　</t>
    <rPh sb="0" eb="3">
      <t>リジチョウ</t>
    </rPh>
    <phoneticPr fontId="7"/>
  </si>
  <si>
    <t>NO.</t>
    <phoneticPr fontId="7"/>
  </si>
  <si>
    <t>企業名等</t>
    <rPh sb="0" eb="2">
      <t>キギョウ</t>
    </rPh>
    <rPh sb="2" eb="3">
      <t>メイ</t>
    </rPh>
    <rPh sb="3" eb="4">
      <t>ナド</t>
    </rPh>
    <phoneticPr fontId="7"/>
  </si>
  <si>
    <t>代表者名</t>
    <rPh sb="0" eb="3">
      <t>ダイヒョウシャ</t>
    </rPh>
    <rPh sb="3" eb="4">
      <t>メイ</t>
    </rPh>
    <phoneticPr fontId="7"/>
  </si>
  <si>
    <t>←市町村名から記載</t>
    <rPh sb="1" eb="4">
      <t>シチョウソン</t>
    </rPh>
    <phoneticPr fontId="7"/>
  </si>
  <si>
    <t>No.</t>
    <phoneticPr fontId="7"/>
  </si>
  <si>
    <t>実施内容</t>
    <rPh sb="0" eb="2">
      <t>ジッシ</t>
    </rPh>
    <rPh sb="2" eb="4">
      <t>ナイヨウ</t>
    </rPh>
    <phoneticPr fontId="7"/>
  </si>
  <si>
    <t>（単位：千円）</t>
    <rPh sb="1" eb="3">
      <t>タンイ</t>
    </rPh>
    <rPh sb="4" eb="6">
      <t>センエン</t>
    </rPh>
    <phoneticPr fontId="7"/>
  </si>
  <si>
    <t>企 業 全 体</t>
  </si>
  <si>
    <t>①全体売上高</t>
  </si>
  <si>
    <t>既存事業の売上高</t>
    <rPh sb="0" eb="4">
      <t>キゾンジギョウ</t>
    </rPh>
    <rPh sb="5" eb="8">
      <t>ウリアゲダカ</t>
    </rPh>
    <phoneticPr fontId="7"/>
  </si>
  <si>
    <t>本事業の売上高</t>
    <rPh sb="0" eb="3">
      <t>ホンジギョウ</t>
    </rPh>
    <rPh sb="4" eb="6">
      <t>ウリアゲ</t>
    </rPh>
    <rPh sb="6" eb="7">
      <t>タカ</t>
    </rPh>
    <phoneticPr fontId="7"/>
  </si>
  <si>
    <t>②売上原価</t>
  </si>
  <si>
    <t>④販売費一般管理費</t>
  </si>
  <si>
    <t>B.数量</t>
    <phoneticPr fontId="7"/>
  </si>
  <si>
    <t>※以下の財務指標も参考に上記の計画を作成してください。</t>
    <rPh sb="1" eb="3">
      <t>イカ</t>
    </rPh>
    <rPh sb="4" eb="8">
      <t>ザイムシヒョウ</t>
    </rPh>
    <rPh sb="9" eb="11">
      <t>サンコウ</t>
    </rPh>
    <rPh sb="12" eb="14">
      <t>ジョウキ</t>
    </rPh>
    <rPh sb="15" eb="17">
      <t>ケイカク</t>
    </rPh>
    <rPh sb="18" eb="20">
      <t>サクセイ</t>
    </rPh>
    <phoneticPr fontId="7"/>
  </si>
  <si>
    <t>売上高増加率</t>
    <rPh sb="0" eb="3">
      <t>ウリアゲダカ</t>
    </rPh>
    <rPh sb="3" eb="6">
      <t>ゾウカリツ</t>
    </rPh>
    <phoneticPr fontId="7"/>
  </si>
  <si>
    <t>売上高総利益率</t>
    <rPh sb="0" eb="3">
      <t>ウリアゲダカ</t>
    </rPh>
    <rPh sb="3" eb="7">
      <t>ソウリエキリツ</t>
    </rPh>
    <phoneticPr fontId="7"/>
  </si>
  <si>
    <t>売上高営業利益率</t>
    <rPh sb="0" eb="3">
      <t>ウリアゲダカ</t>
    </rPh>
    <rPh sb="3" eb="8">
      <t>エイギョウリエキリツ</t>
    </rPh>
    <phoneticPr fontId="7"/>
  </si>
  <si>
    <t>イ）ターゲット市場と顧客に対する価値</t>
    <phoneticPr fontId="7"/>
  </si>
  <si>
    <t>注　１．名簿の記入対象者は次のとおりです。
　　　　　法　　　人：非常勤を含む役員（監査役含む）並びに支配人及び営業所の代表者
　　　　　個人事業主：本人(従業員やアルバイトの方は除く)
　　２．「現住所」欄には住民票記載の住所を記入してください。
　　３．「大企業か否か」欄は、大企業（みなし大企業）の場合は〇を、それ以外の方は×を選択してください。
　　４．記入しきれない場合は、複数枚提出してください。
　　５．この役員名簿は、役員等が暴力団員等であるか否かを確認するためのみに使用し、その他の目的には一切使用しません。</t>
    <rPh sb="0" eb="1">
      <t>チュウ</t>
    </rPh>
    <rPh sb="130" eb="133">
      <t>ダイキギョウ</t>
    </rPh>
    <rPh sb="134" eb="135">
      <t>イナ</t>
    </rPh>
    <rPh sb="137" eb="138">
      <t>ラン</t>
    </rPh>
    <rPh sb="140" eb="143">
      <t>ダイキギョウ</t>
    </rPh>
    <rPh sb="147" eb="150">
      <t>ダイキギョウ</t>
    </rPh>
    <rPh sb="152" eb="154">
      <t>バアイ</t>
    </rPh>
    <rPh sb="160" eb="162">
      <t>イガイ</t>
    </rPh>
    <rPh sb="163" eb="164">
      <t>カタ</t>
    </rPh>
    <rPh sb="167" eb="169">
      <t>センタク</t>
    </rPh>
    <phoneticPr fontId="10"/>
  </si>
  <si>
    <t>10
月</t>
    <rPh sb="3" eb="4">
      <t>ガツ</t>
    </rPh>
    <phoneticPr fontId="7"/>
  </si>
  <si>
    <t>11
月</t>
    <rPh sb="3" eb="4">
      <t>ガツ</t>
    </rPh>
    <phoneticPr fontId="7"/>
  </si>
  <si>
    <t>12
月</t>
    <rPh sb="3" eb="4">
      <t>ガツ</t>
    </rPh>
    <phoneticPr fontId="7"/>
  </si>
  <si>
    <t>1
月</t>
    <rPh sb="2" eb="3">
      <t>ガツ</t>
    </rPh>
    <phoneticPr fontId="7"/>
  </si>
  <si>
    <t>2
月</t>
    <rPh sb="2" eb="3">
      <t>ガツ</t>
    </rPh>
    <phoneticPr fontId="7"/>
  </si>
  <si>
    <t>3
月</t>
    <rPh sb="2" eb="3">
      <t>ガツ</t>
    </rPh>
    <phoneticPr fontId="7"/>
  </si>
  <si>
    <t>4
月</t>
    <rPh sb="2" eb="3">
      <t>ガツ</t>
    </rPh>
    <phoneticPr fontId="7"/>
  </si>
  <si>
    <t>5
月</t>
    <rPh sb="2" eb="3">
      <t>ガツ</t>
    </rPh>
    <phoneticPr fontId="7"/>
  </si>
  <si>
    <t>6
月</t>
    <rPh sb="2" eb="3">
      <t>ガツ</t>
    </rPh>
    <phoneticPr fontId="7"/>
  </si>
  <si>
    <t>7
月</t>
    <rPh sb="2" eb="3">
      <t>ガツ</t>
    </rPh>
    <phoneticPr fontId="7"/>
  </si>
  <si>
    <t>8
月</t>
    <rPh sb="2" eb="3">
      <t>ガツ</t>
    </rPh>
    <phoneticPr fontId="7"/>
  </si>
  <si>
    <t>9
月</t>
    <rPh sb="2" eb="3">
      <t>ガツ</t>
    </rPh>
    <phoneticPr fontId="7"/>
  </si>
  <si>
    <t>【補助金名】</t>
  </si>
  <si>
    <t>【事業計画名】</t>
  </si>
  <si>
    <t>【採択年月】</t>
  </si>
  <si>
    <t>【認定制度名】</t>
    <rPh sb="1" eb="5">
      <t>ニンテイセイド</t>
    </rPh>
    <phoneticPr fontId="7"/>
  </si>
  <si>
    <t>【認定計画名】</t>
    <rPh sb="1" eb="3">
      <t>ニンテイ</t>
    </rPh>
    <phoneticPr fontId="7"/>
  </si>
  <si>
    <t>【認定年月】</t>
    <rPh sb="1" eb="3">
      <t>ニンテイ</t>
    </rPh>
    <phoneticPr fontId="7"/>
  </si>
  <si>
    <t>&lt;過去2年以内に採択された補助金・助成金&gt;</t>
    <rPh sb="1" eb="3">
      <t>カコ</t>
    </rPh>
    <rPh sb="4" eb="7">
      <t>ネンイナイ</t>
    </rPh>
    <rPh sb="8" eb="10">
      <t>サイタク</t>
    </rPh>
    <rPh sb="13" eb="16">
      <t>ホジョキン</t>
    </rPh>
    <rPh sb="17" eb="19">
      <t>ジョセイ</t>
    </rPh>
    <rPh sb="19" eb="20">
      <t>カネ</t>
    </rPh>
    <phoneticPr fontId="7"/>
  </si>
  <si>
    <t>&lt;その他認定など&gt;</t>
    <rPh sb="3" eb="4">
      <t>タ</t>
    </rPh>
    <rPh sb="4" eb="6">
      <t>ニンテイ</t>
    </rPh>
    <phoneticPr fontId="7"/>
  </si>
  <si>
    <t>&lt;現在申請中の補助金・助成金・その他認定など&gt;</t>
    <rPh sb="1" eb="3">
      <t>ゲンザイ</t>
    </rPh>
    <rPh sb="3" eb="6">
      <t>シンセイチュウ</t>
    </rPh>
    <rPh sb="17" eb="18">
      <t>タ</t>
    </rPh>
    <rPh sb="18" eb="20">
      <t>ニンテイ</t>
    </rPh>
    <phoneticPr fontId="7"/>
  </si>
  <si>
    <t>本 事 業 の み</t>
    <phoneticPr fontId="7"/>
  </si>
  <si>
    <t>A.単価(円)</t>
    <rPh sb="5" eb="6">
      <t>エン</t>
    </rPh>
    <phoneticPr fontId="7"/>
  </si>
  <si>
    <r>
      <t>事前調査支援　</t>
    </r>
    <r>
      <rPr>
        <sz val="10.5"/>
        <color rgb="FF000000"/>
        <rFont val="BIZ UDPゴシック"/>
        <family val="3"/>
        <charset val="128"/>
      </rPr>
      <t>中小企業者・組合等</t>
    </r>
    <r>
      <rPr>
        <sz val="10.5"/>
        <color rgb="FF000000"/>
        <rFont val="ＭＳ ゴシック"/>
        <family val="3"/>
        <charset val="128"/>
      </rPr>
      <t xml:space="preserve">
　</t>
    </r>
    <r>
      <rPr>
        <sz val="10"/>
        <color rgb="FF000000"/>
        <rFont val="ＭＳ ゴシック"/>
        <family val="3"/>
        <charset val="128"/>
      </rPr>
      <t>｟助成限度額：　500千円、助成率：定額、助成期間：交付決定日より1年以内｠</t>
    </r>
    <rPh sb="0" eb="4">
      <t>ジゼンチョウサ</t>
    </rPh>
    <rPh sb="13" eb="15">
      <t>クミアイ</t>
    </rPh>
    <rPh sb="36" eb="38">
      <t>テイガク</t>
    </rPh>
    <rPh sb="39" eb="43">
      <t>ジョセイキカン</t>
    </rPh>
    <phoneticPr fontId="7"/>
  </si>
  <si>
    <r>
      <t>事前調査支援　</t>
    </r>
    <r>
      <rPr>
        <sz val="10.5"/>
        <color theme="1"/>
        <rFont val="BIZ UDPゴシック"/>
        <family val="3"/>
        <charset val="128"/>
      </rPr>
      <t>4者以上のグループ</t>
    </r>
    <r>
      <rPr>
        <sz val="10.5"/>
        <color theme="1"/>
        <rFont val="ＭＳ ゴシック"/>
        <family val="3"/>
        <charset val="128"/>
      </rPr>
      <t xml:space="preserve">
　｟</t>
    </r>
    <r>
      <rPr>
        <sz val="10"/>
        <color theme="1"/>
        <rFont val="ＭＳ ゴシック"/>
        <family val="3"/>
        <charset val="128"/>
      </rPr>
      <t>助成限度額：1,000千円、助成率：定額、助成期間：交付決定日より1年以内｠</t>
    </r>
    <rPh sb="0" eb="4">
      <t>ジゼンチョウサ</t>
    </rPh>
    <rPh sb="37" eb="39">
      <t>テイガク</t>
    </rPh>
    <rPh sb="40" eb="44">
      <t>ジョセイキカン</t>
    </rPh>
    <phoneticPr fontId="7"/>
  </si>
  <si>
    <t>【採択通知等に係る本件担当者情報】
※申請内容の確認等で連絡する場合がありますので、必ず申請企業内の休業中等でも確実かつ速やかに連絡を取れ、回答できる方の連絡先を記載してください。</t>
    <rPh sb="5" eb="6">
      <t>ナド</t>
    </rPh>
    <phoneticPr fontId="7"/>
  </si>
  <si>
    <t>ウ）競合他社・代替商品との差別化要素</t>
  </si>
  <si>
    <t>※中小企業、小規模企業者の定義、提出書類・方法等については、公募要領を参照願います。</t>
    <rPh sb="16" eb="18">
      <t>テイシュツ</t>
    </rPh>
    <rPh sb="18" eb="20">
      <t>ショルイ</t>
    </rPh>
    <rPh sb="21" eb="23">
      <t>ホウホウ</t>
    </rPh>
    <rPh sb="23" eb="24">
      <t>ナド</t>
    </rPh>
    <phoneticPr fontId="7"/>
  </si>
  <si>
    <t>エ）地域経済への波及効果（100字以上）</t>
    <rPh sb="17" eb="19">
      <t>イジョウ</t>
    </rPh>
    <phoneticPr fontId="7"/>
  </si>
  <si>
    <t>㋐本事業売上
　（A×B）</t>
    <phoneticPr fontId="7"/>
  </si>
  <si>
    <t>㋑売上比率(%)
　（㋐÷①）</t>
    <phoneticPr fontId="7"/>
  </si>
  <si>
    <t>⑤営業利益
　（③-④）</t>
    <phoneticPr fontId="7"/>
  </si>
  <si>
    <t>財務指標</t>
    <rPh sb="0" eb="2">
      <t>ザイム</t>
    </rPh>
    <rPh sb="2" eb="4">
      <t>シヒョウ</t>
    </rPh>
    <phoneticPr fontId="7"/>
  </si>
  <si>
    <t>【助成事業の主たる事業実施場所】</t>
    <rPh sb="1" eb="3">
      <t>ジョセイ</t>
    </rPh>
    <rPh sb="3" eb="5">
      <t>ジギョウ</t>
    </rPh>
    <rPh sb="6" eb="7">
      <t>シュ</t>
    </rPh>
    <rPh sb="9" eb="13">
      <t>ジギョウジッシ</t>
    </rPh>
    <rPh sb="13" eb="15">
      <t>バショ</t>
    </rPh>
    <phoneticPr fontId="7"/>
  </si>
  <si>
    <t>オ）課題と対応策（解決策）</t>
    <rPh sb="2" eb="4">
      <t>カダイ</t>
    </rPh>
    <rPh sb="5" eb="7">
      <t>タイオウ</t>
    </rPh>
    <rPh sb="7" eb="8">
      <t>サク</t>
    </rPh>
    <rPh sb="9" eb="12">
      <t>カイケツサク</t>
    </rPh>
    <phoneticPr fontId="7"/>
  </si>
  <si>
    <t>取組背景</t>
    <rPh sb="2" eb="4">
      <t>ハイケイ</t>
    </rPh>
    <phoneticPr fontId="7"/>
  </si>
  <si>
    <t>取組内容
ア）開発する新商品・新サービスの概要</t>
    <phoneticPr fontId="7"/>
  </si>
  <si>
    <t>期待される成果</t>
    <rPh sb="0" eb="2">
      <t>キタイ</t>
    </rPh>
    <rPh sb="5" eb="7">
      <t>セイカ</t>
    </rPh>
    <phoneticPr fontId="7"/>
  </si>
  <si>
    <t>　　補助金交付を受けた実績及び当該年度の他の助成金への申請状況（予定含む）</t>
    <rPh sb="2" eb="5">
      <t>ホジョキン</t>
    </rPh>
    <rPh sb="5" eb="7">
      <t>コウフ</t>
    </rPh>
    <rPh sb="8" eb="9">
      <t>ウ</t>
    </rPh>
    <rPh sb="11" eb="13">
      <t>ジッセキ</t>
    </rPh>
    <rPh sb="13" eb="14">
      <t>オヨ</t>
    </rPh>
    <rPh sb="15" eb="19">
      <t>トウガイネンド</t>
    </rPh>
    <rPh sb="20" eb="21">
      <t>ホカ</t>
    </rPh>
    <rPh sb="22" eb="25">
      <t>ジョセイキン</t>
    </rPh>
    <rPh sb="27" eb="31">
      <t>シンセイジョウキョウ</t>
    </rPh>
    <rPh sb="32" eb="34">
      <t>ヨテイ</t>
    </rPh>
    <rPh sb="34" eb="35">
      <t>フク</t>
    </rPh>
    <phoneticPr fontId="7"/>
  </si>
  <si>
    <t>社会課題解決</t>
    <rPh sb="0" eb="4">
      <t>シャカイカダイ</t>
    </rPh>
    <rPh sb="4" eb="6">
      <t>カイケツ</t>
    </rPh>
    <phoneticPr fontId="7"/>
  </si>
  <si>
    <t>【提出書類】</t>
    <rPh sb="1" eb="5">
      <t>テイシュツショルイ</t>
    </rPh>
    <phoneticPr fontId="7"/>
  </si>
  <si>
    <t>●経営革新計画書の認定の写し（該当者のみ）</t>
    <phoneticPr fontId="7"/>
  </si>
  <si>
    <t>※中小企業、小規模企業者の定義については、公募要領を参照願います。</t>
    <rPh sb="1" eb="5">
      <t>チュウショウキギョウ</t>
    </rPh>
    <rPh sb="6" eb="9">
      <t>ショウキボ</t>
    </rPh>
    <rPh sb="9" eb="12">
      <t>キギョウシャ</t>
    </rPh>
    <rPh sb="13" eb="15">
      <t>テイギ</t>
    </rPh>
    <rPh sb="21" eb="25">
      <t>コウボヨウリョウ</t>
    </rPh>
    <rPh sb="26" eb="28">
      <t>サンショウ</t>
    </rPh>
    <rPh sb="28" eb="29">
      <t>ネガ</t>
    </rPh>
    <phoneticPr fontId="7"/>
  </si>
  <si>
    <t>１．申請企業概要</t>
    <rPh sb="2" eb="4">
      <t>シンセイ</t>
    </rPh>
    <rPh sb="4" eb="6">
      <t>キギョウ</t>
    </rPh>
    <rPh sb="6" eb="8">
      <t>ガイヨウ</t>
    </rPh>
    <phoneticPr fontId="7"/>
  </si>
  <si>
    <t>２．助成対象事業（取組）の事業計画【概要版】</t>
    <rPh sb="2" eb="4">
      <t>ジョセイ</t>
    </rPh>
    <phoneticPr fontId="7"/>
  </si>
  <si>
    <r>
      <t>３．</t>
    </r>
    <r>
      <rPr>
        <b/>
        <sz val="12"/>
        <rFont val="ＭＳ ゴシック"/>
        <family val="3"/>
        <charset val="128"/>
      </rPr>
      <t>助成</t>
    </r>
    <r>
      <rPr>
        <b/>
        <sz val="12"/>
        <color theme="1"/>
        <rFont val="ＭＳ ゴシック"/>
        <family val="3"/>
        <charset val="128"/>
      </rPr>
      <t>対象事業（取組）の事業計画【詳細版】　</t>
    </r>
    <phoneticPr fontId="7"/>
  </si>
  <si>
    <t>４．事業実施計画・目標</t>
    <rPh sb="2" eb="4">
      <t>ジギョウ</t>
    </rPh>
    <rPh sb="4" eb="6">
      <t>ジッシ</t>
    </rPh>
    <rPh sb="6" eb="8">
      <t>ケイカク</t>
    </rPh>
    <rPh sb="9" eb="11">
      <t>モクヒョウ</t>
    </rPh>
    <phoneticPr fontId="7"/>
  </si>
  <si>
    <t>５．事業実施体制</t>
    <rPh sb="2" eb="4">
      <t>ジギョウ</t>
    </rPh>
    <phoneticPr fontId="7"/>
  </si>
  <si>
    <t>６．企業全体の収支計画・本事業の販売計画</t>
    <rPh sb="2" eb="6">
      <t>キギョウゼンタイ</t>
    </rPh>
    <rPh sb="7" eb="11">
      <t>シュウシケイカク</t>
    </rPh>
    <rPh sb="12" eb="15">
      <t>ホンジギョウ</t>
    </rPh>
    <rPh sb="16" eb="20">
      <t>ハンバイケイカク</t>
    </rPh>
    <phoneticPr fontId="7"/>
  </si>
  <si>
    <t>事業
区分</t>
    <rPh sb="0" eb="2">
      <t>ジギョウ</t>
    </rPh>
    <rPh sb="3" eb="5">
      <t>クブン</t>
    </rPh>
    <phoneticPr fontId="7"/>
  </si>
  <si>
    <t>←市町村名から記載</t>
    <phoneticPr fontId="7"/>
  </si>
  <si>
    <t>←プルダウンリスト（▽タブ）から申請する事業区分を選択してください</t>
    <rPh sb="16" eb="18">
      <t>シンセイ</t>
    </rPh>
    <rPh sb="20" eb="24">
      <t>ジギョウクブン</t>
    </rPh>
    <rPh sb="25" eb="27">
      <t>センタク</t>
    </rPh>
    <phoneticPr fontId="7"/>
  </si>
  <si>
    <t>助成金メニュー　｟助成限度額、助成率、助成期間｠</t>
    <phoneticPr fontId="7"/>
  </si>
  <si>
    <t>滞納なし</t>
    <rPh sb="0" eb="2">
      <t>タイノウ</t>
    </rPh>
    <phoneticPr fontId="7"/>
  </si>
  <si>
    <t>滞納あり（詳細：　　　　　</t>
    <phoneticPr fontId="7"/>
  </si>
  <si>
    <t>）</t>
    <phoneticPr fontId="7"/>
  </si>
  <si>
    <t>【代表申請者】</t>
    <phoneticPr fontId="7"/>
  </si>
  <si>
    <t>【構成員】</t>
    <rPh sb="1" eb="4">
      <t>コウセイイン</t>
    </rPh>
    <phoneticPr fontId="7"/>
  </si>
  <si>
    <t>注　１．「大企業か否か」欄は、大企業（みなし大企業）の場合は〇を、それ以外の方は×を選択してください。</t>
    <phoneticPr fontId="7"/>
  </si>
  <si>
    <t>なし</t>
    <phoneticPr fontId="7"/>
  </si>
  <si>
    <t>あり　　　</t>
    <phoneticPr fontId="7"/>
  </si>
  <si>
    <t>【産業化】新商品・新サービスの開発販路開拓支援　中小企業者等枠</t>
    <rPh sb="1" eb="4">
      <t>サンギョウカ</t>
    </rPh>
    <phoneticPr fontId="7"/>
  </si>
  <si>
    <t>【社会課題】新商品・新サービスの開発販路開拓支援　中小企業者等枠</t>
    <rPh sb="1" eb="3">
      <t>シャカイ</t>
    </rPh>
    <rPh sb="3" eb="5">
      <t>カダイ</t>
    </rPh>
    <phoneticPr fontId="7"/>
  </si>
  <si>
    <t>【社会課題】新商品・新サービスの開発販路開拓支援　小規模企業者枠</t>
    <phoneticPr fontId="7"/>
  </si>
  <si>
    <t>【産業化】新商品・新サービスの開発販路開拓支援　小規模企業者枠</t>
    <phoneticPr fontId="7"/>
  </si>
  <si>
    <t>【産業化】事前調査支援　中小企業者・組合等</t>
    <phoneticPr fontId="7"/>
  </si>
  <si>
    <t>【産業化】事前調査支援　4者以上のグループ</t>
    <phoneticPr fontId="7"/>
  </si>
  <si>
    <t>【産業化】海外に向けた商品の開発・改良・販路開拓支援</t>
    <phoneticPr fontId="7"/>
  </si>
  <si>
    <t>助成率</t>
    <rPh sb="0" eb="2">
      <t>ジョセイ</t>
    </rPh>
    <rPh sb="2" eb="3">
      <t>リツ</t>
    </rPh>
    <phoneticPr fontId="7"/>
  </si>
  <si>
    <t>助成金の上限</t>
    <rPh sb="0" eb="2">
      <t>ジョセイ</t>
    </rPh>
    <rPh sb="2" eb="3">
      <t>キン</t>
    </rPh>
    <rPh sb="4" eb="6">
      <t>ジョウゲン</t>
    </rPh>
    <phoneticPr fontId="7"/>
  </si>
  <si>
    <t>メニュー名</t>
    <rPh sb="4" eb="5">
      <t>メイ</t>
    </rPh>
    <phoneticPr fontId="7"/>
  </si>
  <si>
    <t>事業費</t>
    <rPh sb="0" eb="3">
      <t>ジギョウヒ</t>
    </rPh>
    <phoneticPr fontId="7"/>
  </si>
  <si>
    <t>従事者旅費</t>
    <rPh sb="0" eb="3">
      <t>ジュウジシャ</t>
    </rPh>
    <phoneticPr fontId="7"/>
  </si>
  <si>
    <t>借損料（試作開発）</t>
    <rPh sb="4" eb="6">
      <t>シサク</t>
    </rPh>
    <rPh sb="6" eb="8">
      <t>カイハツ</t>
    </rPh>
    <phoneticPr fontId="7"/>
  </si>
  <si>
    <t>コンサルタント費（試作開発）</t>
    <rPh sb="9" eb="11">
      <t>シサク</t>
    </rPh>
    <phoneticPr fontId="7"/>
  </si>
  <si>
    <t>従事者旅費</t>
    <phoneticPr fontId="7"/>
  </si>
  <si>
    <t>区分</t>
    <rPh sb="0" eb="2">
      <t>クブン</t>
    </rPh>
    <phoneticPr fontId="7"/>
  </si>
  <si>
    <t>小　計</t>
    <rPh sb="0" eb="1">
      <t>コ</t>
    </rPh>
    <rPh sb="2" eb="3">
      <t>ケイ</t>
    </rPh>
    <phoneticPr fontId="7"/>
  </si>
  <si>
    <t>有する強み</t>
    <rPh sb="0" eb="1">
      <t>ユウ</t>
    </rPh>
    <rPh sb="3" eb="4">
      <t>ツヨ</t>
    </rPh>
    <phoneticPr fontId="7"/>
  </si>
  <si>
    <t>役割分担・責任</t>
    <rPh sb="0" eb="2">
      <t>ヤクワリ</t>
    </rPh>
    <rPh sb="2" eb="4">
      <t>ブンタン</t>
    </rPh>
    <rPh sb="5" eb="7">
      <t>セキニン</t>
    </rPh>
    <phoneticPr fontId="7"/>
  </si>
  <si>
    <t>別紙1</t>
    <phoneticPr fontId="7"/>
  </si>
  <si>
    <t>←計画1に記入の内容が自動入力されます</t>
    <rPh sb="1" eb="3">
      <t>ケイカク</t>
    </rPh>
    <phoneticPr fontId="7"/>
  </si>
  <si>
    <t>←計画1に記入の内容が自動入力されます</t>
    <phoneticPr fontId="7"/>
  </si>
  <si>
    <t>←計画1に記入の内容が自動入力されます</t>
    <rPh sb="1" eb="3">
      <t>ケイカク</t>
    </rPh>
    <rPh sb="5" eb="7">
      <t>キニュウ</t>
    </rPh>
    <rPh sb="8" eb="10">
      <t>ナイヨウ</t>
    </rPh>
    <rPh sb="11" eb="13">
      <t>ジドウ</t>
    </rPh>
    <rPh sb="13" eb="15">
      <t>ニュウリョク</t>
    </rPh>
    <phoneticPr fontId="7"/>
  </si>
  <si>
    <t>←計画1に記入の内容（企業名・代表者名・住所）が自動入力されます</t>
    <rPh sb="11" eb="14">
      <t>キギョウメイ</t>
    </rPh>
    <rPh sb="15" eb="19">
      <t>ダイヒョウシャメイ</t>
    </rPh>
    <rPh sb="20" eb="22">
      <t>ジュウショ</t>
    </rPh>
    <phoneticPr fontId="7"/>
  </si>
  <si>
    <t>経費（税込）</t>
    <rPh sb="0" eb="2">
      <t>ケイヒ</t>
    </rPh>
    <rPh sb="3" eb="4">
      <t>ゼイ</t>
    </rPh>
    <phoneticPr fontId="7"/>
  </si>
  <si>
    <t>経費（税抜）</t>
    <rPh sb="0" eb="2">
      <t>ケイヒ</t>
    </rPh>
    <rPh sb="3" eb="4">
      <t>ゼイ</t>
    </rPh>
    <rPh sb="4" eb="5">
      <t>ヌ</t>
    </rPh>
    <phoneticPr fontId="7"/>
  </si>
  <si>
    <t>原材料費(税率10%)</t>
    <rPh sb="5" eb="7">
      <t>ゼイリツ</t>
    </rPh>
    <phoneticPr fontId="7"/>
  </si>
  <si>
    <t>原材料費(税率8%)</t>
    <rPh sb="5" eb="7">
      <t>ゼイリツ</t>
    </rPh>
    <phoneticPr fontId="7"/>
  </si>
  <si>
    <t>専門家等謝金</t>
    <rPh sb="0" eb="3">
      <t>センモンカ</t>
    </rPh>
    <rPh sb="3" eb="4">
      <t>ナド</t>
    </rPh>
    <phoneticPr fontId="7"/>
  </si>
  <si>
    <t>専門家等旅費</t>
    <rPh sb="0" eb="3">
      <t>センモンカ</t>
    </rPh>
    <rPh sb="3" eb="4">
      <t>ナド</t>
    </rPh>
    <phoneticPr fontId="7"/>
  </si>
  <si>
    <t xml:space="preserve"> ②</t>
    <phoneticPr fontId="7"/>
  </si>
  <si>
    <t>経費(税込)</t>
    <rPh sb="0" eb="2">
      <t>ケイヒ</t>
    </rPh>
    <rPh sb="3" eb="5">
      <t>ゼイコミ</t>
    </rPh>
    <phoneticPr fontId="7"/>
  </si>
  <si>
    <t>経費(税抜)</t>
    <rPh sb="0" eb="2">
      <t>ケイヒ</t>
    </rPh>
    <rPh sb="3" eb="5">
      <t>ゼイヌキ</t>
    </rPh>
    <phoneticPr fontId="7"/>
  </si>
  <si>
    <t>助成金</t>
    <rPh sb="0" eb="3">
      <t>ジョセイキン</t>
    </rPh>
    <phoneticPr fontId="7"/>
  </si>
  <si>
    <t>合計</t>
    <rPh sb="0" eb="2">
      <t>ゴウケイ</t>
    </rPh>
    <phoneticPr fontId="7"/>
  </si>
  <si>
    <t>③</t>
    <phoneticPr fontId="7"/>
  </si>
  <si>
    <t>経費区分表</t>
  </si>
  <si>
    <t>助成率</t>
    <rPh sb="0" eb="3">
      <t>ジョセイリツ</t>
    </rPh>
    <phoneticPr fontId="7"/>
  </si>
  <si>
    <t>経費(税込)</t>
    <rPh sb="0" eb="2">
      <t>ケイヒ</t>
    </rPh>
    <rPh sb="2" eb="6">
      <t>ゼイコミ</t>
    </rPh>
    <phoneticPr fontId="7"/>
  </si>
  <si>
    <t>専門家等謝金</t>
    <phoneticPr fontId="7"/>
  </si>
  <si>
    <t>専門家等旅費</t>
    <phoneticPr fontId="7"/>
  </si>
  <si>
    <t>原材料費(税率10%、8%)</t>
    <rPh sb="5" eb="7">
      <t>ゼイリツ</t>
    </rPh>
    <phoneticPr fontId="7"/>
  </si>
  <si>
    <t>助成金合計額</t>
    <rPh sb="0" eb="6">
      <t>ジョセイキンゴウケイガク</t>
    </rPh>
    <phoneticPr fontId="7"/>
  </si>
  <si>
    <t>助成金上限額</t>
    <rPh sb="0" eb="3">
      <t>ジョセイキン</t>
    </rPh>
    <rPh sb="3" eb="6">
      <t>ジョウゲンガク</t>
    </rPh>
    <phoneticPr fontId="7"/>
  </si>
  <si>
    <t>④</t>
    <phoneticPr fontId="7"/>
  </si>
  <si>
    <t>資金調達内訳</t>
    <rPh sb="0" eb="4">
      <t>シキンチョウタツ</t>
    </rPh>
    <rPh sb="4" eb="6">
      <t>ウチワケ</t>
    </rPh>
    <phoneticPr fontId="7"/>
  </si>
  <si>
    <t>金額</t>
    <rPh sb="0" eb="2">
      <t>キンガク</t>
    </rPh>
    <phoneticPr fontId="7"/>
  </si>
  <si>
    <t>資金の調達先</t>
    <rPh sb="0" eb="2">
      <t>シキン</t>
    </rPh>
    <rPh sb="3" eb="5">
      <t>チョウタツ</t>
    </rPh>
    <rPh sb="5" eb="6">
      <t>サキ</t>
    </rPh>
    <phoneticPr fontId="7"/>
  </si>
  <si>
    <t>ISICO</t>
    <phoneticPr fontId="7"/>
  </si>
  <si>
    <t>自己資金</t>
    <rPh sb="0" eb="4">
      <t>ジコシキン</t>
    </rPh>
    <phoneticPr fontId="7"/>
  </si>
  <si>
    <t>借入金</t>
    <rPh sb="0" eb="3">
      <t>カリイレキン</t>
    </rPh>
    <phoneticPr fontId="7"/>
  </si>
  <si>
    <t>その他</t>
    <rPh sb="2" eb="3">
      <t>ホカ</t>
    </rPh>
    <phoneticPr fontId="7"/>
  </si>
  <si>
    <t>仮助成金</t>
    <rPh sb="0" eb="4">
      <t>カリジョセイキン</t>
    </rPh>
    <phoneticPr fontId="7"/>
  </si>
  <si>
    <t>仮上限</t>
    <rPh sb="0" eb="1">
      <t>カリ</t>
    </rPh>
    <rPh sb="1" eb="3">
      <t>ジョウゲン</t>
    </rPh>
    <phoneticPr fontId="7"/>
  </si>
  <si>
    <t>上限</t>
    <rPh sb="0" eb="2">
      <t>ジョウゲン</t>
    </rPh>
    <phoneticPr fontId="7"/>
  </si>
  <si>
    <t>正の数</t>
    <rPh sb="0" eb="1">
      <t>セイ</t>
    </rPh>
    <rPh sb="2" eb="3">
      <t>スウ</t>
    </rPh>
    <phoneticPr fontId="7"/>
  </si>
  <si>
    <r>
      <rPr>
        <b/>
        <sz val="12"/>
        <color theme="1"/>
        <rFont val="ＭＳ ゴシック"/>
        <family val="3"/>
        <charset val="128"/>
      </rPr>
      <t>７．</t>
    </r>
    <r>
      <rPr>
        <b/>
        <sz val="12"/>
        <rFont val="ＭＳ ゴシック"/>
        <family val="3"/>
        <charset val="128"/>
      </rPr>
      <t>助成</t>
    </r>
    <r>
      <rPr>
        <b/>
        <sz val="12"/>
        <color theme="1"/>
        <rFont val="ＭＳ ゴシック"/>
        <family val="3"/>
        <charset val="128"/>
      </rPr>
      <t>金申請額</t>
    </r>
    <r>
      <rPr>
        <sz val="12"/>
        <color theme="1"/>
        <rFont val="ＭＳ ゴシック"/>
        <family val="3"/>
        <charset val="128"/>
      </rPr>
      <t>　</t>
    </r>
    <rPh sb="2" eb="5">
      <t>ジョセイキン</t>
    </rPh>
    <rPh sb="5" eb="7">
      <t>シンセイ</t>
    </rPh>
    <rPh sb="7" eb="8">
      <t>ガク</t>
    </rPh>
    <phoneticPr fontId="7"/>
  </si>
  <si>
    <t>①経費明細書</t>
    <phoneticPr fontId="7"/>
  </si>
  <si>
    <r>
      <t>新商品・新サービスの開発・販路開拓支援　</t>
    </r>
    <r>
      <rPr>
        <sz val="10.5"/>
        <color rgb="FF000000"/>
        <rFont val="BIZ UDPゴシック"/>
        <family val="3"/>
        <charset val="128"/>
      </rPr>
      <t>中小企業者等枠</t>
    </r>
    <r>
      <rPr>
        <sz val="10.5"/>
        <color rgb="FF000000"/>
        <rFont val="ＭＳ ゴシック"/>
        <family val="3"/>
        <charset val="128"/>
      </rPr>
      <t xml:space="preserve">
　</t>
    </r>
    <r>
      <rPr>
        <sz val="10"/>
        <color rgb="FF000000"/>
        <rFont val="ＭＳ ゴシック"/>
        <family val="3"/>
        <charset val="128"/>
      </rPr>
      <t>｟助成限度額：3,000千円、助成率：2／3以内、助成期間：交付決定日より3年以内｠</t>
    </r>
    <rPh sb="54" eb="58">
      <t>ジョセイキカン</t>
    </rPh>
    <rPh sb="59" eb="64">
      <t>コウフケッテイビ</t>
    </rPh>
    <rPh sb="67" eb="70">
      <t>ネンイナイ</t>
    </rPh>
    <phoneticPr fontId="7"/>
  </si>
  <si>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7"/>
  </si>
  <si>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7"/>
  </si>
  <si>
    <t>●直近２期分の決算書等</t>
    <rPh sb="10" eb="11">
      <t>ナド</t>
    </rPh>
    <phoneticPr fontId="7"/>
  </si>
  <si>
    <t xml:space="preserve">
</t>
    <phoneticPr fontId="7"/>
  </si>
  <si>
    <t>助成事業に要する経費(概算)</t>
    <rPh sb="0" eb="2">
      <t>ジョセイ</t>
    </rPh>
    <rPh sb="2" eb="4">
      <t>ジギョウ</t>
    </rPh>
    <rPh sb="5" eb="6">
      <t>ヨウ</t>
    </rPh>
    <rPh sb="8" eb="10">
      <t>ケイヒ</t>
    </rPh>
    <rPh sb="11" eb="13">
      <t>ガイサン</t>
    </rPh>
    <phoneticPr fontId="7"/>
  </si>
  <si>
    <t>地域資源活用</t>
    <rPh sb="0" eb="2">
      <t>チイキ</t>
    </rPh>
    <rPh sb="2" eb="6">
      <t>シゲンカツヨウ</t>
    </rPh>
    <phoneticPr fontId="7"/>
  </si>
  <si>
    <t>←千円未満は切捨て計算をしています。</t>
    <rPh sb="1" eb="2">
      <t>セン</t>
    </rPh>
    <rPh sb="2" eb="3">
      <t>エン</t>
    </rPh>
    <rPh sb="3" eb="5">
      <t>ミマン</t>
    </rPh>
    <rPh sb="6" eb="8">
      <t>キリス</t>
    </rPh>
    <rPh sb="9" eb="11">
      <t>ケイサン</t>
    </rPh>
    <phoneticPr fontId="7"/>
  </si>
  <si>
    <t>千円</t>
    <rPh sb="0" eb="1">
      <t>セン</t>
    </rPh>
    <rPh sb="1" eb="2">
      <t>エン</t>
    </rPh>
    <phoneticPr fontId="7"/>
  </si>
  <si>
    <t>事業実施予定期間</t>
    <rPh sb="0" eb="2">
      <t>ジギョウ</t>
    </rPh>
    <rPh sb="2" eb="4">
      <t>ジッシ</t>
    </rPh>
    <rPh sb="4" eb="6">
      <t>ヨテイ</t>
    </rPh>
    <rPh sb="6" eb="8">
      <t>キカン</t>
    </rPh>
    <phoneticPr fontId="7"/>
  </si>
  <si>
    <t>その他を選択された方は下記に記載して下さい</t>
    <rPh sb="2" eb="3">
      <t>タ</t>
    </rPh>
    <rPh sb="4" eb="6">
      <t>センタク</t>
    </rPh>
    <rPh sb="9" eb="10">
      <t>カタ</t>
    </rPh>
    <rPh sb="11" eb="13">
      <t>カキ</t>
    </rPh>
    <rPh sb="14" eb="16">
      <t>キサイ</t>
    </rPh>
    <rPh sb="18" eb="19">
      <t>クダ</t>
    </rPh>
    <phoneticPr fontId="7"/>
  </si>
  <si>
    <t>合計(A)</t>
    <rPh sb="0" eb="2">
      <t>ゴウケイ</t>
    </rPh>
    <phoneticPr fontId="7"/>
  </si>
  <si>
    <t>助成金(B)</t>
    <rPh sb="0" eb="3">
      <t>ジョセイキン</t>
    </rPh>
    <phoneticPr fontId="7"/>
  </si>
  <si>
    <t>助成金申請額(B)</t>
    <rPh sb="0" eb="3">
      <t>ジョセイキン</t>
    </rPh>
    <rPh sb="3" eb="6">
      <t>シンセイガク</t>
    </rPh>
    <phoneticPr fontId="7"/>
  </si>
  <si>
    <t>←適宜、セルの高さの調整や、行を追加してください。</t>
    <rPh sb="1" eb="3">
      <t>テキギ</t>
    </rPh>
    <rPh sb="7" eb="8">
      <t>タカ</t>
    </rPh>
    <rPh sb="10" eb="12">
      <t>チョウセイ</t>
    </rPh>
    <rPh sb="14" eb="15">
      <t>ギョウ</t>
    </rPh>
    <rPh sb="16" eb="18">
      <t>ツイカ</t>
    </rPh>
    <phoneticPr fontId="7"/>
  </si>
  <si>
    <t>　　その他を選択された方は、取り組む社会課題を記載してください。</t>
    <rPh sb="4" eb="5">
      <t>タ</t>
    </rPh>
    <rPh sb="6" eb="8">
      <t>センタク</t>
    </rPh>
    <rPh sb="11" eb="12">
      <t>カタ</t>
    </rPh>
    <rPh sb="23" eb="25">
      <t>キサイ</t>
    </rPh>
    <phoneticPr fontId="7"/>
  </si>
  <si>
    <t>　成長戦略ファンド 地域資源活用・社会課題解決支援枠 助成金に応募するにあたり、下記のとおり、各構成員がそれぞれに有する強み
（ノウハウや技術、設備等の経営資源）を組み合わせることが当該事業の効果的な実施に不可欠であり、かつ、全構成員が役割分担や責任体制等
について同意済であること、また、代表申請者は、全構成員を代表して、助成事業期間中の実績報告書や助成期間終了後の事業化状況報告書等、
事務手続き上義務付けられた全ての書類を提出することに同意済であることを証明いたします。</t>
    <phoneticPr fontId="7"/>
  </si>
  <si>
    <t xml:space="preserve">
←セルの高さは、適宜調整してください。</t>
    <phoneticPr fontId="7"/>
  </si>
  <si>
    <t>←適宜、セルの高さの調整や、行を追加してください。</t>
    <phoneticPr fontId="7"/>
  </si>
  <si>
    <t>●パートナーシップ構築宣言の内容が記載された文書（該当者のみ）</t>
    <rPh sb="9" eb="13">
      <t>コウチクセンゲン</t>
    </rPh>
    <rPh sb="14" eb="16">
      <t>ナイヨウ</t>
    </rPh>
    <rPh sb="17" eb="19">
      <t>キサイ</t>
    </rPh>
    <rPh sb="22" eb="24">
      <t>ブンショ</t>
    </rPh>
    <phoneticPr fontId="7"/>
  </si>
  <si>
    <t>漢字等</t>
    <rPh sb="0" eb="2">
      <t>カンジ</t>
    </rPh>
    <rPh sb="2" eb="3">
      <t>トウ</t>
    </rPh>
    <phoneticPr fontId="7"/>
  </si>
  <si>
    <t>氏名（フリガナ）</t>
    <rPh sb="0" eb="2">
      <t>シメイ</t>
    </rPh>
    <phoneticPr fontId="7"/>
  </si>
  <si>
    <t>氏名（漢字等）</t>
    <rPh sb="0" eb="2">
      <t>シメイ</t>
    </rPh>
    <rPh sb="3" eb="6">
      <t>カンジトウ</t>
    </rPh>
    <phoneticPr fontId="7"/>
  </si>
  <si>
    <t>電話番号</t>
    <rPh sb="0" eb="4">
      <t>デンワバンゴウ</t>
    </rPh>
    <phoneticPr fontId="7"/>
  </si>
  <si>
    <t>主たる事業実施場所</t>
    <rPh sb="0" eb="1">
      <t>シュ</t>
    </rPh>
    <rPh sb="3" eb="5">
      <t>ジギョウ</t>
    </rPh>
    <rPh sb="5" eb="7">
      <t>ジッシ</t>
    </rPh>
    <rPh sb="7" eb="9">
      <t>バショ</t>
    </rPh>
    <phoneticPr fontId="7"/>
  </si>
  <si>
    <t>担当者役職・氏名</t>
    <rPh sb="0" eb="3">
      <t>タントウシャ</t>
    </rPh>
    <rPh sb="3" eb="5">
      <t>ヤクショク</t>
    </rPh>
    <rPh sb="6" eb="8">
      <t>シメイ</t>
    </rPh>
    <phoneticPr fontId="7"/>
  </si>
  <si>
    <t>①</t>
    <phoneticPr fontId="7"/>
  </si>
  <si>
    <t>②</t>
    <phoneticPr fontId="7"/>
  </si>
  <si>
    <t>⑤</t>
    <phoneticPr fontId="7"/>
  </si>
  <si>
    <t>⑥</t>
    <phoneticPr fontId="7"/>
  </si>
  <si>
    <t>⑦</t>
    <phoneticPr fontId="7"/>
  </si>
  <si>
    <t>⑧</t>
    <phoneticPr fontId="7"/>
  </si>
  <si>
    <t>⑨</t>
    <phoneticPr fontId="7"/>
  </si>
  <si>
    <t>⑩</t>
    <phoneticPr fontId="7"/>
  </si>
  <si>
    <t>⑪</t>
    <phoneticPr fontId="7"/>
  </si>
  <si>
    <t>⑫</t>
    <phoneticPr fontId="7"/>
  </si>
  <si>
    <t>１．申請企業概要</t>
    <rPh sb="2" eb="6">
      <t>シンセイキギョウ</t>
    </rPh>
    <rPh sb="6" eb="8">
      <t>ガイヨウ</t>
    </rPh>
    <phoneticPr fontId="7"/>
  </si>
  <si>
    <t>２．助成対象事業の事業計画</t>
    <rPh sb="2" eb="4">
      <t>ジョセイ</t>
    </rPh>
    <rPh sb="4" eb="6">
      <t>タイショウ</t>
    </rPh>
    <rPh sb="6" eb="8">
      <t>ジギョウ</t>
    </rPh>
    <rPh sb="9" eb="11">
      <t>ジギョウ</t>
    </rPh>
    <rPh sb="11" eb="13">
      <t>ケイカク</t>
    </rPh>
    <phoneticPr fontId="7"/>
  </si>
  <si>
    <t>事業計画名</t>
    <rPh sb="0" eb="4">
      <t>ジギョウケイカク</t>
    </rPh>
    <rPh sb="4" eb="5">
      <t>メイ</t>
    </rPh>
    <phoneticPr fontId="7"/>
  </si>
  <si>
    <t>産業化資源</t>
    <rPh sb="0" eb="3">
      <t>サンギョウカ</t>
    </rPh>
    <rPh sb="3" eb="5">
      <t>シゲン</t>
    </rPh>
    <phoneticPr fontId="7"/>
  </si>
  <si>
    <t>⑬</t>
    <phoneticPr fontId="7"/>
  </si>
  <si>
    <t>⑭</t>
    <phoneticPr fontId="7"/>
  </si>
  <si>
    <t>経費明細書</t>
    <rPh sb="0" eb="2">
      <t>ケイヒ</t>
    </rPh>
    <rPh sb="2" eb="5">
      <t>メイサイショ</t>
    </rPh>
    <phoneticPr fontId="7"/>
  </si>
  <si>
    <t>④助成金額積算表</t>
    <rPh sb="1" eb="4">
      <t>ジョセイキン</t>
    </rPh>
    <rPh sb="4" eb="5">
      <t>ガク</t>
    </rPh>
    <rPh sb="5" eb="8">
      <t>セキサンヒョウ</t>
    </rPh>
    <phoneticPr fontId="7"/>
  </si>
  <si>
    <t>R8年度</t>
    <rPh sb="2" eb="4">
      <t>ネンド</t>
    </rPh>
    <phoneticPr fontId="7"/>
  </si>
  <si>
    <t>⑮</t>
    <phoneticPr fontId="7"/>
  </si>
  <si>
    <t>⑯</t>
    <phoneticPr fontId="7"/>
  </si>
  <si>
    <t>⑰</t>
    <phoneticPr fontId="7"/>
  </si>
  <si>
    <t>⑱</t>
    <phoneticPr fontId="7"/>
  </si>
  <si>
    <t>⑲</t>
    <phoneticPr fontId="7"/>
  </si>
  <si>
    <t>9
月</t>
  </si>
  <si>
    <t>←適宜、セルの高さの調整や、行の挿入を行ってください。</t>
  </si>
  <si>
    <t>←適宜、セルの高さの調整や、行を追加してください。</t>
  </si>
  <si>
    <t>【産業化】大学・公設試等と連携した新商品・新サービスの開発・販路開拓支援</t>
    <rPh sb="17" eb="18">
      <t>シン</t>
    </rPh>
    <rPh sb="18" eb="20">
      <t>ショウヒン</t>
    </rPh>
    <phoneticPr fontId="7"/>
  </si>
  <si>
    <t>海外に向けた商品の開発・改良・販路開拓支援
　｟助成限度額：5,000千円、助成率：2／3以内、助成期間：交付決定日より3年以内｠</t>
    <rPh sb="0" eb="2">
      <t>カイガイ</t>
    </rPh>
    <rPh sb="3" eb="4">
      <t>ム</t>
    </rPh>
    <rPh sb="6" eb="8">
      <t>ショウヒン</t>
    </rPh>
    <rPh sb="9" eb="11">
      <t>カイハツ</t>
    </rPh>
    <rPh sb="12" eb="14">
      <t>カイリョウ</t>
    </rPh>
    <rPh sb="15" eb="17">
      <t>ハンロ</t>
    </rPh>
    <rPh sb="17" eb="19">
      <t>カイタク</t>
    </rPh>
    <rPh sb="19" eb="21">
      <t>シエン</t>
    </rPh>
    <rPh sb="24" eb="26">
      <t>ジョセイ</t>
    </rPh>
    <rPh sb="26" eb="28">
      <t>ゲンド</t>
    </rPh>
    <rPh sb="28" eb="29">
      <t>ガク</t>
    </rPh>
    <rPh sb="35" eb="36">
      <t>チ</t>
    </rPh>
    <rPh sb="36" eb="37">
      <t>エン</t>
    </rPh>
    <rPh sb="38" eb="40">
      <t>ジョセイ</t>
    </rPh>
    <rPh sb="40" eb="41">
      <t>リツ</t>
    </rPh>
    <rPh sb="45" eb="47">
      <t>イナイ</t>
    </rPh>
    <rPh sb="48" eb="50">
      <t>ジョセイ</t>
    </rPh>
    <rPh sb="50" eb="52">
      <t>キカン</t>
    </rPh>
    <rPh sb="53" eb="55">
      <t>コウフ</t>
    </rPh>
    <rPh sb="55" eb="57">
      <t>ケッテイ</t>
    </rPh>
    <rPh sb="57" eb="58">
      <t>ビ</t>
    </rPh>
    <rPh sb="61" eb="62">
      <t>ネン</t>
    </rPh>
    <rPh sb="62" eb="64">
      <t>イナイ</t>
    </rPh>
    <phoneticPr fontId="7"/>
  </si>
  <si>
    <t>同意書</t>
    <rPh sb="0" eb="3">
      <t>ドウイショ</t>
    </rPh>
    <phoneticPr fontId="7"/>
  </si>
  <si>
    <t>←社会課題解決（事業区分７，８）で申請する場合はプルダウンリスト（▽タブ）から取り組む社会課題を選択してください。</t>
    <rPh sb="1" eb="7">
      <t>シャカイカダイカイケツ</t>
    </rPh>
    <rPh sb="8" eb="12">
      <t>ジギョウクブン</t>
    </rPh>
    <rPh sb="17" eb="19">
      <t>シンセイ</t>
    </rPh>
    <rPh sb="21" eb="23">
      <t>バアイ</t>
    </rPh>
    <phoneticPr fontId="7"/>
  </si>
  <si>
    <t>委託費（試作開発）</t>
    <phoneticPr fontId="7"/>
  </si>
  <si>
    <t>大学・公設試等共同研究費</t>
    <rPh sb="0" eb="2">
      <t>ダイガク</t>
    </rPh>
    <rPh sb="3" eb="5">
      <t>コウセツ</t>
    </rPh>
    <rPh sb="6" eb="7">
      <t>ナド</t>
    </rPh>
    <rPh sb="7" eb="9">
      <t>キョウドウ</t>
    </rPh>
    <rPh sb="9" eb="11">
      <t>ケンキュウ</t>
    </rPh>
    <rPh sb="11" eb="12">
      <t>ヒ</t>
    </rPh>
    <phoneticPr fontId="7"/>
  </si>
  <si>
    <t>&lt;県税等の納税状況（該当する箇所に☑&gt;）</t>
    <rPh sb="1" eb="3">
      <t>ケンゼイ</t>
    </rPh>
    <rPh sb="3" eb="4">
      <t>ナド</t>
    </rPh>
    <rPh sb="5" eb="7">
      <t>ノウゼイ</t>
    </rPh>
    <rPh sb="7" eb="9">
      <t>ジョウキョウ</t>
    </rPh>
    <rPh sb="10" eb="12">
      <t>ガイトウ</t>
    </rPh>
    <rPh sb="14" eb="16">
      <t>カショ</t>
    </rPh>
    <phoneticPr fontId="7"/>
  </si>
  <si>
    <r>
      <rPr>
        <b/>
        <sz val="18"/>
        <color theme="1"/>
        <rFont val="ＭＳ ゴシック"/>
        <family val="3"/>
        <charset val="128"/>
      </rPr>
      <t>同意書</t>
    </r>
    <r>
      <rPr>
        <sz val="12"/>
        <color theme="1"/>
        <rFont val="ＭＳ ゴシック"/>
        <family val="3"/>
        <charset val="128"/>
      </rPr>
      <t>（４者以上のグループ、または事業区分６の申請用</t>
    </r>
    <r>
      <rPr>
        <sz val="11"/>
        <color theme="1"/>
        <rFont val="ＭＳ ゴシック"/>
        <family val="3"/>
        <charset val="128"/>
      </rPr>
      <t>）</t>
    </r>
    <rPh sb="0" eb="3">
      <t>ドウイショ</t>
    </rPh>
    <rPh sb="5" eb="6">
      <t>シャ</t>
    </rPh>
    <rPh sb="6" eb="8">
      <t>イジョウ</t>
    </rPh>
    <rPh sb="17" eb="21">
      <t>ジギョウクブン</t>
    </rPh>
    <rPh sb="23" eb="26">
      <t>シンセイヨウ</t>
    </rPh>
    <phoneticPr fontId="7"/>
  </si>
  <si>
    <t>４者以上のグループ、または事業区分６で申請される場合は、別紙1を忘れずに作成してください。</t>
    <rPh sb="13" eb="17">
      <t>ジギョウクブン</t>
    </rPh>
    <rPh sb="19" eb="21">
      <t>シンセイ</t>
    </rPh>
    <rPh sb="24" eb="26">
      <t>バアイ</t>
    </rPh>
    <rPh sb="28" eb="30">
      <t>ベッシ</t>
    </rPh>
    <rPh sb="32" eb="33">
      <t>ワス</t>
    </rPh>
    <rPh sb="36" eb="38">
      <t>サクセイ</t>
    </rPh>
    <phoneticPr fontId="7"/>
  </si>
  <si>
    <t>←４者以上のグループ、または事業区分６で申請の方は、プルダウンリスト（▽タブ）で「〇」を選択してください</t>
    <rPh sb="14" eb="16">
      <t>ジギョウ</t>
    </rPh>
    <rPh sb="16" eb="18">
      <t>クブン</t>
    </rPh>
    <rPh sb="20" eb="22">
      <t>シンセイ</t>
    </rPh>
    <rPh sb="23" eb="24">
      <t>カタ</t>
    </rPh>
    <rPh sb="44" eb="46">
      <t>センタク</t>
    </rPh>
    <phoneticPr fontId="7"/>
  </si>
  <si>
    <r>
      <rPr>
        <b/>
        <sz val="12"/>
        <color theme="8" tint="-0.249977111117893"/>
        <rFont val="BIZ UDPゴシック"/>
        <family val="3"/>
        <charset val="128"/>
      </rPr>
      <t xml:space="preserve">←社会課題解決（事業区分７，８）で申請する場合は、社会課題の現状と解決方法を
記載ください。
←4者以上のグループ申請の場合は「グループ申請に至った経緯」を記載ください。
</t>
    </r>
    <r>
      <rPr>
        <b/>
        <sz val="12"/>
        <color theme="8" tint="-0.499984740745262"/>
        <rFont val="BIZ UDPゴシック"/>
        <family val="3"/>
        <charset val="128"/>
      </rPr>
      <t xml:space="preserve">
</t>
    </r>
    <r>
      <rPr>
        <sz val="12"/>
        <color theme="1"/>
        <rFont val="BIZ UDPゴシック"/>
        <family val="2"/>
        <charset val="128"/>
      </rPr>
      <t xml:space="preserve">
</t>
    </r>
    <rPh sb="8" eb="12">
      <t>ジギョウクブン</t>
    </rPh>
    <rPh sb="25" eb="29">
      <t>シャカイカダイ</t>
    </rPh>
    <rPh sb="30" eb="32">
      <t>ゲンジョウ</t>
    </rPh>
    <rPh sb="33" eb="37">
      <t>カイケツホウホウ</t>
    </rPh>
    <rPh sb="39" eb="41">
      <t>キサイ</t>
    </rPh>
    <rPh sb="50" eb="51">
      <t>シャ</t>
    </rPh>
    <rPh sb="51" eb="53">
      <t>イジョウ</t>
    </rPh>
    <rPh sb="58" eb="60">
      <t>シンセイ</t>
    </rPh>
    <rPh sb="61" eb="63">
      <t>バアイ</t>
    </rPh>
    <rPh sb="69" eb="71">
      <t>シンセイ</t>
    </rPh>
    <rPh sb="72" eb="73">
      <t>イタ</t>
    </rPh>
    <rPh sb="75" eb="77">
      <t>ケイイ</t>
    </rPh>
    <rPh sb="79" eb="81">
      <t>キサイ</t>
    </rPh>
    <phoneticPr fontId="7"/>
  </si>
  <si>
    <t>7
月</t>
    <phoneticPr fontId="7"/>
  </si>
  <si>
    <r>
      <t>大学・公設試等と連携した新商品・新サービスの開発・販路開拓支援
　｟</t>
    </r>
    <r>
      <rPr>
        <sz val="10"/>
        <color rgb="FF000000"/>
        <rFont val="ＭＳ ゴシック"/>
        <family val="3"/>
        <charset val="128"/>
      </rPr>
      <t>助成限度額：10,000千円、助成率：2／3以内、助成期間：交付決定日より3年以内｠</t>
    </r>
    <rPh sb="0" eb="2">
      <t>ダイガク</t>
    </rPh>
    <rPh sb="3" eb="7">
      <t>コウセツシナド</t>
    </rPh>
    <rPh sb="8" eb="10">
      <t>レンケイ</t>
    </rPh>
    <rPh sb="12" eb="15">
      <t>シンショウヒン</t>
    </rPh>
    <rPh sb="16" eb="17">
      <t>シン</t>
    </rPh>
    <rPh sb="22" eb="24">
      <t>カイハツ</t>
    </rPh>
    <rPh sb="25" eb="27">
      <t>ハンロ</t>
    </rPh>
    <rPh sb="27" eb="29">
      <t>カイタク</t>
    </rPh>
    <rPh sb="29" eb="31">
      <t>シエン</t>
    </rPh>
    <phoneticPr fontId="7"/>
  </si>
  <si>
    <t>●同意書（4者以上のグループ、または事業区分６の申請のみ）</t>
    <rPh sb="24" eb="26">
      <t>シンセイ</t>
    </rPh>
    <phoneticPr fontId="7"/>
  </si>
  <si>
    <t>担当者名</t>
    <rPh sb="0" eb="4">
      <t>タントウシャメイ</t>
    </rPh>
    <phoneticPr fontId="7"/>
  </si>
  <si>
    <t>←地域資源活用（事業区分１～6）で申請する場合は、公募要領の「石川県地域産業資源一覧」を参考に主要な資源を記載ください。</t>
    <phoneticPr fontId="7"/>
  </si>
  <si>
    <r>
      <t xml:space="preserve">活用する地域資源
</t>
    </r>
    <r>
      <rPr>
        <sz val="10"/>
        <color theme="1"/>
        <rFont val="ＭＳ ゴシック"/>
        <family val="3"/>
        <charset val="128"/>
      </rPr>
      <t>（事業区分１～６）</t>
    </r>
    <phoneticPr fontId="7"/>
  </si>
  <si>
    <r>
      <t xml:space="preserve">取り組む社会課題
</t>
    </r>
    <r>
      <rPr>
        <sz val="10"/>
        <color theme="1"/>
        <rFont val="ＭＳ ゴシック"/>
        <family val="3"/>
        <charset val="128"/>
      </rPr>
      <t>（事業区分７～８）</t>
    </r>
    <phoneticPr fontId="7"/>
  </si>
  <si>
    <t>発行責任者：</t>
    <rPh sb="0" eb="2">
      <t>ハッコウ</t>
    </rPh>
    <rPh sb="2" eb="5">
      <t>セキニンシャ</t>
    </rPh>
    <phoneticPr fontId="7"/>
  </si>
  <si>
    <t>発行担当者：</t>
    <rPh sb="0" eb="2">
      <t>ハッコウ</t>
    </rPh>
    <rPh sb="2" eb="5">
      <t>タントウシャ</t>
    </rPh>
    <phoneticPr fontId="7"/>
  </si>
  <si>
    <t>連絡先：</t>
    <rPh sb="0" eb="2">
      <t>レンラク</t>
    </rPh>
    <rPh sb="2" eb="3">
      <t>サキ</t>
    </rPh>
    <phoneticPr fontId="7"/>
  </si>
  <si>
    <t>連絡先：</t>
    <rPh sb="0" eb="3">
      <t>レンラクサキ</t>
    </rPh>
    <phoneticPr fontId="7"/>
  </si>
  <si>
    <t>●事業計画書　</t>
    <phoneticPr fontId="7"/>
  </si>
  <si>
    <t>R9年度</t>
    <rPh sb="2" eb="4">
      <t>ネンド</t>
    </rPh>
    <phoneticPr fontId="7"/>
  </si>
  <si>
    <t>Ｒ８</t>
    <phoneticPr fontId="7"/>
  </si>
  <si>
    <r>
      <t xml:space="preserve">令和８年度　成長戦略ファンド
地域資源活用・社会課題解決支援枠 助成金事業計画書
</t>
    </r>
    <r>
      <rPr>
        <sz val="11"/>
        <color theme="1"/>
        <rFont val="ＭＳ ゴシック"/>
        <family val="3"/>
        <charset val="128"/>
      </rPr>
      <t>【新商品・新サービス開発支援事業】</t>
    </r>
    <phoneticPr fontId="7"/>
  </si>
  <si>
    <t>R10年度</t>
    <rPh sb="3" eb="5">
      <t>ネンド</t>
    </rPh>
    <phoneticPr fontId="7"/>
  </si>
  <si>
    <t>R11年度</t>
    <rPh sb="3" eb="4">
      <t>ネン</t>
    </rPh>
    <phoneticPr fontId="7"/>
  </si>
  <si>
    <r>
      <t>※ 要点を簡潔に記載し、</t>
    </r>
    <r>
      <rPr>
        <u/>
        <sz val="11"/>
        <color theme="1"/>
        <rFont val="ＭＳ ゴシック"/>
        <family val="3"/>
        <charset val="128"/>
      </rPr>
      <t>必ず本資料１ページに事業計画【概要版】をまとめて下さい。</t>
    </r>
    <rPh sb="36" eb="37">
      <t>クダ</t>
    </rPh>
    <phoneticPr fontId="7"/>
  </si>
  <si>
    <t>※ 記載内容を補足する写真や図、根拠データ等は、詳細版（次紙）に追加して下さい。</t>
    <rPh sb="36" eb="37">
      <t>クダ</t>
    </rPh>
    <phoneticPr fontId="7"/>
  </si>
  <si>
    <t>事 業 計 画 名
（30字程度）</t>
    <rPh sb="0" eb="1">
      <t>コト</t>
    </rPh>
    <rPh sb="2" eb="3">
      <t>ギョウ</t>
    </rPh>
    <rPh sb="4" eb="5">
      <t>ケイ</t>
    </rPh>
    <rPh sb="6" eb="7">
      <t>ガ</t>
    </rPh>
    <rPh sb="8" eb="9">
      <t>ナ</t>
    </rPh>
    <phoneticPr fontId="7"/>
  </si>
  <si>
    <t>取 組 背 景</t>
    <rPh sb="0" eb="1">
      <t>トリ</t>
    </rPh>
    <rPh sb="2" eb="3">
      <t>グミ</t>
    </rPh>
    <rPh sb="4" eb="5">
      <t>セ</t>
    </rPh>
    <rPh sb="6" eb="7">
      <t>ケイ</t>
    </rPh>
    <phoneticPr fontId="7"/>
  </si>
  <si>
    <t>取 組 内 容</t>
    <rPh sb="0" eb="1">
      <t>トリ</t>
    </rPh>
    <rPh sb="2" eb="3">
      <t>グミ</t>
    </rPh>
    <rPh sb="4" eb="5">
      <t>ウチ</t>
    </rPh>
    <rPh sb="6" eb="7">
      <t>カタチ</t>
    </rPh>
    <phoneticPr fontId="7"/>
  </si>
  <si>
    <t>③売上総利益
(粗利益) (①-②)</t>
    <rPh sb="8" eb="10">
      <t>アラリ</t>
    </rPh>
    <rPh sb="10" eb="11">
      <t>エキ</t>
    </rPh>
    <phoneticPr fontId="7"/>
  </si>
  <si>
    <t>・これまでの歩み　
　(沿革)
・現在直面している
　課題
・本事業に取組む
　必要性や目標(狙い)
　等簡潔に記載
（100～200字程度）</t>
    <phoneticPr fontId="7"/>
  </si>
  <si>
    <t>自社の売上目標数値を盛り込んで成果を記載
（100～200字程度）</t>
    <rPh sb="0" eb="2">
      <t>ジシャ</t>
    </rPh>
    <rPh sb="3" eb="5">
      <t>ウリアゲ</t>
    </rPh>
    <rPh sb="15" eb="17">
      <t>セイカ</t>
    </rPh>
    <phoneticPr fontId="7"/>
  </si>
  <si>
    <t>本事業の内容を簡潔に記載
(100～150字程度)</t>
    <rPh sb="0" eb="1">
      <t>ホン</t>
    </rPh>
    <rPh sb="4" eb="6">
      <t>ナイヨウ</t>
    </rPh>
    <rPh sb="7" eb="9">
      <t>カンケツ</t>
    </rPh>
    <rPh sb="10" eb="12">
      <t>キサイ</t>
    </rPh>
    <phoneticPr fontId="7"/>
  </si>
  <si>
    <t>小　計　　</t>
    <rPh sb="0" eb="1">
      <t>ショウ</t>
    </rPh>
    <rPh sb="2" eb="3">
      <t>ケイ</t>
    </rPh>
    <phoneticPr fontId="7"/>
  </si>
  <si>
    <t>合　計　　</t>
    <rPh sb="0" eb="1">
      <t>ゴウ</t>
    </rPh>
    <rPh sb="2" eb="3">
      <t>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</si>
</sst>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0_ ;[Red]\-#,##0\ "/>
    <numFmt numFmtId="178" formatCode="#,##0_ "/>
    <numFmt numFmtId="179" formatCode="#,##0_);[Red]\(#,##0\)"/>
    <numFmt numFmtId="180" formatCode="#,##0.0_ "/>
    <numFmt numFmtId="181" formatCode="[DBNum3][$-411]#,##0"/>
    <numFmt numFmtId="182" formatCode="[DBNum3][$-411]0"/>
    <numFmt numFmtId="183" formatCode="[&lt;=999]000;[&lt;=9999]000\-00;000\-0000"/>
    <numFmt numFmtId="184" formatCode="#,##0;&quot;▲ &quot;#,##0"/>
    <numFmt numFmtId="185" formatCode="#,##0;[Red]&quot;▲ &quot;#,##0"/>
    <numFmt numFmtId="186" formatCode="0.0%;[Red]&quot;▲&quot;0.0%"/>
    <numFmt numFmtId="187" formatCode="&quot;R&quot;##&quot;年度&quot;"/>
    <numFmt numFmtId="188" formatCode="#,##0&quot;円&quot;"/>
    <numFmt numFmtId="189" formatCode="&quot;R&quot;##&quot;年4月&quot;"/>
    <numFmt numFmtId="190" formatCode="&quot;～R&quot;##&quot;年3月&quot;"/>
    <numFmt numFmtId="191" formatCode="0_);[Red]\(0\)"/>
  </numFmts>
  <fonts count="70"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3"/>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2"/>
      <color theme="1"/>
      <name val="BIZ UDPゴシック"/>
      <family val="3"/>
      <charset val="128"/>
    </font>
    <font>
      <sz val="10"/>
      <color theme="1"/>
      <name val="BIZ UDPゴシック"/>
      <family val="2"/>
      <charset val="128"/>
    </font>
    <font>
      <sz val="11"/>
      <color theme="1"/>
      <name val="BIZ UDPゴシック"/>
      <family val="2"/>
      <charset val="128"/>
    </font>
    <font>
      <sz val="10"/>
      <color theme="1"/>
      <name val="BIZ UDPゴシック"/>
      <family val="3"/>
      <charset val="128"/>
    </font>
    <font>
      <sz val="11"/>
      <color theme="1"/>
      <name val="BIZ UDPゴシック"/>
      <family val="3"/>
      <charset val="128"/>
    </font>
    <font>
      <sz val="12"/>
      <color theme="1"/>
      <name val="ＭＳ ゴシック"/>
      <family val="3"/>
      <charset val="128"/>
    </font>
    <font>
      <u/>
      <sz val="12"/>
      <color theme="10"/>
      <name val="BIZ UDPゴシック"/>
      <family val="2"/>
      <charset val="128"/>
    </font>
    <font>
      <b/>
      <sz val="12"/>
      <color theme="1"/>
      <name val="BIZ UDPゴシック"/>
      <family val="3"/>
      <charset val="128"/>
    </font>
    <font>
      <sz val="12"/>
      <name val="BIZ UDP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0.5"/>
      <color theme="1"/>
      <name val="ＭＳ ゴシック"/>
      <family val="3"/>
      <charset val="128"/>
    </font>
    <font>
      <sz val="10.5"/>
      <color rgb="FF000000"/>
      <name val="ＭＳ ゴシック"/>
      <family val="3"/>
      <charset val="128"/>
    </font>
    <font>
      <sz val="16"/>
      <color theme="1"/>
      <name val="ＭＳ ゴシック"/>
      <family val="3"/>
      <charset val="128"/>
    </font>
    <font>
      <sz val="18"/>
      <color theme="1"/>
      <name val="ＭＳ ゴシック"/>
      <family val="3"/>
      <charset val="128"/>
    </font>
    <font>
      <sz val="11"/>
      <color theme="1"/>
      <name val="ＭＳ ゴシック"/>
      <family val="3"/>
      <charset val="128"/>
    </font>
    <font>
      <sz val="9"/>
      <color theme="1"/>
      <name val="BIZ UDPゴシック"/>
      <family val="3"/>
      <charset val="128"/>
    </font>
    <font>
      <sz val="8"/>
      <color theme="1"/>
      <name val="BIZ UDPゴシック"/>
      <family val="3"/>
      <charset val="128"/>
    </font>
    <font>
      <sz val="11"/>
      <color rgb="FF000000"/>
      <name val="Segoe UI"/>
      <family val="2"/>
    </font>
    <font>
      <b/>
      <sz val="12"/>
      <color theme="1"/>
      <name val="ＭＳ ゴシック"/>
      <family val="3"/>
      <charset val="128"/>
    </font>
    <font>
      <sz val="12"/>
      <name val="ＭＳ ゴシック"/>
      <family val="3"/>
      <charset val="128"/>
    </font>
    <font>
      <b/>
      <sz val="11"/>
      <color theme="1"/>
      <name val="ＭＳ ゴシック"/>
      <family val="3"/>
      <charset val="128"/>
    </font>
    <font>
      <b/>
      <sz val="16"/>
      <color theme="1"/>
      <name val="ＭＳ ゴシック"/>
      <family val="3"/>
      <charset val="128"/>
    </font>
    <font>
      <sz val="8"/>
      <color theme="1"/>
      <name val="ＭＳ ゴシック"/>
      <family val="3"/>
      <charset val="128"/>
    </font>
    <font>
      <sz val="10"/>
      <color rgb="FF000000"/>
      <name val="ＭＳ ゴシック"/>
      <family val="3"/>
      <charset val="128"/>
    </font>
    <font>
      <sz val="10.5"/>
      <color rgb="FF000000"/>
      <name val="BIZ UDPゴシック"/>
      <family val="3"/>
      <charset val="128"/>
    </font>
    <font>
      <sz val="10.5"/>
      <color theme="1"/>
      <name val="BIZ UDPゴシック"/>
      <family val="3"/>
      <charset val="128"/>
    </font>
    <font>
      <b/>
      <sz val="12"/>
      <name val="ＭＳ ゴシック"/>
      <family val="3"/>
      <charset val="128"/>
    </font>
    <font>
      <sz val="10"/>
      <color theme="1"/>
      <name val="Meiryo UI"/>
      <family val="3"/>
      <charset val="128"/>
    </font>
    <font>
      <sz val="10.5"/>
      <name val="ＭＳ ゴシック"/>
      <family val="3"/>
      <charset val="128"/>
    </font>
    <font>
      <b/>
      <sz val="10"/>
      <color theme="1"/>
      <name val="ＭＳ ゴシック"/>
      <family val="3"/>
      <charset val="128"/>
    </font>
    <font>
      <sz val="10"/>
      <color rgb="FF0000FF"/>
      <name val="ＭＳ ゴシック"/>
      <family val="3"/>
      <charset val="128"/>
    </font>
    <font>
      <sz val="12"/>
      <color theme="1"/>
      <name val="BIZ UDPゴシック"/>
      <family val="2"/>
      <charset val="128"/>
    </font>
    <font>
      <b/>
      <sz val="12"/>
      <name val="BIZ UDPゴシック"/>
      <family val="3"/>
      <charset val="128"/>
    </font>
    <font>
      <sz val="8"/>
      <color rgb="FFFF0000"/>
      <name val="BIZ UDPゴシック"/>
      <family val="2"/>
      <charset val="128"/>
    </font>
    <font>
      <sz val="10"/>
      <name val="BIZ UDPゴシック"/>
      <family val="3"/>
      <charset val="128"/>
    </font>
    <font>
      <u/>
      <sz val="10"/>
      <color theme="1"/>
      <name val="BIZ UDPゴシック"/>
      <family val="3"/>
      <charset val="128"/>
    </font>
    <font>
      <sz val="11"/>
      <color theme="1"/>
      <name val="游ゴシック"/>
      <family val="2"/>
      <scheme val="minor"/>
    </font>
    <font>
      <sz val="8"/>
      <color rgb="FF333333"/>
      <name val="ＭＳ ゴシック"/>
      <family val="3"/>
      <charset val="128"/>
    </font>
    <font>
      <b/>
      <sz val="18"/>
      <color theme="1"/>
      <name val="ＭＳ ゴシック"/>
      <family val="3"/>
      <charset val="128"/>
    </font>
    <font>
      <b/>
      <u/>
      <sz val="10"/>
      <color theme="1"/>
      <name val="ＭＳ ゴシック"/>
      <family val="3"/>
      <charset val="128"/>
    </font>
    <font>
      <sz val="11"/>
      <name val="ＭＳ ゴシック"/>
      <family val="3"/>
      <charset val="128"/>
    </font>
    <font>
      <sz val="10.5"/>
      <color rgb="FFFF0000"/>
      <name val="ＭＳ ゴシック"/>
      <family val="3"/>
      <charset val="128"/>
    </font>
    <font>
      <sz val="11"/>
      <color rgb="FFFF0000"/>
      <name val="BIZ UDPゴシック"/>
      <family val="3"/>
      <charset val="128"/>
    </font>
    <font>
      <b/>
      <sz val="12"/>
      <color theme="8" tint="-0.499984740745262"/>
      <name val="BIZ UDPゴシック"/>
      <family val="3"/>
      <charset val="128"/>
    </font>
    <font>
      <b/>
      <sz val="12"/>
      <color theme="8" tint="-0.249977111117893"/>
      <name val="BIZ UDPゴシック"/>
      <family val="3"/>
      <charset val="128"/>
    </font>
    <font>
      <b/>
      <sz val="16"/>
      <color theme="8" tint="-0.249977111117893"/>
      <name val="BIZ UDPゴシック"/>
      <family val="3"/>
      <charset val="128"/>
    </font>
    <font>
      <b/>
      <sz val="18"/>
      <color theme="8" tint="-0.249977111117893"/>
      <name val="ＭＳ ゴシック"/>
      <family val="3"/>
      <charset val="128"/>
    </font>
    <font>
      <b/>
      <sz val="12"/>
      <color theme="8" tint="-0.249977111117893"/>
      <name val="ＭＳ ゴシック"/>
      <family val="3"/>
      <charset val="128"/>
    </font>
    <font>
      <b/>
      <sz val="11"/>
      <color theme="8" tint="-0.249977111117893"/>
      <name val="BIZ UDPゴシック"/>
      <family val="3"/>
      <charset val="128"/>
    </font>
    <font>
      <sz val="8"/>
      <color theme="1"/>
      <name val="BIZ UDPゴシック"/>
      <family val="2"/>
      <charset val="128"/>
    </font>
    <font>
      <b/>
      <sz val="12"/>
      <color rgb="FFFF0000"/>
      <name val="BIZ UDPゴシック"/>
      <family val="3"/>
      <charset val="128"/>
    </font>
    <font>
      <sz val="11"/>
      <name val="BIZ UDPゴシック"/>
      <family val="3"/>
      <charset val="128"/>
    </font>
    <font>
      <u/>
      <sz val="11"/>
      <color theme="1"/>
      <name val="ＭＳ ゴシック"/>
      <family val="3"/>
      <charset val="128"/>
    </font>
    <font>
      <sz val="10"/>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5" tint="0.59999389629810485"/>
        <bgColor indexed="64"/>
      </patternFill>
    </fill>
  </fills>
  <borders count="1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auto="1"/>
      </bottom>
      <diagonal/>
    </border>
    <border>
      <left/>
      <right/>
      <top/>
      <bottom style="hair">
        <color auto="1"/>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bottom/>
      <diagonal/>
    </border>
    <border diagonalUp="1">
      <left/>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hair">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double">
        <color indexed="64"/>
      </top>
      <bottom style="thin">
        <color auto="1"/>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style="double">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indexed="64"/>
      </right>
      <top/>
      <bottom/>
      <diagonal/>
    </border>
    <border>
      <left/>
      <right style="medium">
        <color indexed="64"/>
      </right>
      <top style="thin">
        <color auto="1"/>
      </top>
      <bottom style="hair">
        <color auto="1"/>
      </bottom>
      <diagonal/>
    </border>
    <border>
      <left/>
      <right style="medium">
        <color indexed="64"/>
      </right>
      <top style="hair">
        <color indexed="64"/>
      </top>
      <bottom style="thin">
        <color auto="1"/>
      </bottom>
      <diagonal/>
    </border>
    <border diagonalUp="1">
      <left/>
      <right style="medium">
        <color indexed="64"/>
      </right>
      <top style="thin">
        <color auto="1"/>
      </top>
      <bottom style="thin">
        <color auto="1"/>
      </bottom>
      <diagonal style="thin">
        <color auto="1"/>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auto="1"/>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auto="1"/>
      </top>
      <bottom style="medium">
        <color indexed="64"/>
      </bottom>
      <diagonal/>
    </border>
    <border>
      <left style="thin">
        <color indexed="64"/>
      </left>
      <right style="medium">
        <color indexed="64"/>
      </right>
      <top style="thin">
        <color indexed="64"/>
      </top>
      <bottom style="hair">
        <color indexed="64"/>
      </bottom>
      <diagonal/>
    </border>
    <border>
      <left style="thin">
        <color auto="1"/>
      </left>
      <right style="medium">
        <color indexed="64"/>
      </right>
      <top style="hair">
        <color indexed="64"/>
      </top>
      <bottom style="hair">
        <color indexed="64"/>
      </bottom>
      <diagonal/>
    </border>
    <border>
      <left style="thin">
        <color auto="1"/>
      </left>
      <right style="medium">
        <color indexed="64"/>
      </right>
      <top style="hair">
        <color indexed="64"/>
      </top>
      <bottom style="thin">
        <color indexed="64"/>
      </bottom>
      <diagonal/>
    </border>
    <border>
      <left style="thin">
        <color auto="1"/>
      </left>
      <right style="medium">
        <color indexed="64"/>
      </right>
      <top style="thin">
        <color auto="1"/>
      </top>
      <bottom style="medium">
        <color auto="1"/>
      </bottom>
      <diagonal/>
    </border>
    <border diagonalUp="1">
      <left style="thin">
        <color auto="1"/>
      </left>
      <right/>
      <top style="thin">
        <color auto="1"/>
      </top>
      <bottom style="thin">
        <color auto="1"/>
      </bottom>
      <diagonal style="thin">
        <color auto="1"/>
      </diagonal>
    </border>
    <border>
      <left style="medium">
        <color indexed="64"/>
      </left>
      <right style="thin">
        <color auto="1"/>
      </right>
      <top style="medium">
        <color indexed="64"/>
      </top>
      <bottom style="medium">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right/>
      <top style="hair">
        <color indexed="64"/>
      </top>
      <bottom/>
      <diagonal/>
    </border>
    <border>
      <left/>
      <right/>
      <top style="dotted">
        <color auto="1"/>
      </top>
      <bottom style="thin">
        <color auto="1"/>
      </bottom>
      <diagonal/>
    </border>
    <border>
      <left style="medium">
        <color indexed="64"/>
      </left>
      <right style="medium">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dotted">
        <color indexed="64"/>
      </right>
      <top style="thin">
        <color indexed="64"/>
      </top>
      <bottom/>
      <diagonal/>
    </border>
    <border>
      <left/>
      <right style="dotted">
        <color indexed="64"/>
      </right>
      <top/>
      <bottom style="thin">
        <color auto="1"/>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style="dotted">
        <color indexed="64"/>
      </bottom>
      <diagonal/>
    </border>
    <border>
      <left/>
      <right/>
      <top style="dotted">
        <color auto="1"/>
      </top>
      <bottom style="dotted">
        <color indexed="64"/>
      </bottom>
      <diagonal/>
    </border>
    <border>
      <left/>
      <right style="thin">
        <color auto="1"/>
      </right>
      <top style="dotted">
        <color indexed="64"/>
      </top>
      <bottom style="dotted">
        <color indexed="64"/>
      </bottom>
      <diagonal/>
    </border>
    <border>
      <left/>
      <right style="thin">
        <color auto="1"/>
      </right>
      <top style="dotted">
        <color indexed="64"/>
      </top>
      <bottom style="thin">
        <color indexed="64"/>
      </bottom>
      <diagonal/>
    </border>
    <border>
      <left style="thin">
        <color indexed="64"/>
      </left>
      <right/>
      <top style="thin">
        <color auto="1"/>
      </top>
      <bottom style="dotted">
        <color indexed="64"/>
      </bottom>
      <diagonal/>
    </border>
    <border>
      <left style="thin">
        <color auto="1"/>
      </left>
      <right style="medium">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ck">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right/>
      <top style="thick">
        <color indexed="64"/>
      </top>
      <bottom/>
      <diagonal/>
    </border>
    <border>
      <left style="medium">
        <color auto="1"/>
      </left>
      <right/>
      <top style="medium">
        <color auto="1"/>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auto="1"/>
      </left>
      <right style="thin">
        <color auto="1"/>
      </right>
      <top style="double">
        <color indexed="64"/>
      </top>
      <bottom/>
      <diagonal/>
    </border>
    <border diagonalUp="1">
      <left style="thin">
        <color indexed="64"/>
      </left>
      <right/>
      <top style="double">
        <color indexed="64"/>
      </top>
      <bottom/>
      <diagonal style="thin">
        <color indexed="64"/>
      </diagonal>
    </border>
    <border diagonalUp="1">
      <left/>
      <right style="medium">
        <color auto="1"/>
      </right>
      <top style="double">
        <color indexed="64"/>
      </top>
      <bottom/>
      <diagonal style="thin">
        <color indexed="64"/>
      </diagonal>
    </border>
    <border diagonalUp="1">
      <left style="thin">
        <color indexed="64"/>
      </left>
      <right/>
      <top/>
      <bottom/>
      <diagonal style="thin">
        <color indexed="64"/>
      </diagonal>
    </border>
    <border diagonalUp="1">
      <left/>
      <right style="medium">
        <color auto="1"/>
      </right>
      <top/>
      <bottom/>
      <diagonal style="thin">
        <color indexed="64"/>
      </diagonal>
    </border>
    <border diagonalUp="1">
      <left style="thin">
        <color indexed="64"/>
      </left>
      <right/>
      <top style="medium">
        <color indexed="64"/>
      </top>
      <bottom/>
      <diagonal style="thin">
        <color indexed="64"/>
      </diagonal>
    </border>
    <border diagonalUp="1">
      <left/>
      <right style="medium">
        <color auto="1"/>
      </right>
      <top style="medium">
        <color indexed="64"/>
      </top>
      <bottom/>
      <diagonal style="thin">
        <color indexed="64"/>
      </diagonal>
    </border>
    <border>
      <left/>
      <right style="hair">
        <color auto="1"/>
      </right>
      <top style="thin">
        <color auto="1"/>
      </top>
      <bottom style="thin">
        <color auto="1"/>
      </bottom>
      <diagonal/>
    </border>
    <border>
      <left style="medium">
        <color auto="1"/>
      </left>
      <right style="thin">
        <color auto="1"/>
      </right>
      <top style="thin">
        <color auto="1"/>
      </top>
      <bottom style="dotted">
        <color auto="1"/>
      </bottom>
      <diagonal/>
    </border>
    <border>
      <left style="thin">
        <color indexed="64"/>
      </left>
      <right style="thin">
        <color indexed="64"/>
      </right>
      <top style="thin">
        <color auto="1"/>
      </top>
      <bottom style="dotted">
        <color indexed="64"/>
      </bottom>
      <diagonal/>
    </border>
    <border>
      <left style="thin">
        <color auto="1"/>
      </left>
      <right style="medium">
        <color indexed="64"/>
      </right>
      <top style="thin">
        <color auto="1"/>
      </top>
      <bottom style="dotted">
        <color auto="1"/>
      </bottom>
      <diagonal/>
    </border>
    <border>
      <left style="thin">
        <color auto="1"/>
      </left>
      <right style="thin">
        <color indexed="64"/>
      </right>
      <top style="thin">
        <color auto="1"/>
      </top>
      <bottom style="medium">
        <color indexed="64"/>
      </bottom>
      <diagonal/>
    </border>
    <border diagonalUp="1">
      <left style="thin">
        <color indexed="64"/>
      </left>
      <right/>
      <top/>
      <bottom style="thin">
        <color indexed="64"/>
      </bottom>
      <diagonal style="thin">
        <color indexed="64"/>
      </diagonal>
    </border>
    <border diagonalUp="1">
      <left/>
      <right style="medium">
        <color auto="1"/>
      </right>
      <top/>
      <bottom style="thin">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auto="1"/>
      </right>
      <top style="medium">
        <color indexed="64"/>
      </top>
      <bottom style="medium">
        <color indexed="64"/>
      </bottom>
      <diagonal style="thin">
        <color indexed="64"/>
      </diagonal>
    </border>
  </borders>
  <cellStyleXfs count="12">
    <xf numFmtId="0" fontId="0" fillId="0" borderId="0">
      <alignment vertical="center"/>
    </xf>
    <xf numFmtId="0" fontId="13" fillId="0" borderId="0">
      <alignment vertical="center"/>
    </xf>
    <xf numFmtId="0" fontId="20" fillId="0" borderId="0" applyNumberFormat="0" applyFill="0" applyBorder="0" applyAlignment="0" applyProtection="0">
      <alignment vertical="center"/>
    </xf>
    <xf numFmtId="0" fontId="6" fillId="0" borderId="0">
      <alignment vertical="center"/>
    </xf>
    <xf numFmtId="0" fontId="5" fillId="0" borderId="0">
      <alignment vertical="center"/>
    </xf>
    <xf numFmtId="38" fontId="47" fillId="0" borderId="0" applyFont="0" applyFill="0" applyBorder="0" applyAlignment="0" applyProtection="0">
      <alignment vertical="center"/>
    </xf>
    <xf numFmtId="0" fontId="4" fillId="0" borderId="0">
      <alignment vertical="center"/>
    </xf>
    <xf numFmtId="0" fontId="52" fillId="0" borderId="0"/>
    <xf numFmtId="0" fontId="52" fillId="0" borderId="0"/>
    <xf numFmtId="0" fontId="3" fillId="0" borderId="0">
      <alignment vertical="center"/>
    </xf>
    <xf numFmtId="0" fontId="2" fillId="0" borderId="0">
      <alignment vertical="center"/>
    </xf>
    <xf numFmtId="0" fontId="1" fillId="0" borderId="0">
      <alignment vertical="center"/>
    </xf>
  </cellStyleXfs>
  <cellXfs count="771">
    <xf numFmtId="0" fontId="0" fillId="0" borderId="0" xfId="0">
      <alignment vertical="center"/>
    </xf>
    <xf numFmtId="0" fontId="0" fillId="0" borderId="0" xfId="0" applyAlignment="1">
      <alignment horizontal="center" vertical="center"/>
    </xf>
    <xf numFmtId="0" fontId="0" fillId="0" borderId="4" xfId="0" applyBorder="1">
      <alignment vertical="center"/>
    </xf>
    <xf numFmtId="0" fontId="0" fillId="0" borderId="6" xfId="0" applyBorder="1">
      <alignment vertical="center"/>
    </xf>
    <xf numFmtId="0" fontId="11" fillId="0" borderId="19" xfId="0" applyFont="1" applyBorder="1">
      <alignment vertical="center"/>
    </xf>
    <xf numFmtId="0" fontId="0" fillId="0" borderId="5" xfId="0" applyBorder="1">
      <alignment vertical="center"/>
    </xf>
    <xf numFmtId="0" fontId="11" fillId="0" borderId="20" xfId="0" applyFont="1" applyBorder="1">
      <alignment vertical="center"/>
    </xf>
    <xf numFmtId="0" fontId="11" fillId="0" borderId="21" xfId="0" applyFont="1" applyBorder="1">
      <alignment vertical="center"/>
    </xf>
    <xf numFmtId="0" fontId="0" fillId="0" borderId="4" xfId="0" applyBorder="1" applyAlignment="1"/>
    <xf numFmtId="0" fontId="0" fillId="0" borderId="9" xfId="0" applyBorder="1" applyAlignment="1">
      <alignment horizontal="center" vertical="center"/>
    </xf>
    <xf numFmtId="0" fontId="19" fillId="0" borderId="0" xfId="0" applyFont="1">
      <alignment vertical="center"/>
    </xf>
    <xf numFmtId="49" fontId="0" fillId="0" borderId="4" xfId="0" applyNumberFormat="1" applyBorder="1" applyAlignment="1">
      <alignment horizontal="center" vertical="center"/>
    </xf>
    <xf numFmtId="0" fontId="0" fillId="0" borderId="4" xfId="0" applyBorder="1" applyAlignment="1">
      <alignment horizontal="center" vertical="center"/>
    </xf>
    <xf numFmtId="49" fontId="0" fillId="0" borderId="4" xfId="0" applyNumberFormat="1" applyBorder="1">
      <alignment vertical="center"/>
    </xf>
    <xf numFmtId="176" fontId="0" fillId="0" borderId="4" xfId="0" applyNumberFormat="1" applyBorder="1">
      <alignment vertical="center"/>
    </xf>
    <xf numFmtId="0" fontId="0" fillId="0" borderId="4" xfId="0" quotePrefix="1" applyBorder="1">
      <alignment vertical="center"/>
    </xf>
    <xf numFmtId="0" fontId="0" fillId="0" borderId="4" xfId="0" applyBorder="1" applyAlignment="1">
      <alignment horizontal="right" vertical="center"/>
    </xf>
    <xf numFmtId="0" fontId="0" fillId="0" borderId="24" xfId="0" applyBorder="1" applyAlignment="1">
      <alignment horizontal="center" vertical="center"/>
    </xf>
    <xf numFmtId="178" fontId="19" fillId="0" borderId="0" xfId="0" applyNumberFormat="1" applyFont="1">
      <alignment vertical="center"/>
    </xf>
    <xf numFmtId="0" fontId="19" fillId="0" borderId="0" xfId="0" applyFont="1" applyAlignment="1">
      <alignment horizontal="center" vertical="center"/>
    </xf>
    <xf numFmtId="12" fontId="19" fillId="0" borderId="0" xfId="0" applyNumberFormat="1" applyFont="1" applyAlignment="1">
      <alignment horizontal="center" vertical="center"/>
    </xf>
    <xf numFmtId="0" fontId="19" fillId="2" borderId="16" xfId="0" applyFont="1" applyFill="1" applyBorder="1" applyProtection="1">
      <alignment vertical="center"/>
      <protection locked="0"/>
    </xf>
    <xf numFmtId="0" fontId="19" fillId="2" borderId="31" xfId="0" applyFont="1" applyFill="1" applyBorder="1" applyProtection="1">
      <alignment vertical="center"/>
      <protection locked="0"/>
    </xf>
    <xf numFmtId="0" fontId="19" fillId="2" borderId="33" xfId="0" applyFont="1" applyFill="1" applyBorder="1" applyProtection="1">
      <alignment vertical="center"/>
      <protection locked="0"/>
    </xf>
    <xf numFmtId="181" fontId="19" fillId="2" borderId="7" xfId="0" applyNumberFormat="1" applyFont="1" applyFill="1" applyBorder="1" applyAlignment="1" applyProtection="1">
      <alignment horizontal="center" vertical="center"/>
      <protection locked="0"/>
    </xf>
    <xf numFmtId="0" fontId="30" fillId="2" borderId="0" xfId="4" applyFont="1" applyFill="1" applyProtection="1">
      <alignment vertical="center"/>
      <protection locked="0"/>
    </xf>
    <xf numFmtId="0" fontId="30" fillId="2" borderId="0" xfId="4" applyFont="1" applyFill="1" applyAlignment="1" applyProtection="1">
      <alignment horizontal="right" vertical="center"/>
      <protection locked="0"/>
    </xf>
    <xf numFmtId="0" fontId="30" fillId="2" borderId="21" xfId="4" applyFont="1" applyFill="1" applyBorder="1" applyAlignment="1" applyProtection="1">
      <alignment horizontal="right" vertical="center"/>
      <protection locked="0"/>
    </xf>
    <xf numFmtId="0" fontId="30" fillId="2" borderId="21" xfId="4" applyFont="1" applyFill="1" applyBorder="1" applyAlignment="1" applyProtection="1">
      <alignment horizontal="center" vertical="center"/>
      <protection locked="0"/>
    </xf>
    <xf numFmtId="180" fontId="30" fillId="2" borderId="75" xfId="4" applyNumberFormat="1" applyFont="1" applyFill="1" applyBorder="1" applyAlignment="1" applyProtection="1">
      <alignment horizontal="right" vertical="center"/>
      <protection locked="0"/>
    </xf>
    <xf numFmtId="0" fontId="30" fillId="2" borderId="4" xfId="4" applyFont="1" applyFill="1" applyBorder="1" applyAlignment="1" applyProtection="1">
      <alignment horizontal="right" vertical="center"/>
      <protection locked="0"/>
    </xf>
    <xf numFmtId="0" fontId="30" fillId="2" borderId="4" xfId="4" applyFont="1" applyFill="1" applyBorder="1" applyAlignment="1" applyProtection="1">
      <alignment horizontal="center" vertical="center"/>
      <protection locked="0"/>
    </xf>
    <xf numFmtId="180" fontId="30" fillId="2" borderId="67" xfId="4" applyNumberFormat="1" applyFont="1" applyFill="1" applyBorder="1" applyAlignment="1" applyProtection="1">
      <alignment horizontal="right" vertical="center"/>
      <protection locked="0"/>
    </xf>
    <xf numFmtId="0" fontId="30" fillId="2" borderId="52" xfId="4" applyFont="1" applyFill="1" applyBorder="1" applyAlignment="1" applyProtection="1">
      <alignment horizontal="right" vertical="center"/>
      <protection locked="0"/>
    </xf>
    <xf numFmtId="0" fontId="30" fillId="2" borderId="52" xfId="4" applyFont="1" applyFill="1" applyBorder="1" applyAlignment="1" applyProtection="1">
      <alignment horizontal="center" vertical="center"/>
      <protection locked="0"/>
    </xf>
    <xf numFmtId="180" fontId="30" fillId="2" borderId="74" xfId="4" applyNumberFormat="1" applyFont="1" applyFill="1" applyBorder="1" applyAlignment="1" applyProtection="1">
      <alignment horizontal="right" vertical="center"/>
      <protection locked="0"/>
    </xf>
    <xf numFmtId="184" fontId="35" fillId="2" borderId="98" xfId="0" applyNumberFormat="1" applyFont="1" applyFill="1" applyBorder="1" applyAlignment="1" applyProtection="1">
      <alignment horizontal="right" vertical="center" wrapText="1"/>
      <protection locked="0"/>
    </xf>
    <xf numFmtId="184" fontId="35" fillId="2" borderId="29" xfId="0" applyNumberFormat="1" applyFont="1" applyFill="1" applyBorder="1" applyAlignment="1" applyProtection="1">
      <alignment horizontal="right" vertical="center" wrapText="1"/>
      <protection locked="0"/>
    </xf>
    <xf numFmtId="38" fontId="35" fillId="2" borderId="37" xfId="5" applyFont="1" applyFill="1" applyBorder="1" applyAlignment="1" applyProtection="1">
      <alignment horizontal="right" vertical="center" wrapText="1"/>
      <protection locked="0"/>
    </xf>
    <xf numFmtId="188" fontId="35" fillId="2" borderId="36" xfId="0" applyNumberFormat="1" applyFont="1" applyFill="1" applyBorder="1" applyAlignment="1" applyProtection="1">
      <alignment horizontal="right" vertical="center" wrapText="1"/>
      <protection locked="0"/>
    </xf>
    <xf numFmtId="0" fontId="35" fillId="2" borderId="79" xfId="2" applyFont="1" applyFill="1" applyBorder="1" applyAlignment="1" applyProtection="1">
      <alignment horizontal="center" vertical="center"/>
      <protection locked="0"/>
    </xf>
    <xf numFmtId="0" fontId="19" fillId="2" borderId="8" xfId="0" applyFont="1" applyFill="1" applyBorder="1" applyProtection="1">
      <alignment vertical="center"/>
      <protection locked="0"/>
    </xf>
    <xf numFmtId="177" fontId="19" fillId="2" borderId="22" xfId="0" applyNumberFormat="1" applyFont="1" applyFill="1" applyBorder="1" applyAlignment="1" applyProtection="1">
      <alignment vertical="center" shrinkToFit="1"/>
      <protection locked="0"/>
    </xf>
    <xf numFmtId="177" fontId="19" fillId="2" borderId="89" xfId="0" applyNumberFormat="1" applyFont="1" applyFill="1" applyBorder="1" applyAlignment="1" applyProtection="1">
      <alignment vertical="center" shrinkToFit="1"/>
      <protection locked="0"/>
    </xf>
    <xf numFmtId="0" fontId="19" fillId="0" borderId="0" xfId="0" applyFont="1" applyProtection="1">
      <alignment vertical="center"/>
      <protection locked="0"/>
    </xf>
    <xf numFmtId="0" fontId="19" fillId="0" borderId="0" xfId="0" applyFont="1" applyAlignment="1" applyProtection="1">
      <alignment horizontal="center" vertical="center"/>
      <protection locked="0"/>
    </xf>
    <xf numFmtId="0" fontId="0" fillId="0" borderId="0" xfId="0" applyProtection="1">
      <alignment vertical="center"/>
      <protection locked="0"/>
    </xf>
    <xf numFmtId="177" fontId="19" fillId="2" borderId="30" xfId="0" applyNumberFormat="1" applyFont="1" applyFill="1" applyBorder="1" applyAlignment="1" applyProtection="1">
      <alignment vertical="center" shrinkToFit="1"/>
      <protection locked="0"/>
    </xf>
    <xf numFmtId="177" fontId="19" fillId="2" borderId="26" xfId="0" applyNumberFormat="1" applyFont="1" applyFill="1" applyBorder="1" applyAlignment="1" applyProtection="1">
      <alignment vertical="center" shrinkToFit="1"/>
      <protection locked="0"/>
    </xf>
    <xf numFmtId="177" fontId="19" fillId="2" borderId="27" xfId="0" applyNumberFormat="1" applyFont="1" applyFill="1" applyBorder="1" applyAlignment="1" applyProtection="1">
      <alignment vertical="center" shrinkToFit="1"/>
      <protection locked="0"/>
    </xf>
    <xf numFmtId="177" fontId="19" fillId="0" borderId="81" xfId="0" applyNumberFormat="1" applyFont="1" applyBorder="1" applyAlignment="1" applyProtection="1">
      <alignment vertical="center" shrinkToFit="1"/>
      <protection locked="0"/>
    </xf>
    <xf numFmtId="177" fontId="19" fillId="0" borderId="82" xfId="0" applyNumberFormat="1" applyFont="1" applyBorder="1" applyAlignment="1" applyProtection="1">
      <alignment vertical="center" shrinkToFit="1"/>
      <protection locked="0"/>
    </xf>
    <xf numFmtId="177" fontId="19" fillId="0" borderId="83" xfId="0" applyNumberFormat="1" applyFont="1" applyBorder="1" applyAlignment="1" applyProtection="1">
      <alignment vertical="center" shrinkToFit="1"/>
      <protection locked="0"/>
    </xf>
    <xf numFmtId="177" fontId="19" fillId="0" borderId="89" xfId="0" applyNumberFormat="1" applyFont="1" applyBorder="1" applyAlignment="1" applyProtection="1">
      <alignment vertical="center" shrinkToFit="1"/>
      <protection locked="0"/>
    </xf>
    <xf numFmtId="177" fontId="19" fillId="0" borderId="110" xfId="0" applyNumberFormat="1" applyFont="1" applyBorder="1" applyAlignment="1" applyProtection="1">
      <alignment vertical="center" shrinkToFit="1"/>
      <protection locked="0"/>
    </xf>
    <xf numFmtId="0" fontId="30" fillId="2" borderId="7"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protection locked="0"/>
    </xf>
    <xf numFmtId="0" fontId="0" fillId="0" borderId="14" xfId="0" applyBorder="1" applyProtection="1">
      <alignment vertical="center"/>
      <protection locked="0"/>
    </xf>
    <xf numFmtId="0" fontId="60" fillId="0" borderId="0" xfId="0" applyFont="1" applyProtection="1">
      <alignment vertical="center"/>
      <protection locked="0"/>
    </xf>
    <xf numFmtId="0" fontId="9" fillId="0" borderId="0" xfId="0" applyFont="1" applyProtection="1">
      <alignment vertical="center"/>
      <protection locked="0"/>
    </xf>
    <xf numFmtId="0" fontId="48" fillId="2" borderId="4" xfId="0" applyFont="1" applyFill="1" applyBorder="1" applyAlignment="1" applyProtection="1">
      <alignment horizontal="center" vertical="center" wrapText="1"/>
      <protection locked="0"/>
    </xf>
    <xf numFmtId="0" fontId="26" fillId="0" borderId="0" xfId="0" applyFont="1" applyAlignment="1" applyProtection="1">
      <alignment vertical="center" wrapText="1"/>
      <protection locked="0"/>
    </xf>
    <xf numFmtId="0" fontId="14" fillId="0" borderId="0" xfId="0" applyFont="1" applyProtection="1">
      <alignment vertical="center"/>
      <protection locked="0"/>
    </xf>
    <xf numFmtId="0" fontId="0" fillId="0" borderId="0" xfId="0" applyAlignment="1" applyProtection="1">
      <protection locked="0"/>
    </xf>
    <xf numFmtId="0" fontId="0" fillId="0" borderId="0" xfId="0" applyAlignment="1" applyProtection="1">
      <alignment horizontal="left" vertical="center"/>
      <protection locked="0"/>
    </xf>
    <xf numFmtId="0" fontId="19" fillId="0" borderId="0" xfId="0" applyFont="1" applyAlignment="1">
      <alignment horizontal="left" vertical="center" indent="1"/>
    </xf>
    <xf numFmtId="20" fontId="19" fillId="0" borderId="0" xfId="0" applyNumberFormat="1" applyFont="1" applyAlignment="1">
      <alignment horizontal="center" vertical="center"/>
    </xf>
    <xf numFmtId="0" fontId="19" fillId="0" borderId="73" xfId="0" applyFont="1" applyBorder="1">
      <alignment vertical="center"/>
    </xf>
    <xf numFmtId="0" fontId="19" fillId="0" borderId="28" xfId="0" applyFont="1" applyBorder="1" applyAlignment="1">
      <alignment horizontal="center" vertical="center"/>
    </xf>
    <xf numFmtId="0" fontId="19" fillId="0" borderId="28" xfId="0" applyFont="1" applyBorder="1">
      <alignment vertical="center"/>
    </xf>
    <xf numFmtId="0" fontId="19" fillId="0" borderId="29" xfId="0" applyFont="1" applyBorder="1">
      <alignment vertical="center"/>
    </xf>
    <xf numFmtId="0" fontId="30" fillId="0" borderId="0" xfId="0" applyFont="1">
      <alignment vertical="center"/>
    </xf>
    <xf numFmtId="0" fontId="30" fillId="0" borderId="0" xfId="0" applyFont="1" applyAlignment="1">
      <alignment horizontal="left" vertical="center" indent="1"/>
    </xf>
    <xf numFmtId="0" fontId="16" fillId="0" borderId="0" xfId="0" applyFont="1">
      <alignment vertical="center"/>
    </xf>
    <xf numFmtId="0" fontId="30" fillId="0" borderId="0" xfId="0" applyFont="1" applyAlignment="1">
      <alignment horizontal="left" vertical="center" indent="2"/>
    </xf>
    <xf numFmtId="0" fontId="19" fillId="0" borderId="20" xfId="0" applyFont="1" applyBorder="1">
      <alignment vertical="center"/>
    </xf>
    <xf numFmtId="0" fontId="19" fillId="0" borderId="25" xfId="0" applyFont="1" applyBorder="1">
      <alignment vertical="center"/>
    </xf>
    <xf numFmtId="0" fontId="19" fillId="0" borderId="23" xfId="0" applyFont="1" applyBorder="1">
      <alignment vertical="center"/>
    </xf>
    <xf numFmtId="0" fontId="23" fillId="0" borderId="24" xfId="0" applyFont="1" applyBorder="1" applyAlignment="1">
      <alignment vertical="center" shrinkToFit="1"/>
    </xf>
    <xf numFmtId="0" fontId="25" fillId="0" borderId="8" xfId="0" applyFont="1" applyBorder="1">
      <alignment vertical="center"/>
    </xf>
    <xf numFmtId="49" fontId="19" fillId="0" borderId="0" xfId="0" applyNumberFormat="1" applyFont="1" applyAlignment="1">
      <alignment vertical="center" shrinkToFit="1"/>
    </xf>
    <xf numFmtId="49" fontId="24" fillId="0" borderId="0" xfId="0" applyNumberFormat="1" applyFont="1" applyAlignment="1">
      <alignment horizontal="left" vertical="center"/>
    </xf>
    <xf numFmtId="49" fontId="24" fillId="0" borderId="14" xfId="0" applyNumberFormat="1" applyFont="1" applyBorder="1" applyAlignment="1">
      <alignment horizontal="left" vertical="center"/>
    </xf>
    <xf numFmtId="0" fontId="0" fillId="0" borderId="14" xfId="0" applyBorder="1">
      <alignment vertical="center"/>
    </xf>
    <xf numFmtId="49" fontId="19" fillId="0" borderId="14" xfId="0" applyNumberFormat="1" applyFont="1" applyBorder="1" applyAlignment="1">
      <alignment vertical="center" shrinkToFit="1"/>
    </xf>
    <xf numFmtId="0" fontId="19" fillId="0" borderId="14" xfId="0" applyFont="1" applyBorder="1" applyAlignment="1">
      <alignment vertical="center" shrinkToFit="1"/>
    </xf>
    <xf numFmtId="0" fontId="25" fillId="0" borderId="14" xfId="0" applyFont="1" applyBorder="1" applyAlignment="1">
      <alignment horizontal="center" vertical="center" shrinkToFit="1"/>
    </xf>
    <xf numFmtId="0" fontId="19" fillId="0" borderId="10" xfId="0" applyFont="1" applyBorder="1">
      <alignment vertical="center"/>
    </xf>
    <xf numFmtId="0" fontId="19" fillId="0" borderId="0" xfId="0" applyFont="1" applyAlignment="1">
      <alignment horizontal="center" vertical="center" shrinkToFit="1"/>
    </xf>
    <xf numFmtId="0" fontId="25" fillId="0" borderId="9" xfId="0" applyFont="1" applyBorder="1">
      <alignment vertical="center"/>
    </xf>
    <xf numFmtId="0" fontId="19" fillId="0" borderId="9" xfId="0" applyFont="1" applyBorder="1">
      <alignment vertical="center"/>
    </xf>
    <xf numFmtId="0" fontId="9" fillId="0" borderId="0" xfId="0" applyFont="1">
      <alignment vertical="center"/>
    </xf>
    <xf numFmtId="0" fontId="34" fillId="0" borderId="0" xfId="0" applyFont="1" applyAlignment="1">
      <alignment horizontal="left" vertical="center"/>
    </xf>
    <xf numFmtId="0" fontId="24" fillId="0" borderId="0" xfId="0" applyFont="1">
      <alignment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26" fillId="0" borderId="24" xfId="0" applyFont="1" applyBorder="1" applyAlignment="1">
      <alignment vertical="center" wrapText="1"/>
    </xf>
    <xf numFmtId="0" fontId="26" fillId="0" borderId="0" xfId="0" applyFont="1" applyAlignment="1">
      <alignment vertical="center" wrapText="1"/>
    </xf>
    <xf numFmtId="0" fontId="19" fillId="0" borderId="25" xfId="0" applyFont="1" applyBorder="1" applyAlignment="1">
      <alignment horizontal="center" vertical="center"/>
    </xf>
    <xf numFmtId="0" fontId="48" fillId="0" borderId="0" xfId="0" applyFont="1" applyAlignment="1">
      <alignment horizontal="center" vertical="center" wrapText="1"/>
    </xf>
    <xf numFmtId="0" fontId="14" fillId="0" borderId="0" xfId="0" applyFont="1" applyAlignment="1"/>
    <xf numFmtId="0" fontId="50" fillId="0" borderId="0" xfId="0" applyFont="1">
      <alignment vertical="center"/>
    </xf>
    <xf numFmtId="0" fontId="14" fillId="0" borderId="0" xfId="0" applyFont="1">
      <alignment vertical="center"/>
    </xf>
    <xf numFmtId="0" fontId="17" fillId="0" borderId="0" xfId="0" applyFont="1" applyAlignment="1">
      <alignment horizontal="center" vertical="center"/>
    </xf>
    <xf numFmtId="0" fontId="51" fillId="0" borderId="0" xfId="0" applyFont="1">
      <alignment vertical="center"/>
    </xf>
    <xf numFmtId="0" fontId="50" fillId="0" borderId="0" xfId="0" applyFont="1" applyAlignment="1">
      <alignment horizontal="left" vertical="center"/>
    </xf>
    <xf numFmtId="0" fontId="50" fillId="0" borderId="0" xfId="0" applyFont="1" applyAlignment="1">
      <alignment horizontal="left" vertical="center" wrapText="1"/>
    </xf>
    <xf numFmtId="0" fontId="0" fillId="0" borderId="0" xfId="0" applyAlignment="1">
      <alignment horizontal="left" vertical="center"/>
    </xf>
    <xf numFmtId="0" fontId="60" fillId="0" borderId="0" xfId="0" applyFont="1">
      <alignment vertical="center"/>
    </xf>
    <xf numFmtId="0" fontId="61" fillId="0" borderId="0" xfId="0" applyFont="1">
      <alignment vertical="center"/>
    </xf>
    <xf numFmtId="0" fontId="57" fillId="0" borderId="0" xfId="0" applyFont="1" applyAlignment="1">
      <alignment vertical="center" wrapText="1"/>
    </xf>
    <xf numFmtId="0" fontId="58" fillId="0" borderId="24" xfId="0" applyFont="1" applyBorder="1" applyAlignment="1">
      <alignment horizontal="center" vertical="center"/>
    </xf>
    <xf numFmtId="0" fontId="58" fillId="0" borderId="0" xfId="0" applyFont="1" applyAlignment="1">
      <alignment horizontal="center" vertical="center"/>
    </xf>
    <xf numFmtId="0" fontId="49" fillId="0" borderId="0" xfId="0" applyFont="1">
      <alignment vertical="center"/>
    </xf>
    <xf numFmtId="0" fontId="0" fillId="0" borderId="0" xfId="0" applyAlignment="1"/>
    <xf numFmtId="0" fontId="30" fillId="0" borderId="0" xfId="0" applyFont="1" applyAlignment="1">
      <alignment horizontal="justify" vertical="center"/>
    </xf>
    <xf numFmtId="0" fontId="0" fillId="0" borderId="0" xfId="0" applyAlignment="1" applyProtection="1">
      <alignment horizontal="center" vertical="center"/>
      <protection locked="0"/>
    </xf>
    <xf numFmtId="0" fontId="24" fillId="0" borderId="59" xfId="0" applyFont="1" applyBorder="1" applyAlignment="1">
      <alignment horizontal="center" vertical="center" shrinkToFit="1"/>
    </xf>
    <xf numFmtId="0" fontId="19" fillId="0" borderId="12" xfId="0" applyFont="1" applyBorder="1" applyAlignment="1">
      <alignment horizontal="center" vertical="center"/>
    </xf>
    <xf numFmtId="0" fontId="24" fillId="0" borderId="4" xfId="0" applyFont="1" applyBorder="1" applyAlignment="1">
      <alignment horizontal="distributed" vertical="center"/>
    </xf>
    <xf numFmtId="0" fontId="24" fillId="0" borderId="8" xfId="0" applyFont="1" applyBorder="1" applyAlignment="1">
      <alignment horizontal="center" vertical="center" shrinkToFit="1"/>
    </xf>
    <xf numFmtId="0" fontId="19" fillId="0" borderId="7" xfId="0" applyFont="1" applyBorder="1" applyAlignment="1">
      <alignment horizontal="left" vertical="center"/>
    </xf>
    <xf numFmtId="0" fontId="24" fillId="0" borderId="5" xfId="0" applyFont="1" applyBorder="1" applyAlignment="1">
      <alignment horizontal="center" vertical="center"/>
    </xf>
    <xf numFmtId="0" fontId="19" fillId="0" borderId="63" xfId="0" applyFont="1" applyBorder="1" applyAlignment="1">
      <alignment horizontal="center" vertical="center"/>
    </xf>
    <xf numFmtId="0" fontId="24" fillId="0" borderId="44" xfId="0" applyFont="1" applyBorder="1" applyAlignment="1">
      <alignment horizontal="center" vertical="center" shrinkToFit="1"/>
    </xf>
    <xf numFmtId="0" fontId="24" fillId="0" borderId="45" xfId="0" applyFont="1" applyBorder="1" applyAlignment="1">
      <alignment horizontal="center" vertical="center" shrinkToFit="1"/>
    </xf>
    <xf numFmtId="0" fontId="24" fillId="0" borderId="4" xfId="0" applyFont="1" applyBorder="1" applyAlignment="1">
      <alignment horizontal="distributed" vertical="center" wrapText="1"/>
    </xf>
    <xf numFmtId="0" fontId="24" fillId="0" borderId="6" xfId="0" applyFont="1" applyBorder="1" applyAlignment="1">
      <alignment horizontal="left"/>
    </xf>
    <xf numFmtId="0" fontId="19" fillId="0" borderId="5" xfId="0" applyFont="1" applyBorder="1" applyAlignment="1">
      <alignment horizontal="right" vertical="center"/>
    </xf>
    <xf numFmtId="0" fontId="19" fillId="0" borderId="36" xfId="0" applyFont="1" applyBorder="1">
      <alignment vertical="center"/>
    </xf>
    <xf numFmtId="0" fontId="19" fillId="0" borderId="68" xfId="0" applyFont="1" applyBorder="1" applyAlignment="1">
      <alignment horizontal="left" vertical="center" indent="1"/>
    </xf>
    <xf numFmtId="0" fontId="19" fillId="0" borderId="7" xfId="0" applyFont="1" applyBorder="1">
      <alignment vertical="center"/>
    </xf>
    <xf numFmtId="0" fontId="24" fillId="0" borderId="7" xfId="0" applyFont="1" applyBorder="1">
      <alignment vertical="center"/>
    </xf>
    <xf numFmtId="0" fontId="24" fillId="0" borderId="5" xfId="0" applyFont="1" applyBorder="1" applyAlignment="1">
      <alignment horizontal="distributed" vertical="center"/>
    </xf>
    <xf numFmtId="0" fontId="19" fillId="0" borderId="13" xfId="0" applyFont="1" applyBorder="1" applyAlignment="1">
      <alignment horizontal="center" vertical="center"/>
    </xf>
    <xf numFmtId="0" fontId="24" fillId="0" borderId="15" xfId="0" applyFont="1" applyBorder="1" applyAlignment="1">
      <alignment horizontal="distributed" vertical="center"/>
    </xf>
    <xf numFmtId="0" fontId="24" fillId="0" borderId="35" xfId="0" applyFont="1" applyBorder="1">
      <alignment vertical="center"/>
    </xf>
    <xf numFmtId="0" fontId="19" fillId="0" borderId="35" xfId="0" applyFont="1" applyBorder="1" applyAlignment="1">
      <alignment vertical="center" shrinkToFit="1"/>
    </xf>
    <xf numFmtId="0" fontId="19" fillId="0" borderId="37" xfId="0" applyFont="1" applyBorder="1" applyAlignment="1">
      <alignment vertical="center" shrinkToFit="1"/>
    </xf>
    <xf numFmtId="0" fontId="19" fillId="0" borderId="7" xfId="0" applyFont="1" applyBorder="1" applyAlignment="1">
      <alignment vertical="center" shrinkToFit="1"/>
    </xf>
    <xf numFmtId="0" fontId="19" fillId="0" borderId="36" xfId="0" applyFont="1" applyBorder="1" applyAlignment="1">
      <alignment vertical="center" shrinkToFit="1"/>
    </xf>
    <xf numFmtId="0" fontId="24" fillId="0" borderId="21" xfId="0" applyFont="1" applyBorder="1" applyAlignment="1">
      <alignment horizontal="distributed" vertical="center"/>
    </xf>
    <xf numFmtId="0" fontId="19" fillId="0" borderId="86" xfId="0" applyFont="1" applyBorder="1" applyAlignment="1">
      <alignment horizontal="center" vertical="center"/>
    </xf>
    <xf numFmtId="0" fontId="24" fillId="0" borderId="76" xfId="0" applyFont="1" applyBorder="1" applyAlignment="1">
      <alignment horizontal="distributed" vertical="center" wrapText="1"/>
    </xf>
    <xf numFmtId="0" fontId="34" fillId="0" borderId="0" xfId="0" applyFont="1">
      <alignment vertical="center"/>
    </xf>
    <xf numFmtId="0" fontId="19" fillId="0" borderId="0" xfId="0" applyFont="1" applyAlignment="1">
      <alignment horizontal="distributed" vertical="center"/>
    </xf>
    <xf numFmtId="0" fontId="33" fillId="0" borderId="0" xfId="0" applyFont="1" applyAlignment="1">
      <alignment horizontal="right" vertical="center"/>
    </xf>
    <xf numFmtId="0" fontId="19" fillId="2" borderId="0" xfId="0" applyFont="1" applyFill="1">
      <alignment vertical="center"/>
    </xf>
    <xf numFmtId="0" fontId="0" fillId="0" borderId="23" xfId="0" applyBorder="1" applyProtection="1">
      <alignment vertical="center"/>
      <protection locked="0"/>
    </xf>
    <xf numFmtId="0" fontId="0" fillId="0" borderId="24" xfId="0" applyBorder="1" applyProtection="1">
      <alignment vertical="center"/>
      <protection locked="0"/>
    </xf>
    <xf numFmtId="0" fontId="19" fillId="0" borderId="0" xfId="0" applyFont="1" applyAlignment="1" applyProtection="1">
      <alignment horizontal="right" vertical="center"/>
      <protection locked="0"/>
    </xf>
    <xf numFmtId="0" fontId="24" fillId="2" borderId="47" xfId="0" applyFont="1" applyFill="1" applyBorder="1" applyProtection="1">
      <alignment vertical="center"/>
      <protection locked="0"/>
    </xf>
    <xf numFmtId="0" fontId="24" fillId="2" borderId="99" xfId="0" applyFont="1" applyFill="1" applyBorder="1" applyAlignment="1" applyProtection="1">
      <alignment horizontal="center" vertical="center"/>
      <protection locked="0"/>
    </xf>
    <xf numFmtId="0" fontId="24" fillId="2" borderId="99" xfId="0" applyFont="1" applyFill="1" applyBorder="1" applyProtection="1">
      <alignment vertical="center"/>
      <protection locked="0"/>
    </xf>
    <xf numFmtId="0" fontId="24" fillId="2" borderId="100" xfId="0" applyFont="1" applyFill="1" applyBorder="1" applyProtection="1">
      <alignment vertical="center"/>
      <protection locked="0"/>
    </xf>
    <xf numFmtId="0" fontId="24" fillId="2" borderId="43" xfId="0" applyFont="1" applyFill="1" applyBorder="1" applyProtection="1">
      <alignment vertical="center"/>
      <protection locked="0"/>
    </xf>
    <xf numFmtId="3" fontId="28" fillId="0" borderId="0" xfId="0" applyNumberFormat="1" applyFont="1" applyProtection="1">
      <alignment vertical="center"/>
      <protection locked="0"/>
    </xf>
    <xf numFmtId="0" fontId="0" fillId="2" borderId="10" xfId="0" applyFill="1" applyBorder="1" applyProtection="1">
      <alignment vertical="center"/>
      <protection locked="0"/>
    </xf>
    <xf numFmtId="0" fontId="30" fillId="2" borderId="6" xfId="0" applyFont="1" applyFill="1" applyBorder="1" applyAlignment="1" applyProtection="1">
      <alignment vertical="top" wrapText="1"/>
      <protection locked="0"/>
    </xf>
    <xf numFmtId="0" fontId="0" fillId="0" borderId="0" xfId="0" applyAlignment="1" applyProtection="1">
      <alignment vertical="top"/>
      <protection locked="0"/>
    </xf>
    <xf numFmtId="0" fontId="0" fillId="0" borderId="20" xfId="0" applyBorder="1">
      <alignment vertical="center"/>
    </xf>
    <xf numFmtId="0" fontId="0" fillId="0" borderId="25" xfId="0" applyBorder="1">
      <alignment vertical="center"/>
    </xf>
    <xf numFmtId="0" fontId="0" fillId="0" borderId="24" xfId="0" applyBorder="1">
      <alignment vertical="center"/>
    </xf>
    <xf numFmtId="0" fontId="34" fillId="0" borderId="0" xfId="0" applyFont="1" applyAlignment="1"/>
    <xf numFmtId="0" fontId="19" fillId="0" borderId="0" xfId="0" applyFont="1" applyAlignment="1">
      <alignment horizontal="right" vertical="center"/>
    </xf>
    <xf numFmtId="0" fontId="24" fillId="0" borderId="0" xfId="0" applyFont="1" applyAlignment="1">
      <alignment horizontal="left" vertical="center"/>
    </xf>
    <xf numFmtId="0" fontId="19" fillId="0" borderId="0" xfId="0" applyFont="1" applyAlignment="1">
      <alignment horizontal="left" vertical="center"/>
    </xf>
    <xf numFmtId="0" fontId="19" fillId="0" borderId="4" xfId="0" applyFont="1" applyBorder="1" applyAlignment="1">
      <alignment horizontal="center" vertical="center" wrapText="1"/>
    </xf>
    <xf numFmtId="0" fontId="19" fillId="0" borderId="35" xfId="0" applyFont="1" applyBorder="1">
      <alignment vertical="center"/>
    </xf>
    <xf numFmtId="0" fontId="60" fillId="0" borderId="0" xfId="0" applyFont="1" applyAlignment="1">
      <alignment horizontal="left" vertical="center"/>
    </xf>
    <xf numFmtId="0" fontId="63" fillId="0" borderId="0" xfId="0" applyFont="1">
      <alignment vertical="center"/>
    </xf>
    <xf numFmtId="0" fontId="24" fillId="0" borderId="0" xfId="0" applyFont="1" applyAlignment="1">
      <alignment horizontal="right" vertical="center"/>
    </xf>
    <xf numFmtId="179" fontId="19" fillId="0" borderId="0" xfId="0" applyNumberFormat="1" applyFont="1" applyAlignment="1">
      <alignment vertical="center" shrinkToFit="1"/>
    </xf>
    <xf numFmtId="0" fontId="19" fillId="0" borderId="4" xfId="0" applyFont="1" applyBorder="1" applyAlignment="1">
      <alignment horizontal="right" vertical="center"/>
    </xf>
    <xf numFmtId="0" fontId="19" fillId="0" borderId="4" xfId="0" applyFont="1" applyBorder="1" applyAlignment="1">
      <alignment horizontal="center" vertical="center"/>
    </xf>
    <xf numFmtId="179" fontId="24" fillId="0" borderId="0" xfId="0" applyNumberFormat="1" applyFont="1">
      <alignment vertical="center"/>
    </xf>
    <xf numFmtId="0" fontId="14" fillId="0" borderId="0" xfId="0" applyFont="1" applyAlignment="1">
      <alignment vertical="center" wrapText="1"/>
    </xf>
    <xf numFmtId="187" fontId="19" fillId="0" borderId="4" xfId="0" applyNumberFormat="1" applyFont="1" applyBorder="1" applyAlignment="1">
      <alignment horizontal="center" vertical="center"/>
    </xf>
    <xf numFmtId="187" fontId="19" fillId="0" borderId="4" xfId="0" applyNumberFormat="1" applyFont="1" applyBorder="1" applyAlignment="1">
      <alignment horizontal="center"/>
    </xf>
    <xf numFmtId="187" fontId="24" fillId="0" borderId="0" xfId="0" applyNumberFormat="1" applyFont="1" applyAlignment="1">
      <alignment horizontal="center"/>
    </xf>
    <xf numFmtId="0" fontId="24" fillId="0" borderId="0" xfId="0" applyFont="1" applyAlignment="1">
      <alignment horizontal="right"/>
    </xf>
    <xf numFmtId="0" fontId="24" fillId="6" borderId="1" xfId="0" applyFont="1" applyFill="1" applyBorder="1" applyAlignment="1">
      <alignment horizontal="center" vertical="center"/>
    </xf>
    <xf numFmtId="13" fontId="24" fillId="6" borderId="3" xfId="0" applyNumberFormat="1" applyFont="1" applyFill="1" applyBorder="1" applyAlignment="1">
      <alignment horizontal="center" vertical="center" wrapText="1"/>
    </xf>
    <xf numFmtId="0" fontId="38" fillId="0" borderId="117" xfId="0" applyFont="1" applyBorder="1" applyAlignment="1">
      <alignment horizontal="center" vertical="center"/>
    </xf>
    <xf numFmtId="0" fontId="24" fillId="0" borderId="118" xfId="0" applyFont="1" applyBorder="1" applyAlignment="1">
      <alignment horizontal="center" vertical="center"/>
    </xf>
    <xf numFmtId="0" fontId="24" fillId="0" borderId="119" xfId="0" applyFont="1" applyBorder="1" applyAlignment="1">
      <alignment horizontal="center" vertical="center"/>
    </xf>
    <xf numFmtId="0" fontId="24" fillId="0" borderId="119" xfId="0" applyFont="1" applyBorder="1" applyAlignment="1">
      <alignment horizontal="right" vertical="center" wrapText="1"/>
    </xf>
    <xf numFmtId="0" fontId="24" fillId="0" borderId="5" xfId="0" applyFont="1" applyBorder="1" applyAlignment="1">
      <alignment horizontal="right" vertical="center"/>
    </xf>
    <xf numFmtId="0" fontId="19" fillId="0" borderId="56" xfId="0" applyFont="1" applyBorder="1" applyAlignment="1">
      <alignment horizontal="left" vertical="center"/>
    </xf>
    <xf numFmtId="0" fontId="24" fillId="0" borderId="9" xfId="0" applyFont="1" applyBorder="1">
      <alignment vertical="center"/>
    </xf>
    <xf numFmtId="0" fontId="25" fillId="0" borderId="0" xfId="0" applyFont="1" applyAlignment="1">
      <alignment horizontal="left" vertical="center"/>
    </xf>
    <xf numFmtId="0" fontId="25" fillId="0" borderId="0" xfId="0" applyFont="1">
      <alignment vertical="center"/>
    </xf>
    <xf numFmtId="38" fontId="19" fillId="0" borderId="0" xfId="5" applyFont="1" applyBorder="1" applyAlignment="1" applyProtection="1">
      <alignment horizontal="right" vertical="center"/>
    </xf>
    <xf numFmtId="38" fontId="19" fillId="0" borderId="0" xfId="5" applyFont="1" applyBorder="1" applyAlignment="1" applyProtection="1">
      <alignment horizontal="right" vertical="center" shrinkToFit="1"/>
    </xf>
    <xf numFmtId="0" fontId="53" fillId="0" borderId="0" xfId="0" applyFont="1" applyAlignment="1">
      <alignment vertical="top" wrapText="1"/>
    </xf>
    <xf numFmtId="0" fontId="0" fillId="0" borderId="8" xfId="0" applyBorder="1" applyProtection="1">
      <alignment vertical="center"/>
      <protection locked="0"/>
    </xf>
    <xf numFmtId="0" fontId="36" fillId="0" borderId="0" xfId="0" applyFont="1" applyAlignment="1">
      <alignment horizontal="left" vertical="top"/>
    </xf>
    <xf numFmtId="0" fontId="45" fillId="0" borderId="0" xfId="0" applyFont="1" applyAlignment="1">
      <alignment horizontal="left" vertical="top"/>
    </xf>
    <xf numFmtId="0" fontId="26" fillId="0" borderId="0" xfId="0" applyFont="1" applyAlignment="1">
      <alignment horizontal="left" vertical="center"/>
    </xf>
    <xf numFmtId="0" fontId="0" fillId="0" borderId="96" xfId="0" applyBorder="1">
      <alignment vertical="center"/>
    </xf>
    <xf numFmtId="0" fontId="0" fillId="0" borderId="10" xfId="0" applyBorder="1">
      <alignment vertical="center"/>
    </xf>
    <xf numFmtId="0" fontId="0" fillId="0" borderId="0" xfId="0" applyAlignment="1">
      <alignment horizontal="left" vertical="center" wrapText="1"/>
    </xf>
    <xf numFmtId="0" fontId="18" fillId="0" borderId="0" xfId="4" applyFont="1" applyProtection="1">
      <alignment vertical="center"/>
      <protection locked="0"/>
    </xf>
    <xf numFmtId="0" fontId="0" fillId="8" borderId="4" xfId="0" applyFill="1" applyBorder="1" applyAlignment="1">
      <alignment horizontal="center" vertical="center"/>
    </xf>
    <xf numFmtId="0" fontId="65" fillId="8" borderId="4" xfId="0" applyFont="1" applyFill="1" applyBorder="1" applyAlignment="1">
      <alignment horizontal="center" vertical="center"/>
    </xf>
    <xf numFmtId="38" fontId="0" fillId="0" borderId="4" xfId="0" applyNumberFormat="1" applyBorder="1" applyAlignment="1">
      <alignment horizontal="center" vertical="center"/>
    </xf>
    <xf numFmtId="0" fontId="30" fillId="0" borderId="0" xfId="4" applyFont="1">
      <alignment vertical="center"/>
    </xf>
    <xf numFmtId="0" fontId="30" fillId="0" borderId="0" xfId="4" applyFont="1" applyAlignment="1">
      <alignment horizontal="right" vertical="center"/>
    </xf>
    <xf numFmtId="0" fontId="30" fillId="0" borderId="0" xfId="4" applyFont="1" applyAlignment="1">
      <alignment horizontal="center" vertical="center"/>
    </xf>
    <xf numFmtId="0" fontId="30" fillId="0" borderId="0" xfId="4" applyFont="1" applyAlignment="1">
      <alignment horizontal="left" vertical="center"/>
    </xf>
    <xf numFmtId="0" fontId="18" fillId="0" borderId="0" xfId="4" applyFont="1">
      <alignment vertical="center"/>
    </xf>
    <xf numFmtId="0" fontId="30" fillId="0" borderId="0" xfId="4" applyFont="1" applyAlignment="1">
      <alignment horizontal="left" vertical="top"/>
    </xf>
    <xf numFmtId="0" fontId="30" fillId="0" borderId="0" xfId="4" applyFont="1" applyAlignment="1">
      <alignment horizontal="right" vertical="top"/>
    </xf>
    <xf numFmtId="0" fontId="30" fillId="0" borderId="7" xfId="4" applyFont="1" applyBorder="1" applyAlignment="1">
      <alignment horizontal="left" vertical="center"/>
    </xf>
    <xf numFmtId="0" fontId="30" fillId="0" borderId="9" xfId="4" applyFont="1" applyBorder="1" applyAlignment="1">
      <alignment horizontal="center" vertical="center"/>
    </xf>
    <xf numFmtId="0" fontId="24" fillId="0" borderId="0" xfId="4" applyFont="1" applyAlignment="1">
      <alignment horizontal="distributed" vertical="center"/>
    </xf>
    <xf numFmtId="0" fontId="30" fillId="0" borderId="28" xfId="4" applyFont="1" applyBorder="1">
      <alignment vertical="center"/>
    </xf>
    <xf numFmtId="0" fontId="30" fillId="0" borderId="4" xfId="4" applyFont="1" applyBorder="1" applyAlignment="1">
      <alignment horizontal="center" vertical="center"/>
    </xf>
    <xf numFmtId="0" fontId="30" fillId="0" borderId="6" xfId="4" applyFont="1" applyBorder="1" applyAlignment="1">
      <alignment horizontal="center" vertical="center"/>
    </xf>
    <xf numFmtId="0" fontId="24" fillId="0" borderId="0" xfId="4" applyFont="1" applyAlignment="1">
      <alignment horizontal="left" vertical="top" wrapText="1"/>
    </xf>
    <xf numFmtId="0" fontId="24" fillId="0" borderId="0" xfId="4" applyFont="1" applyAlignment="1">
      <alignment horizontal="left" vertical="top"/>
    </xf>
    <xf numFmtId="0" fontId="24" fillId="0" borderId="0" xfId="4" applyFont="1">
      <alignment vertical="center"/>
    </xf>
    <xf numFmtId="0" fontId="24" fillId="0" borderId="58" xfId="4" applyFont="1" applyBorder="1" applyAlignment="1">
      <alignment horizontal="center" vertical="center" wrapText="1"/>
    </xf>
    <xf numFmtId="0" fontId="24" fillId="0" borderId="78" xfId="4" applyFont="1" applyBorder="1" applyAlignment="1">
      <alignment vertical="center" wrapText="1"/>
    </xf>
    <xf numFmtId="0" fontId="64" fillId="0" borderId="0" xfId="4" applyFont="1">
      <alignment vertical="center"/>
    </xf>
    <xf numFmtId="0" fontId="34" fillId="3" borderId="0" xfId="0" applyFont="1" applyFill="1">
      <alignment vertical="center"/>
    </xf>
    <xf numFmtId="0" fontId="19" fillId="3" borderId="0" xfId="0" applyFont="1" applyFill="1">
      <alignment vertical="center"/>
    </xf>
    <xf numFmtId="189" fontId="39" fillId="0" borderId="3" xfId="0" applyNumberFormat="1" applyFont="1" applyBorder="1" applyAlignment="1">
      <alignment horizontal="center" wrapText="1"/>
    </xf>
    <xf numFmtId="189" fontId="24" fillId="0" borderId="90" xfId="0" applyNumberFormat="1" applyFont="1" applyBorder="1" applyAlignment="1">
      <alignment horizontal="center" wrapText="1"/>
    </xf>
    <xf numFmtId="190" fontId="24" fillId="0" borderId="29" xfId="0" applyNumberFormat="1" applyFont="1" applyBorder="1" applyAlignment="1">
      <alignment horizontal="center" vertical="top" wrapText="1"/>
    </xf>
    <xf numFmtId="184" fontId="35" fillId="0" borderId="90" xfId="0" applyNumberFormat="1" applyFont="1" applyBorder="1" applyAlignment="1">
      <alignment horizontal="right" vertical="center" wrapText="1"/>
    </xf>
    <xf numFmtId="0" fontId="39" fillId="0" borderId="92" xfId="0" applyFont="1" applyBorder="1" applyAlignment="1">
      <alignment horizontal="justify" vertical="center" wrapText="1"/>
    </xf>
    <xf numFmtId="0" fontId="39" fillId="0" borderId="67" xfId="0" applyFont="1" applyBorder="1" applyAlignment="1">
      <alignment horizontal="justify" vertical="center" wrapText="1"/>
    </xf>
    <xf numFmtId="0" fontId="39" fillId="0" borderId="73" xfId="0" applyFont="1" applyBorder="1" applyAlignment="1">
      <alignment horizontal="justify" vertical="center" wrapText="1"/>
    </xf>
    <xf numFmtId="0" fontId="39" fillId="0" borderId="74" xfId="0" applyFont="1" applyBorder="1" applyAlignment="1">
      <alignment horizontal="justify" vertical="center" wrapText="1"/>
    </xf>
    <xf numFmtId="184" fontId="35" fillId="0" borderId="93" xfId="0" applyNumberFormat="1" applyFont="1" applyBorder="1" applyAlignment="1">
      <alignment horizontal="right" vertical="center" wrapText="1"/>
    </xf>
    <xf numFmtId="185" fontId="35" fillId="0" borderId="94" xfId="0" applyNumberFormat="1" applyFont="1" applyBorder="1" applyAlignment="1">
      <alignment horizontal="right" vertical="center" wrapText="1"/>
    </xf>
    <xf numFmtId="185" fontId="35" fillId="0" borderId="90" xfId="0" applyNumberFormat="1" applyFont="1" applyBorder="1" applyAlignment="1">
      <alignment horizontal="right" vertical="center" wrapText="1"/>
    </xf>
    <xf numFmtId="0" fontId="24" fillId="0" borderId="1" xfId="0" applyFont="1" applyBorder="1" applyAlignment="1">
      <alignment horizontal="left" vertical="center"/>
    </xf>
    <xf numFmtId="0" fontId="46" fillId="0" borderId="2" xfId="0" applyFont="1" applyBorder="1" applyAlignment="1">
      <alignment horizontal="right" vertical="center" wrapText="1"/>
    </xf>
    <xf numFmtId="0" fontId="44" fillId="0" borderId="2" xfId="0" applyFont="1" applyBorder="1" applyAlignment="1">
      <alignment horizontal="right" vertical="center" wrapText="1"/>
    </xf>
    <xf numFmtId="0" fontId="44" fillId="0" borderId="3" xfId="0" applyFont="1" applyBorder="1" applyAlignment="1">
      <alignment horizontal="right" vertical="center" wrapText="1"/>
    </xf>
    <xf numFmtId="0" fontId="39" fillId="0" borderId="67" xfId="0" applyFont="1" applyBorder="1" applyAlignment="1">
      <alignment horizontal="left" vertical="center" wrapText="1"/>
    </xf>
    <xf numFmtId="3" fontId="35" fillId="0" borderId="98" xfId="0" applyNumberFormat="1" applyFont="1" applyBorder="1" applyAlignment="1">
      <alignment horizontal="right" vertical="center" wrapText="1"/>
    </xf>
    <xf numFmtId="10" fontId="35" fillId="0" borderId="98" xfId="0" applyNumberFormat="1" applyFont="1" applyBorder="1" applyAlignment="1">
      <alignment horizontal="right" vertical="center" wrapText="1"/>
    </xf>
    <xf numFmtId="0" fontId="39" fillId="0" borderId="84" xfId="0" applyFont="1" applyBorder="1" applyAlignment="1">
      <alignment horizontal="justify" vertical="center" wrapText="1"/>
    </xf>
    <xf numFmtId="0" fontId="35" fillId="0" borderId="0" xfId="0" applyFont="1">
      <alignment vertical="center"/>
    </xf>
    <xf numFmtId="0" fontId="35" fillId="0" borderId="95" xfId="0" applyFont="1" applyBorder="1">
      <alignment vertical="center"/>
    </xf>
    <xf numFmtId="186" fontId="35" fillId="0" borderId="94" xfId="0" applyNumberFormat="1" applyFont="1" applyBorder="1">
      <alignment vertical="center"/>
    </xf>
    <xf numFmtId="0" fontId="39" fillId="0" borderId="0" xfId="0" applyFont="1" applyAlignment="1">
      <alignment horizontal="left" vertical="center" wrapText="1"/>
    </xf>
    <xf numFmtId="0" fontId="43" fillId="0" borderId="0" xfId="0" applyFont="1">
      <alignment vertical="center"/>
    </xf>
    <xf numFmtId="3" fontId="28" fillId="0" borderId="0" xfId="0" applyNumberFormat="1" applyFont="1">
      <alignment vertical="center"/>
    </xf>
    <xf numFmtId="0" fontId="19" fillId="0" borderId="14" xfId="0" applyFont="1" applyBorder="1" applyProtection="1">
      <alignment vertical="center"/>
      <protection locked="0"/>
    </xf>
    <xf numFmtId="3" fontId="28" fillId="0" borderId="14" xfId="0" applyNumberFormat="1" applyFont="1" applyBorder="1" applyProtection="1">
      <alignment vertical="center"/>
      <protection locked="0"/>
    </xf>
    <xf numFmtId="0" fontId="19" fillId="0" borderId="24" xfId="0" applyFont="1" applyBorder="1">
      <alignment vertical="center"/>
    </xf>
    <xf numFmtId="0" fontId="24" fillId="0" borderId="4" xfId="0" applyFont="1" applyBorder="1" applyAlignment="1">
      <alignment horizontal="center" vertical="center"/>
    </xf>
    <xf numFmtId="0" fontId="38" fillId="0" borderId="47" xfId="0" applyFont="1" applyBorder="1" applyAlignment="1">
      <alignment horizontal="center" vertical="center" wrapText="1" shrinkToFit="1"/>
    </xf>
    <xf numFmtId="0" fontId="38" fillId="0" borderId="99" xfId="0" applyFont="1" applyBorder="1" applyAlignment="1">
      <alignment horizontal="center" vertical="center" wrapText="1" shrinkToFit="1"/>
    </xf>
    <xf numFmtId="0" fontId="38" fillId="0" borderId="100" xfId="0" applyFont="1" applyBorder="1" applyAlignment="1">
      <alignment horizontal="center" vertical="center" wrapText="1" shrinkToFit="1"/>
    </xf>
    <xf numFmtId="0" fontId="38" fillId="0" borderId="43" xfId="0" applyFont="1" applyBorder="1" applyAlignment="1">
      <alignment horizontal="center" vertical="center" wrapText="1" shrinkToFit="1"/>
    </xf>
    <xf numFmtId="0" fontId="19" fillId="0" borderId="21" xfId="0" applyFont="1" applyBorder="1">
      <alignment vertical="center"/>
    </xf>
    <xf numFmtId="12" fontId="14" fillId="0" borderId="0" xfId="0" applyNumberFormat="1" applyFont="1">
      <alignment vertical="center"/>
    </xf>
    <xf numFmtId="12" fontId="0" fillId="0" borderId="0" xfId="0" applyNumberFormat="1" applyAlignment="1">
      <alignment horizontal="center" vertical="center"/>
    </xf>
    <xf numFmtId="12" fontId="19" fillId="0" borderId="0" xfId="0" applyNumberFormat="1" applyFont="1">
      <alignment vertical="center"/>
    </xf>
    <xf numFmtId="12" fontId="0" fillId="0" borderId="0" xfId="0" applyNumberFormat="1">
      <alignment vertical="center"/>
    </xf>
    <xf numFmtId="0" fontId="66" fillId="0" borderId="0" xfId="0" applyFont="1">
      <alignment vertical="center"/>
    </xf>
    <xf numFmtId="0" fontId="38" fillId="0" borderId="128" xfId="0" applyFont="1" applyBorder="1" applyAlignment="1">
      <alignment horizontal="center" vertical="center" wrapText="1" shrinkToFit="1"/>
    </xf>
    <xf numFmtId="0" fontId="24" fillId="2" borderId="128" xfId="0" applyFont="1" applyFill="1" applyBorder="1" applyProtection="1">
      <alignment vertical="center"/>
      <protection locked="0"/>
    </xf>
    <xf numFmtId="187" fontId="24" fillId="0" borderId="5" xfId="0" applyNumberFormat="1" applyFont="1" applyBorder="1" applyAlignment="1">
      <alignment horizontal="centerContinuous" vertical="distributed"/>
    </xf>
    <xf numFmtId="187" fontId="24" fillId="0" borderId="7" xfId="0" applyNumberFormat="1" applyFont="1" applyBorder="1" applyAlignment="1">
      <alignment horizontal="centerContinuous" vertical="distributed"/>
    </xf>
    <xf numFmtId="0" fontId="0" fillId="0" borderId="7" xfId="0" applyBorder="1" applyAlignment="1">
      <alignment horizontal="centerContinuous" vertical="distributed"/>
    </xf>
    <xf numFmtId="0" fontId="0" fillId="0" borderId="6" xfId="0" applyBorder="1" applyAlignment="1">
      <alignment horizontal="centerContinuous" vertical="distributed"/>
    </xf>
    <xf numFmtId="187" fontId="30" fillId="0" borderId="5" xfId="0" applyNumberFormat="1" applyFont="1" applyBorder="1" applyAlignment="1">
      <alignment horizontal="centerContinuous" vertical="center"/>
    </xf>
    <xf numFmtId="0" fontId="0" fillId="0" borderId="7" xfId="0" applyBorder="1" applyAlignment="1">
      <alignment horizontal="centerContinuous" vertical="center"/>
    </xf>
    <xf numFmtId="0" fontId="0" fillId="0" borderId="6" xfId="0" applyBorder="1" applyAlignment="1">
      <alignment horizontal="centerContinuous" vertical="center"/>
    </xf>
    <xf numFmtId="187" fontId="30" fillId="0" borderId="7" xfId="0" applyNumberFormat="1" applyFont="1" applyBorder="1" applyAlignment="1">
      <alignment horizontal="centerContinuous" vertical="center"/>
    </xf>
    <xf numFmtId="187" fontId="30" fillId="0" borderId="6" xfId="0" applyNumberFormat="1" applyFont="1" applyBorder="1" applyAlignment="1">
      <alignment horizontal="centerContinuous" vertical="center"/>
    </xf>
    <xf numFmtId="0" fontId="19" fillId="0" borderId="9" xfId="0" applyFont="1" applyBorder="1" applyAlignment="1">
      <alignment horizontal="left" vertical="center"/>
    </xf>
    <xf numFmtId="187" fontId="38" fillId="0" borderId="7" xfId="0" applyNumberFormat="1" applyFont="1" applyBorder="1" applyAlignment="1">
      <alignment horizontal="centerContinuous" vertical="center"/>
    </xf>
    <xf numFmtId="0" fontId="30" fillId="0" borderId="0" xfId="11" applyFont="1">
      <alignment vertical="center"/>
    </xf>
    <xf numFmtId="0" fontId="30" fillId="0" borderId="0" xfId="11" applyFont="1" applyAlignment="1">
      <alignment horizontal="right" vertical="center"/>
    </xf>
    <xf numFmtId="0" fontId="30" fillId="2" borderId="0" xfId="11" applyFont="1" applyFill="1" applyProtection="1">
      <alignment vertical="center"/>
      <protection locked="0"/>
    </xf>
    <xf numFmtId="0" fontId="30" fillId="0" borderId="0" xfId="11" applyFont="1" applyAlignment="1">
      <alignment horizontal="center" vertical="center"/>
    </xf>
    <xf numFmtId="0" fontId="30" fillId="2" borderId="0" xfId="11" applyFont="1" applyFill="1" applyAlignment="1" applyProtection="1">
      <alignment horizontal="right" vertical="center"/>
      <protection locked="0"/>
    </xf>
    <xf numFmtId="0" fontId="30" fillId="0" borderId="0" xfId="11" applyFont="1" applyAlignment="1">
      <alignment horizontal="left" vertical="center"/>
    </xf>
    <xf numFmtId="0" fontId="18" fillId="0" borderId="0" xfId="11" applyFont="1">
      <alignment vertical="center"/>
    </xf>
    <xf numFmtId="0" fontId="18" fillId="0" borderId="0" xfId="11" applyFont="1" applyProtection="1">
      <alignment vertical="center"/>
      <protection locked="0"/>
    </xf>
    <xf numFmtId="0" fontId="37" fillId="0" borderId="0" xfId="11" applyFont="1" applyAlignment="1">
      <alignment horizontal="center" vertical="center"/>
    </xf>
    <xf numFmtId="0" fontId="30" fillId="0" borderId="28" xfId="11" applyFont="1" applyBorder="1">
      <alignment vertical="center"/>
    </xf>
    <xf numFmtId="0" fontId="30" fillId="0" borderId="57" xfId="11" applyFont="1" applyBorder="1" applyAlignment="1">
      <alignment horizontal="center" vertical="center"/>
    </xf>
    <xf numFmtId="0" fontId="30" fillId="0" borderId="58" xfId="11" applyFont="1" applyBorder="1" applyAlignment="1">
      <alignment horizontal="center" vertical="center"/>
    </xf>
    <xf numFmtId="0" fontId="30" fillId="7" borderId="58" xfId="11" applyFont="1" applyFill="1" applyBorder="1" applyAlignment="1">
      <alignment horizontal="center" vertical="center"/>
    </xf>
    <xf numFmtId="0" fontId="30" fillId="0" borderId="53" xfId="11" applyFont="1" applyBorder="1" applyAlignment="1">
      <alignment horizontal="center" vertical="center"/>
    </xf>
    <xf numFmtId="0" fontId="30" fillId="0" borderId="53" xfId="11" applyFont="1" applyBorder="1" applyAlignment="1">
      <alignment horizontal="center" vertical="center" wrapText="1"/>
    </xf>
    <xf numFmtId="0" fontId="24" fillId="0" borderId="112" xfId="11" applyFont="1" applyBorder="1" applyAlignment="1">
      <alignment horizontal="center" vertical="center" wrapText="1"/>
    </xf>
    <xf numFmtId="0" fontId="30" fillId="0" borderId="12" xfId="11" applyFont="1" applyBorder="1" applyAlignment="1">
      <alignment horizontal="center" vertical="center"/>
    </xf>
    <xf numFmtId="0" fontId="30" fillId="0" borderId="6" xfId="11" applyFont="1" applyBorder="1" applyAlignment="1">
      <alignment horizontal="left" vertical="center" wrapText="1" shrinkToFit="1"/>
    </xf>
    <xf numFmtId="0" fontId="30" fillId="0" borderId="4" xfId="11" applyFont="1" applyBorder="1" applyAlignment="1">
      <alignment horizontal="left" vertical="center" wrapText="1" shrinkToFit="1"/>
    </xf>
    <xf numFmtId="0" fontId="30" fillId="0" borderId="4" xfId="11" applyFont="1" applyBorder="1" applyAlignment="1">
      <alignment horizontal="center" vertical="center" wrapText="1" shrinkToFit="1"/>
    </xf>
    <xf numFmtId="49" fontId="30" fillId="0" borderId="5" xfId="11" applyNumberFormat="1" applyFont="1" applyBorder="1" applyAlignment="1">
      <alignment horizontal="left" vertical="center" wrapText="1" shrinkToFit="1"/>
    </xf>
    <xf numFmtId="0" fontId="30" fillId="0" borderId="5" xfId="11" applyFont="1" applyBorder="1" applyAlignment="1">
      <alignment horizontal="left" vertical="center" wrapText="1" shrinkToFit="1"/>
    </xf>
    <xf numFmtId="0" fontId="30" fillId="2" borderId="5" xfId="11" applyFont="1" applyFill="1" applyBorder="1" applyAlignment="1" applyProtection="1">
      <alignment horizontal="left" vertical="center" wrapText="1" shrinkToFit="1"/>
      <protection locked="0"/>
    </xf>
    <xf numFmtId="0" fontId="30" fillId="2" borderId="67" xfId="11" applyFont="1" applyFill="1" applyBorder="1" applyAlignment="1" applyProtection="1">
      <alignment horizontal="center" vertical="center"/>
      <protection locked="0"/>
    </xf>
    <xf numFmtId="0" fontId="64" fillId="0" borderId="0" xfId="11" applyFont="1">
      <alignment vertical="center"/>
    </xf>
    <xf numFmtId="0" fontId="30" fillId="0" borderId="72" xfId="11" applyFont="1" applyBorder="1" applyAlignment="1">
      <alignment horizontal="center" vertical="center"/>
    </xf>
    <xf numFmtId="0" fontId="30" fillId="0" borderId="9" xfId="11" applyFont="1" applyBorder="1" applyAlignment="1">
      <alignment horizontal="left" vertical="center"/>
    </xf>
    <xf numFmtId="0" fontId="30" fillId="0" borderId="10" xfId="11" applyFont="1" applyBorder="1" applyAlignment="1">
      <alignment horizontal="center" vertical="center"/>
    </xf>
    <xf numFmtId="0" fontId="30" fillId="0" borderId="8" xfId="11" applyFont="1" applyBorder="1" applyAlignment="1">
      <alignment horizontal="center" vertical="center"/>
    </xf>
    <xf numFmtId="0" fontId="30" fillId="0" borderId="9" xfId="11" applyFont="1" applyBorder="1" applyAlignment="1">
      <alignment horizontal="center" vertical="center"/>
    </xf>
    <xf numFmtId="0" fontId="30" fillId="0" borderId="11" xfId="11" applyFont="1" applyBorder="1" applyAlignment="1">
      <alignment horizontal="center" vertical="center"/>
    </xf>
    <xf numFmtId="0" fontId="30" fillId="2" borderId="88" xfId="11" applyFont="1" applyFill="1" applyBorder="1" applyAlignment="1" applyProtection="1">
      <alignment horizontal="left" vertical="center" wrapText="1" shrinkToFit="1"/>
      <protection locked="0"/>
    </xf>
    <xf numFmtId="0" fontId="30" fillId="2" borderId="130" xfId="11" applyFont="1" applyFill="1" applyBorder="1" applyAlignment="1" applyProtection="1">
      <alignment horizontal="left" vertical="center" wrapText="1" shrinkToFit="1"/>
      <protection locked="0"/>
    </xf>
    <xf numFmtId="0" fontId="30" fillId="2" borderId="109" xfId="11" applyFont="1" applyFill="1" applyBorder="1" applyAlignment="1" applyProtection="1">
      <alignment horizontal="left" vertical="center" wrapText="1" shrinkToFit="1"/>
      <protection locked="0"/>
    </xf>
    <xf numFmtId="0" fontId="30" fillId="2" borderId="131" xfId="11" applyFont="1" applyFill="1" applyBorder="1" applyAlignment="1" applyProtection="1">
      <alignment horizontal="center" vertical="center"/>
      <protection locked="0"/>
    </xf>
    <xf numFmtId="0" fontId="30" fillId="2" borderId="6" xfId="11" applyFont="1" applyFill="1" applyBorder="1" applyAlignment="1" applyProtection="1">
      <alignment horizontal="left" vertical="center" wrapText="1" shrinkToFit="1"/>
      <protection locked="0"/>
    </xf>
    <xf numFmtId="0" fontId="30" fillId="2" borderId="4" xfId="11" applyFont="1" applyFill="1" applyBorder="1" applyAlignment="1" applyProtection="1">
      <alignment horizontal="left" vertical="center" wrapText="1" shrinkToFit="1"/>
      <protection locked="0"/>
    </xf>
    <xf numFmtId="0" fontId="30" fillId="2" borderId="10" xfId="11" applyFont="1" applyFill="1" applyBorder="1" applyAlignment="1" applyProtection="1">
      <alignment horizontal="left" vertical="center" wrapText="1" shrinkToFit="1"/>
      <protection locked="0"/>
    </xf>
    <xf numFmtId="0" fontId="30" fillId="2" borderId="22" xfId="11" applyFont="1" applyFill="1" applyBorder="1" applyAlignment="1" applyProtection="1">
      <alignment horizontal="left" vertical="center" wrapText="1" shrinkToFit="1"/>
      <protection locked="0"/>
    </xf>
    <xf numFmtId="0" fontId="30" fillId="2" borderId="8" xfId="11" applyFont="1" applyFill="1" applyBorder="1" applyAlignment="1" applyProtection="1">
      <alignment horizontal="left" vertical="center" wrapText="1" shrinkToFit="1"/>
      <protection locked="0"/>
    </xf>
    <xf numFmtId="0" fontId="30" fillId="2" borderId="75" xfId="11" applyFont="1" applyFill="1" applyBorder="1" applyAlignment="1" applyProtection="1">
      <alignment horizontal="center" vertical="center"/>
      <protection locked="0"/>
    </xf>
    <xf numFmtId="0" fontId="30" fillId="2" borderId="18" xfId="11" applyFont="1" applyFill="1" applyBorder="1" applyAlignment="1" applyProtection="1">
      <alignment horizontal="left" vertical="center" wrapText="1" shrinkToFit="1"/>
      <protection locked="0"/>
    </xf>
    <xf numFmtId="0" fontId="30" fillId="2" borderId="132" xfId="11" applyFont="1" applyFill="1" applyBorder="1" applyAlignment="1" applyProtection="1">
      <alignment horizontal="left" vertical="center" wrapText="1" shrinkToFit="1"/>
      <protection locked="0"/>
    </xf>
    <xf numFmtId="0" fontId="30" fillId="2" borderId="15" xfId="11" applyFont="1" applyFill="1" applyBorder="1" applyAlignment="1" applyProtection="1">
      <alignment horizontal="left" vertical="center" wrapText="1" shrinkToFit="1"/>
      <protection locked="0"/>
    </xf>
    <xf numFmtId="0" fontId="30" fillId="2" borderId="84" xfId="11" applyFont="1" applyFill="1" applyBorder="1" applyAlignment="1" applyProtection="1">
      <alignment horizontal="center" vertical="center"/>
      <protection locked="0"/>
    </xf>
    <xf numFmtId="0" fontId="16" fillId="0" borderId="8" xfId="0" applyFont="1" applyBorder="1">
      <alignment vertical="center"/>
    </xf>
    <xf numFmtId="0" fontId="14" fillId="0" borderId="9" xfId="0" applyFont="1" applyBorder="1">
      <alignment vertical="center"/>
    </xf>
    <xf numFmtId="0" fontId="14" fillId="0" borderId="24" xfId="0" applyFont="1" applyBorder="1">
      <alignment vertical="center"/>
    </xf>
    <xf numFmtId="0" fontId="16" fillId="0" borderId="5" xfId="0" applyFont="1" applyBorder="1">
      <alignment vertical="center"/>
    </xf>
    <xf numFmtId="0" fontId="14" fillId="0" borderId="7" xfId="0" applyFont="1" applyBorder="1">
      <alignment vertical="center"/>
    </xf>
    <xf numFmtId="0" fontId="19" fillId="0" borderId="5" xfId="0" applyFont="1" applyBorder="1" applyAlignment="1">
      <alignment horizontal="center" vertical="center"/>
    </xf>
    <xf numFmtId="0" fontId="19" fillId="2" borderId="59" xfId="0" applyFont="1" applyFill="1" applyBorder="1" applyProtection="1">
      <alignment vertical="center"/>
      <protection locked="0"/>
    </xf>
    <xf numFmtId="0" fontId="19" fillId="0" borderId="5" xfId="0" applyFont="1" applyBorder="1" applyAlignment="1">
      <alignment horizontal="center" vertical="center" wrapText="1"/>
    </xf>
    <xf numFmtId="0" fontId="19" fillId="0" borderId="19" xfId="0" applyFont="1" applyBorder="1" applyAlignment="1">
      <alignment horizontal="center"/>
    </xf>
    <xf numFmtId="0" fontId="24" fillId="0" borderId="22" xfId="0" applyFont="1" applyBorder="1" applyAlignment="1">
      <alignment horizontal="left" vertical="center" wrapText="1"/>
    </xf>
    <xf numFmtId="0" fontId="24" fillId="0" borderId="8" xfId="0" applyFont="1" applyBorder="1" applyAlignment="1">
      <alignment horizontal="right" vertical="center"/>
    </xf>
    <xf numFmtId="0" fontId="24" fillId="0" borderId="73" xfId="0" applyFont="1" applyBorder="1" applyAlignment="1">
      <alignment horizontal="center" vertical="center" wrapText="1"/>
    </xf>
    <xf numFmtId="0" fontId="24" fillId="0" borderId="35" xfId="0" applyFont="1" applyBorder="1" applyAlignment="1">
      <alignment horizontal="right" vertical="center"/>
    </xf>
    <xf numFmtId="0" fontId="19" fillId="0" borderId="28" xfId="0" applyFont="1" applyBorder="1" applyAlignment="1">
      <alignment horizontal="left" vertical="center"/>
    </xf>
    <xf numFmtId="0" fontId="42" fillId="0" borderId="9" xfId="0" applyFont="1" applyBorder="1" applyAlignment="1">
      <alignment wrapText="1"/>
    </xf>
    <xf numFmtId="0" fontId="42" fillId="0" borderId="25" xfId="0" applyFont="1" applyBorder="1" applyAlignment="1">
      <alignment wrapText="1"/>
    </xf>
    <xf numFmtId="0" fontId="42" fillId="0" borderId="0" xfId="0" applyFont="1" applyAlignment="1">
      <alignment wrapText="1"/>
    </xf>
    <xf numFmtId="0" fontId="33" fillId="0" borderId="0" xfId="0" applyFont="1" applyAlignment="1">
      <alignment horizontal="right"/>
    </xf>
    <xf numFmtId="0" fontId="22" fillId="2" borderId="0" xfId="0" applyFont="1" applyFill="1" applyAlignment="1">
      <alignment vertical="top" wrapText="1"/>
    </xf>
    <xf numFmtId="0" fontId="0" fillId="0" borderId="0" xfId="0" applyAlignment="1">
      <alignment horizontal="distributed" vertical="center"/>
    </xf>
    <xf numFmtId="0" fontId="19" fillId="0" borderId="0" xfId="0" applyFont="1" applyAlignment="1" applyProtection="1">
      <alignment horizontal="left" vertical="center"/>
      <protection locked="0"/>
    </xf>
    <xf numFmtId="0" fontId="63" fillId="0" borderId="0" xfId="0" applyFont="1" applyProtection="1">
      <alignment vertical="center"/>
      <protection locked="0"/>
    </xf>
    <xf numFmtId="0" fontId="19" fillId="0" borderId="0" xfId="0" applyFont="1" applyAlignment="1" applyProtection="1">
      <alignment horizontal="centerContinuous" vertical="center"/>
      <protection locked="0"/>
    </xf>
    <xf numFmtId="0" fontId="19" fillId="0" borderId="0" xfId="0" applyFont="1" applyAlignment="1" applyProtection="1">
      <alignment horizontal="right" vertical="center" indent="2"/>
      <protection locked="0"/>
    </xf>
    <xf numFmtId="177" fontId="19" fillId="0" borderId="116" xfId="0" applyNumberFormat="1" applyFont="1" applyBorder="1" applyAlignment="1" applyProtection="1">
      <alignment vertical="center" shrinkToFit="1"/>
      <protection locked="0"/>
    </xf>
    <xf numFmtId="177" fontId="19" fillId="0" borderId="0" xfId="0" applyNumberFormat="1" applyFont="1" applyAlignment="1" applyProtection="1">
      <alignment vertical="center" shrinkToFit="1"/>
      <protection locked="0"/>
    </xf>
    <xf numFmtId="0" fontId="19" fillId="0" borderId="0" xfId="0" applyFont="1" applyAlignment="1" applyProtection="1">
      <alignment horizontal="left" vertical="center" indent="1"/>
      <protection locked="0"/>
    </xf>
    <xf numFmtId="177" fontId="23" fillId="0" borderId="0" xfId="0" applyNumberFormat="1" applyFont="1" applyAlignment="1" applyProtection="1">
      <alignment vertical="center" wrapText="1" shrinkToFit="1"/>
      <protection locked="0"/>
    </xf>
    <xf numFmtId="177" fontId="55" fillId="0" borderId="0" xfId="0" applyNumberFormat="1" applyFont="1" applyProtection="1">
      <alignment vertical="center"/>
      <protection locked="0"/>
    </xf>
    <xf numFmtId="177" fontId="25" fillId="0" borderId="0" xfId="0" applyNumberFormat="1" applyFont="1" applyProtection="1">
      <alignment vertical="center"/>
      <protection locked="0"/>
    </xf>
    <xf numFmtId="0" fontId="15" fillId="0" borderId="0" xfId="0" applyFont="1" applyAlignment="1" applyProtection="1">
      <alignment horizontal="left" vertical="center" indent="1"/>
      <protection locked="0"/>
    </xf>
    <xf numFmtId="0" fontId="0" fillId="0" borderId="0" xfId="0" applyAlignment="1" applyProtection="1">
      <alignment horizontal="left" vertical="center" indent="1"/>
      <protection locked="0"/>
    </xf>
    <xf numFmtId="0" fontId="24" fillId="0" borderId="0" xfId="0" applyFont="1" applyAlignment="1" applyProtection="1">
      <alignment horizontal="left" vertical="center"/>
      <protection locked="0"/>
    </xf>
    <xf numFmtId="0" fontId="24" fillId="4" borderId="0" xfId="0" applyFont="1" applyFill="1" applyAlignment="1" applyProtection="1">
      <alignment horizontal="left" vertical="center"/>
      <protection locked="0"/>
    </xf>
    <xf numFmtId="0" fontId="24" fillId="5" borderId="0" xfId="0" applyFont="1" applyFill="1" applyAlignment="1" applyProtection="1">
      <alignment horizontal="left" vertical="center"/>
      <protection locked="0"/>
    </xf>
    <xf numFmtId="0" fontId="24" fillId="4" borderId="0" xfId="0" applyFont="1" applyFill="1" applyProtection="1">
      <alignment vertical="center"/>
      <protection locked="0"/>
    </xf>
    <xf numFmtId="0" fontId="29" fillId="0" borderId="0" xfId="0" applyFont="1">
      <alignment vertical="center"/>
    </xf>
    <xf numFmtId="0" fontId="62" fillId="0" borderId="0" xfId="0" applyFont="1">
      <alignment vertical="center"/>
    </xf>
    <xf numFmtId="0" fontId="30" fillId="0" borderId="0" xfId="0" applyFont="1" applyAlignment="1">
      <alignment horizontal="right" vertical="center"/>
    </xf>
    <xf numFmtId="0" fontId="19" fillId="0" borderId="77" xfId="0" applyFont="1" applyBorder="1" applyAlignment="1">
      <alignment horizontal="center" vertical="center"/>
    </xf>
    <xf numFmtId="0" fontId="19" fillId="0" borderId="53" xfId="0" applyFont="1" applyBorder="1" applyAlignment="1">
      <alignment horizontal="center" vertical="center"/>
    </xf>
    <xf numFmtId="0" fontId="19" fillId="0" borderId="58" xfId="0" applyFont="1" applyBorder="1" applyAlignment="1">
      <alignment horizontal="center" vertical="center" shrinkToFit="1"/>
    </xf>
    <xf numFmtId="0" fontId="19" fillId="0" borderId="112" xfId="0" applyFont="1" applyBorder="1" applyAlignment="1">
      <alignment horizontal="center" vertical="center" shrinkToFit="1"/>
    </xf>
    <xf numFmtId="0" fontId="63" fillId="0" borderId="0" xfId="0" applyFont="1" applyAlignment="1">
      <alignment horizontal="center" vertical="center"/>
    </xf>
    <xf numFmtId="0" fontId="19" fillId="0" borderId="73" xfId="0" applyFont="1" applyBorder="1" applyAlignment="1">
      <alignment horizontal="center" vertical="center" textRotation="255" wrapText="1"/>
    </xf>
    <xf numFmtId="177" fontId="19" fillId="0" borderId="52" xfId="0" applyNumberFormat="1" applyFont="1" applyBorder="1" applyAlignment="1">
      <alignment vertical="center" shrinkToFit="1"/>
    </xf>
    <xf numFmtId="177" fontId="19" fillId="0" borderId="74" xfId="0" applyNumberFormat="1" applyFont="1" applyBorder="1" applyAlignment="1">
      <alignment vertical="center" shrinkToFit="1"/>
    </xf>
    <xf numFmtId="177" fontId="19" fillId="0" borderId="84" xfId="0" applyNumberFormat="1" applyFont="1" applyBorder="1" applyAlignment="1">
      <alignment vertical="center" shrinkToFit="1"/>
    </xf>
    <xf numFmtId="0" fontId="19" fillId="0" borderId="73" xfId="0" applyFont="1" applyBorder="1" applyAlignment="1">
      <alignment horizontal="center" vertical="center"/>
    </xf>
    <xf numFmtId="177" fontId="19" fillId="0" borderId="113" xfId="0" applyNumberFormat="1" applyFont="1" applyBorder="1" applyAlignment="1">
      <alignment vertical="center" shrinkToFit="1"/>
    </xf>
    <xf numFmtId="0" fontId="19" fillId="0" borderId="48" xfId="0" applyFont="1" applyBorder="1" applyAlignment="1">
      <alignment horizontal="left" vertical="center"/>
    </xf>
    <xf numFmtId="0" fontId="19" fillId="0" borderId="79" xfId="0" applyFont="1" applyBorder="1" applyAlignment="1">
      <alignment horizontal="left" vertical="center"/>
    </xf>
    <xf numFmtId="177" fontId="19" fillId="0" borderId="114" xfId="0" applyNumberFormat="1" applyFont="1" applyBorder="1">
      <alignment vertical="center"/>
    </xf>
    <xf numFmtId="177" fontId="19" fillId="0" borderId="115" xfId="0" applyNumberFormat="1" applyFont="1" applyBorder="1" applyAlignment="1">
      <alignment vertical="center" shrinkToFit="1"/>
    </xf>
    <xf numFmtId="0" fontId="30" fillId="0" borderId="0" xfId="4" applyFont="1" applyProtection="1">
      <alignment vertical="center"/>
      <protection locked="0"/>
    </xf>
    <xf numFmtId="0" fontId="30" fillId="0" borderId="129" xfId="11" applyFont="1" applyBorder="1" applyAlignment="1" applyProtection="1">
      <alignment horizontal="center" vertical="center"/>
      <protection locked="0"/>
    </xf>
    <xf numFmtId="0" fontId="30" fillId="2" borderId="130" xfId="11" applyFont="1" applyFill="1" applyBorder="1" applyAlignment="1" applyProtection="1">
      <alignment horizontal="center" vertical="center" wrapText="1" shrinkToFit="1"/>
      <protection locked="0"/>
    </xf>
    <xf numFmtId="0" fontId="30" fillId="0" borderId="0" xfId="11" applyFont="1" applyAlignment="1" applyProtection="1">
      <alignment vertical="center" wrapText="1"/>
      <protection locked="0"/>
    </xf>
    <xf numFmtId="0" fontId="30" fillId="0" borderId="12" xfId="11" applyFont="1" applyBorder="1" applyAlignment="1" applyProtection="1">
      <alignment horizontal="center" vertical="center"/>
      <protection locked="0"/>
    </xf>
    <xf numFmtId="0" fontId="30" fillId="2" borderId="4" xfId="11" applyFont="1" applyFill="1" applyBorder="1" applyAlignment="1" applyProtection="1">
      <alignment horizontal="center" vertical="center" wrapText="1" shrinkToFit="1"/>
      <protection locked="0"/>
    </xf>
    <xf numFmtId="0" fontId="30" fillId="0" borderId="0" xfId="11" applyFont="1" applyProtection="1">
      <alignment vertical="center"/>
      <protection locked="0"/>
    </xf>
    <xf numFmtId="0" fontId="30" fillId="0" borderId="40" xfId="11" applyFont="1" applyBorder="1" applyAlignment="1" applyProtection="1">
      <alignment horizontal="center" vertical="center"/>
      <protection locked="0"/>
    </xf>
    <xf numFmtId="0" fontId="30" fillId="0" borderId="41" xfId="11" applyFont="1" applyBorder="1" applyAlignment="1" applyProtection="1">
      <alignment horizontal="center" vertical="center"/>
      <protection locked="0"/>
    </xf>
    <xf numFmtId="0" fontId="30" fillId="0" borderId="13" xfId="11" applyFont="1" applyBorder="1" applyAlignment="1" applyProtection="1">
      <alignment horizontal="center" vertical="center"/>
      <protection locked="0"/>
    </xf>
    <xf numFmtId="0" fontId="30" fillId="2" borderId="132" xfId="11" applyFont="1" applyFill="1" applyBorder="1" applyAlignment="1" applyProtection="1">
      <alignment horizontal="center" vertical="center" wrapText="1" shrinkToFit="1"/>
      <protection locked="0"/>
    </xf>
    <xf numFmtId="0" fontId="60" fillId="0" borderId="0" xfId="0" applyFont="1" applyAlignment="1" applyProtection="1">
      <alignment vertical="top"/>
      <protection locked="0"/>
    </xf>
    <xf numFmtId="0" fontId="60" fillId="0" borderId="0" xfId="0" applyFont="1" applyAlignment="1" applyProtection="1">
      <protection locked="0"/>
    </xf>
    <xf numFmtId="0" fontId="19" fillId="0" borderId="35" xfId="0" applyFont="1" applyBorder="1" applyAlignment="1">
      <alignment horizontal="right" vertical="center"/>
    </xf>
    <xf numFmtId="0" fontId="19" fillId="0" borderId="20" xfId="0" applyFont="1" applyBorder="1" applyAlignment="1">
      <alignment horizontal="center"/>
    </xf>
    <xf numFmtId="0" fontId="19" fillId="0" borderId="79" xfId="0" applyFont="1" applyBorder="1" applyAlignment="1">
      <alignment horizontal="right" vertical="center"/>
    </xf>
    <xf numFmtId="0" fontId="35" fillId="0" borderId="0" xfId="0" applyFont="1" applyProtection="1">
      <alignment vertical="center"/>
      <protection locked="0"/>
    </xf>
    <xf numFmtId="0" fontId="69" fillId="0" borderId="5" xfId="0" applyFont="1" applyBorder="1">
      <alignment vertical="center"/>
    </xf>
    <xf numFmtId="0" fontId="69" fillId="0" borderId="7" xfId="0" applyFont="1" applyBorder="1">
      <alignment vertical="center"/>
    </xf>
    <xf numFmtId="0" fontId="69" fillId="0" borderId="6" xfId="0" applyFont="1" applyBorder="1">
      <alignment vertical="center"/>
    </xf>
    <xf numFmtId="179" fontId="69" fillId="0" borderId="4" xfId="0" applyNumberFormat="1" applyFont="1" applyBorder="1">
      <alignment vertical="center"/>
    </xf>
    <xf numFmtId="179" fontId="69" fillId="0" borderId="24" xfId="0" applyNumberFormat="1" applyFont="1" applyBorder="1">
      <alignment vertical="center"/>
    </xf>
    <xf numFmtId="0" fontId="69" fillId="0" borderId="0" xfId="0" applyFont="1">
      <alignment vertical="center"/>
    </xf>
    <xf numFmtId="179" fontId="69" fillId="0" borderId="4" xfId="0" applyNumberFormat="1" applyFont="1" applyBorder="1" applyAlignment="1">
      <alignment horizontal="center" vertical="center"/>
    </xf>
    <xf numFmtId="0" fontId="69" fillId="0" borderId="4" xfId="0" applyFont="1" applyBorder="1" applyAlignment="1">
      <alignment horizontal="center" vertical="center"/>
    </xf>
    <xf numFmtId="179" fontId="69" fillId="0" borderId="4" xfId="0" applyNumberFormat="1" applyFont="1" applyBorder="1" applyAlignment="1">
      <alignment horizontal="right" vertical="center"/>
    </xf>
    <xf numFmtId="0" fontId="69" fillId="0" borderId="4" xfId="0" applyFont="1" applyBorder="1">
      <alignment vertical="center"/>
    </xf>
    <xf numFmtId="0" fontId="19" fillId="0" borderId="4" xfId="0" applyFont="1" applyBorder="1" applyAlignment="1">
      <alignment horizontal="center" vertical="center"/>
    </xf>
    <xf numFmtId="38" fontId="19" fillId="2" borderId="4" xfId="5" applyFont="1" applyFill="1" applyBorder="1" applyAlignment="1" applyProtection="1">
      <alignment horizontal="right" vertical="center"/>
      <protection locked="0"/>
    </xf>
    <xf numFmtId="38" fontId="30" fillId="2" borderId="20" xfId="5" applyFont="1" applyFill="1" applyBorder="1" applyAlignment="1" applyProtection="1">
      <alignment horizontal="left" vertical="center"/>
      <protection locked="0"/>
    </xf>
    <xf numFmtId="38" fontId="30" fillId="2" borderId="25" xfId="5" applyFont="1" applyFill="1" applyBorder="1" applyAlignment="1" applyProtection="1">
      <alignment horizontal="left" vertical="center"/>
      <protection locked="0"/>
    </xf>
    <xf numFmtId="38" fontId="30" fillId="2" borderId="23" xfId="5" applyFont="1" applyFill="1" applyBorder="1" applyAlignment="1" applyProtection="1">
      <alignment horizontal="left" vertical="center"/>
      <protection locked="0"/>
    </xf>
    <xf numFmtId="38" fontId="30" fillId="2" borderId="24" xfId="5" applyFont="1" applyFill="1" applyBorder="1" applyAlignment="1" applyProtection="1">
      <alignment horizontal="left" vertical="center"/>
      <protection locked="0"/>
    </xf>
    <xf numFmtId="38" fontId="30" fillId="2" borderId="0" xfId="5" applyFont="1" applyFill="1" applyBorder="1" applyAlignment="1" applyProtection="1">
      <alignment horizontal="left" vertical="center"/>
      <protection locked="0"/>
    </xf>
    <xf numFmtId="38" fontId="30" fillId="2" borderId="14" xfId="5" applyFont="1" applyFill="1" applyBorder="1" applyAlignment="1" applyProtection="1">
      <alignment horizontal="left" vertical="center"/>
      <protection locked="0"/>
    </xf>
    <xf numFmtId="38" fontId="30" fillId="2" borderId="8" xfId="5" applyFont="1" applyFill="1" applyBorder="1" applyAlignment="1" applyProtection="1">
      <alignment horizontal="left" vertical="center"/>
      <protection locked="0"/>
    </xf>
    <xf numFmtId="38" fontId="30" fillId="2" borderId="9" xfId="5" applyFont="1" applyFill="1" applyBorder="1" applyAlignment="1" applyProtection="1">
      <alignment horizontal="left" vertical="center"/>
      <protection locked="0"/>
    </xf>
    <xf numFmtId="38" fontId="30" fillId="2" borderId="10" xfId="5" applyFont="1" applyFill="1" applyBorder="1" applyAlignment="1" applyProtection="1">
      <alignment horizontal="left" vertical="center"/>
      <protection locked="0"/>
    </xf>
    <xf numFmtId="0" fontId="69" fillId="0" borderId="5" xfId="0" applyFont="1" applyBorder="1" applyAlignment="1">
      <alignment horizontal="center" vertical="center"/>
    </xf>
    <xf numFmtId="0" fontId="69" fillId="0" borderId="6" xfId="0" applyFont="1" applyBorder="1" applyAlignment="1">
      <alignment horizontal="center" vertical="center"/>
    </xf>
    <xf numFmtId="191" fontId="69" fillId="0" borderId="5" xfId="0" applyNumberFormat="1" applyFont="1" applyBorder="1" applyAlignment="1">
      <alignment horizontal="right" vertical="center"/>
    </xf>
    <xf numFmtId="191" fontId="69" fillId="0" borderId="6" xfId="0" applyNumberFormat="1" applyFont="1" applyBorder="1" applyAlignment="1">
      <alignment horizontal="right" vertical="center"/>
    </xf>
    <xf numFmtId="179" fontId="19" fillId="0" borderId="5" xfId="0" applyNumberFormat="1" applyFont="1" applyBorder="1" applyAlignment="1">
      <alignment horizontal="right" vertical="center"/>
    </xf>
    <xf numFmtId="179" fontId="19" fillId="0" borderId="6" xfId="0" applyNumberFormat="1" applyFont="1" applyBorder="1" applyAlignment="1">
      <alignment horizontal="right" vertical="center"/>
    </xf>
    <xf numFmtId="179" fontId="19" fillId="0" borderId="7" xfId="0" applyNumberFormat="1" applyFont="1" applyBorder="1" applyAlignment="1">
      <alignment horizontal="right" vertical="center"/>
    </xf>
    <xf numFmtId="0" fontId="24" fillId="0" borderId="118" xfId="0" applyFont="1" applyBorder="1" applyAlignment="1">
      <alignment horizontal="center" vertical="center" wrapText="1"/>
    </xf>
    <xf numFmtId="0" fontId="24" fillId="0" borderId="119" xfId="0" applyFont="1" applyBorder="1" applyAlignment="1">
      <alignment horizontal="center" vertical="center" wrapText="1"/>
    </xf>
    <xf numFmtId="187" fontId="69" fillId="0" borderId="4" xfId="5" applyNumberFormat="1" applyFont="1" applyBorder="1" applyAlignment="1" applyProtection="1">
      <alignment horizontal="center" vertical="center"/>
    </xf>
    <xf numFmtId="38" fontId="69" fillId="0" borderId="4" xfId="5" applyFont="1" applyBorder="1" applyAlignment="1" applyProtection="1">
      <alignment horizontal="right" vertical="center"/>
    </xf>
    <xf numFmtId="187" fontId="69" fillId="0" borderId="5" xfId="0" applyNumberFormat="1" applyFont="1" applyBorder="1" applyAlignment="1">
      <alignment horizontal="center" vertical="center"/>
    </xf>
    <xf numFmtId="187" fontId="69" fillId="0" borderId="6" xfId="0" applyNumberFormat="1" applyFont="1" applyBorder="1" applyAlignment="1">
      <alignment horizontal="center" vertical="center"/>
    </xf>
    <xf numFmtId="38" fontId="19" fillId="0" borderId="4" xfId="5" applyFont="1" applyBorder="1" applyAlignment="1" applyProtection="1">
      <alignment horizontal="right" vertical="center"/>
    </xf>
    <xf numFmtId="38" fontId="19" fillId="0" borderId="4" xfId="5" applyFont="1" applyBorder="1" applyAlignment="1" applyProtection="1">
      <alignment horizontal="left" vertical="center"/>
    </xf>
    <xf numFmtId="179" fontId="19" fillId="0" borderId="15" xfId="0" applyNumberFormat="1" applyFont="1" applyBorder="1" applyAlignment="1">
      <alignment horizontal="right" vertical="center"/>
    </xf>
    <xf numFmtId="179" fontId="19" fillId="0" borderId="35" xfId="0" applyNumberFormat="1" applyFont="1" applyBorder="1" applyAlignment="1">
      <alignment horizontal="right" vertical="center"/>
    </xf>
    <xf numFmtId="179" fontId="19" fillId="0" borderId="15" xfId="0" applyNumberFormat="1" applyFont="1" applyBorder="1" applyAlignment="1">
      <alignment horizontal="right" vertical="center" shrinkToFit="1"/>
    </xf>
    <xf numFmtId="179" fontId="19" fillId="0" borderId="37" xfId="0" applyNumberFormat="1" applyFont="1" applyBorder="1" applyAlignment="1">
      <alignment horizontal="right" vertical="center" shrinkToFit="1"/>
    </xf>
    <xf numFmtId="0" fontId="19" fillId="0" borderId="35" xfId="0" applyFont="1" applyBorder="1" applyAlignment="1">
      <alignment horizontal="right" vertical="center"/>
    </xf>
    <xf numFmtId="0" fontId="19" fillId="0" borderId="18" xfId="0" applyFont="1" applyBorder="1" applyAlignment="1">
      <alignment horizontal="right" vertical="center"/>
    </xf>
    <xf numFmtId="179" fontId="19" fillId="0" borderId="18" xfId="0" applyNumberFormat="1" applyFont="1" applyBorder="1" applyAlignment="1">
      <alignment horizontal="right" vertical="center"/>
    </xf>
    <xf numFmtId="0" fontId="24" fillId="0" borderId="120" xfId="0" applyFont="1" applyBorder="1" applyAlignment="1">
      <alignment horizontal="center" vertical="center" wrapText="1"/>
    </xf>
    <xf numFmtId="179" fontId="19" fillId="6" borderId="48" xfId="0" applyNumberFormat="1" applyFont="1" applyFill="1" applyBorder="1" applyAlignment="1">
      <alignment horizontal="right" vertical="center" shrinkToFit="1"/>
    </xf>
    <xf numFmtId="179" fontId="19" fillId="6" borderId="49" xfId="0" applyNumberFormat="1" applyFont="1" applyFill="1" applyBorder="1" applyAlignment="1">
      <alignment horizontal="right" vertical="center" shrinkToFit="1"/>
    </xf>
    <xf numFmtId="38" fontId="19" fillId="0" borderId="4" xfId="5" applyFont="1" applyBorder="1" applyAlignment="1" applyProtection="1">
      <alignment horizontal="center" vertical="center"/>
    </xf>
    <xf numFmtId="0" fontId="19" fillId="0" borderId="5"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38" fontId="19" fillId="7" borderId="4" xfId="5" applyFont="1" applyFill="1" applyBorder="1" applyAlignment="1" applyProtection="1">
      <alignment horizontal="left" vertical="center"/>
    </xf>
    <xf numFmtId="179" fontId="19" fillId="0" borderId="76" xfId="0" applyNumberFormat="1" applyFont="1" applyBorder="1" applyAlignment="1">
      <alignment horizontal="right" vertical="center" shrinkToFit="1"/>
    </xf>
    <xf numFmtId="179" fontId="19" fillId="0" borderId="135" xfId="0" applyNumberFormat="1" applyFont="1" applyBorder="1" applyAlignment="1">
      <alignment horizontal="right" vertical="center" shrinkToFit="1"/>
    </xf>
    <xf numFmtId="179" fontId="19" fillId="0" borderId="136" xfId="0" applyNumberFormat="1" applyFont="1" applyBorder="1" applyAlignment="1">
      <alignment horizontal="right" vertical="center" shrinkToFit="1"/>
    </xf>
    <xf numFmtId="179" fontId="19" fillId="0" borderId="73" xfId="0" applyNumberFormat="1" applyFont="1" applyBorder="1" applyAlignment="1">
      <alignment horizontal="right" vertical="center" shrinkToFit="1"/>
    </xf>
    <xf numFmtId="179" fontId="19" fillId="0" borderId="29" xfId="0" applyNumberFormat="1" applyFont="1" applyBorder="1" applyAlignment="1">
      <alignment horizontal="right" vertical="center" shrinkToFit="1"/>
    </xf>
    <xf numFmtId="179" fontId="19" fillId="0" borderId="48" xfId="0" applyNumberFormat="1" applyFont="1" applyBorder="1" applyAlignment="1">
      <alignment horizontal="right" vertical="center" shrinkToFit="1"/>
    </xf>
    <xf numFmtId="179" fontId="19" fillId="0" borderId="49" xfId="0" applyNumberFormat="1" applyFont="1" applyBorder="1" applyAlignment="1">
      <alignment horizontal="right" vertical="center" shrinkToFit="1"/>
    </xf>
    <xf numFmtId="179" fontId="19" fillId="0" borderId="76" xfId="0" applyNumberFormat="1" applyFont="1" applyBorder="1" applyAlignment="1">
      <alignment horizontal="right" vertical="center"/>
    </xf>
    <xf numFmtId="0" fontId="19" fillId="0" borderId="76" xfId="0" applyFont="1" applyBorder="1" applyAlignment="1">
      <alignment horizontal="right" vertical="center"/>
    </xf>
    <xf numFmtId="0" fontId="19" fillId="0" borderId="86" xfId="0" applyFont="1" applyBorder="1" applyAlignment="1">
      <alignment horizontal="right" vertical="center"/>
    </xf>
    <xf numFmtId="179" fontId="19" fillId="0" borderId="1" xfId="0" applyNumberFormat="1" applyFont="1" applyBorder="1" applyAlignment="1">
      <alignment horizontal="center" vertical="center" shrinkToFit="1"/>
    </xf>
    <xf numFmtId="179" fontId="19" fillId="0" borderId="2" xfId="0" applyNumberFormat="1" applyFont="1" applyBorder="1" applyAlignment="1">
      <alignment horizontal="center" vertical="center" shrinkToFit="1"/>
    </xf>
    <xf numFmtId="179" fontId="19" fillId="0" borderId="3" xfId="0" applyNumberFormat="1" applyFont="1" applyBorder="1" applyAlignment="1">
      <alignment horizontal="center" vertical="center" shrinkToFit="1"/>
    </xf>
    <xf numFmtId="179" fontId="19" fillId="0" borderId="48" xfId="0" applyNumberFormat="1" applyFont="1" applyBorder="1" applyAlignment="1">
      <alignment horizontal="center" vertical="center" shrinkToFit="1"/>
    </xf>
    <xf numFmtId="179" fontId="19" fillId="0" borderId="79" xfId="0" applyNumberFormat="1" applyFont="1" applyBorder="1" applyAlignment="1">
      <alignment horizontal="center" vertical="center" shrinkToFit="1"/>
    </xf>
    <xf numFmtId="179" fontId="19" fillId="0" borderId="49" xfId="0" applyNumberFormat="1" applyFont="1" applyBorder="1" applyAlignment="1">
      <alignment horizontal="center" vertical="center" shrinkToFit="1"/>
    </xf>
    <xf numFmtId="179" fontId="19" fillId="6" borderId="48" xfId="0" applyNumberFormat="1" applyFont="1" applyFill="1" applyBorder="1" applyAlignment="1">
      <alignment horizontal="center" vertical="center" shrinkToFit="1"/>
    </xf>
    <xf numFmtId="179" fontId="19" fillId="6" borderId="79" xfId="0" applyNumberFormat="1" applyFont="1" applyFill="1" applyBorder="1" applyAlignment="1">
      <alignment horizontal="center" vertical="center" shrinkToFit="1"/>
    </xf>
    <xf numFmtId="179" fontId="19" fillId="6" borderId="49" xfId="0" applyNumberFormat="1" applyFont="1" applyFill="1" applyBorder="1" applyAlignment="1">
      <alignment horizontal="center" vertical="center" shrinkToFit="1"/>
    </xf>
    <xf numFmtId="179" fontId="19" fillId="0" borderId="4" xfId="0" applyNumberFormat="1" applyFont="1" applyBorder="1" applyAlignment="1">
      <alignment horizontal="right" vertical="center"/>
    </xf>
    <xf numFmtId="0" fontId="24" fillId="0" borderId="63" xfId="0" applyFont="1" applyBorder="1" applyAlignment="1">
      <alignment horizontal="center" vertical="center" wrapText="1"/>
    </xf>
    <xf numFmtId="179" fontId="19" fillId="0" borderId="22" xfId="0" applyNumberFormat="1" applyFont="1" applyBorder="1" applyAlignment="1">
      <alignment horizontal="right" vertical="center"/>
    </xf>
    <xf numFmtId="179" fontId="19" fillId="0" borderId="8" xfId="0" applyNumberFormat="1" applyFont="1" applyBorder="1" applyAlignment="1">
      <alignment horizontal="right" vertical="center"/>
    </xf>
    <xf numFmtId="179" fontId="19" fillId="0" borderId="9" xfId="0" applyNumberFormat="1" applyFont="1" applyBorder="1" applyAlignment="1">
      <alignment horizontal="right" vertical="center"/>
    </xf>
    <xf numFmtId="179" fontId="19" fillId="0" borderId="126" xfId="0" applyNumberFormat="1" applyFont="1" applyBorder="1" applyAlignment="1">
      <alignment horizontal="center" vertical="center"/>
    </xf>
    <xf numFmtId="179" fontId="19" fillId="0" borderId="127" xfId="0" applyNumberFormat="1" applyFont="1" applyBorder="1" applyAlignment="1">
      <alignment horizontal="center" vertical="center"/>
    </xf>
    <xf numFmtId="179" fontId="19" fillId="0" borderId="124" xfId="0" applyNumberFormat="1" applyFont="1" applyBorder="1" applyAlignment="1">
      <alignment horizontal="center" vertical="center"/>
    </xf>
    <xf numFmtId="179" fontId="19" fillId="0" borderId="125" xfId="0" applyNumberFormat="1" applyFont="1" applyBorder="1" applyAlignment="1">
      <alignment horizontal="center" vertical="center"/>
    </xf>
    <xf numFmtId="179" fontId="19" fillId="0" borderId="133" xfId="0" applyNumberFormat="1" applyFont="1" applyBorder="1" applyAlignment="1">
      <alignment horizontal="center" vertical="center"/>
    </xf>
    <xf numFmtId="179" fontId="19" fillId="0" borderId="134" xfId="0" applyNumberFormat="1" applyFont="1" applyBorder="1" applyAlignment="1">
      <alignment horizontal="center" vertical="center"/>
    </xf>
    <xf numFmtId="179" fontId="35" fillId="0" borderId="5" xfId="0" applyNumberFormat="1" applyFont="1" applyBorder="1" applyAlignment="1">
      <alignment horizontal="right" vertical="center"/>
    </xf>
    <xf numFmtId="179" fontId="35" fillId="0" borderId="7" xfId="0" applyNumberFormat="1" applyFont="1" applyBorder="1" applyAlignment="1">
      <alignment horizontal="right" vertical="center"/>
    </xf>
    <xf numFmtId="0" fontId="24" fillId="0" borderId="121" xfId="0" applyFont="1" applyBorder="1" applyAlignment="1">
      <alignment horizontal="center" vertical="center" wrapText="1"/>
    </xf>
    <xf numFmtId="179" fontId="19" fillId="0" borderId="111" xfId="0" applyNumberFormat="1" applyFont="1" applyBorder="1" applyAlignment="1">
      <alignment horizontal="right" vertical="center"/>
    </xf>
    <xf numFmtId="179" fontId="19" fillId="0" borderId="50" xfId="0" applyNumberFormat="1" applyFont="1" applyBorder="1" applyAlignment="1">
      <alignment horizontal="right" vertical="center"/>
    </xf>
    <xf numFmtId="179" fontId="19" fillId="0" borderId="51" xfId="0" applyNumberFormat="1" applyFont="1" applyBorder="1" applyAlignment="1">
      <alignment horizontal="right" vertical="center"/>
    </xf>
    <xf numFmtId="179" fontId="19" fillId="0" borderId="122" xfId="0" applyNumberFormat="1" applyFont="1" applyBorder="1" applyAlignment="1">
      <alignment horizontal="center" vertical="center"/>
    </xf>
    <xf numFmtId="179" fontId="19" fillId="0" borderId="123" xfId="0" applyNumberFormat="1" applyFont="1" applyBorder="1" applyAlignment="1">
      <alignment horizontal="center" vertical="center"/>
    </xf>
    <xf numFmtId="179" fontId="19" fillId="0" borderId="4" xfId="0" applyNumberFormat="1" applyFont="1" applyBorder="1" applyAlignment="1">
      <alignment horizontal="center" vertical="center" shrinkToFit="1"/>
    </xf>
    <xf numFmtId="38" fontId="19" fillId="0" borderId="4" xfId="5" applyFont="1" applyBorder="1" applyAlignment="1" applyProtection="1">
      <alignment horizontal="right" vertical="center" shrinkToFit="1"/>
    </xf>
    <xf numFmtId="38" fontId="19" fillId="0" borderId="5" xfId="5" applyFont="1" applyBorder="1" applyAlignment="1" applyProtection="1">
      <alignment horizontal="right" vertical="center" shrinkToFit="1"/>
    </xf>
    <xf numFmtId="38" fontId="19" fillId="0" borderId="6" xfId="5" applyFont="1" applyBorder="1" applyAlignment="1" applyProtection="1">
      <alignment horizontal="right" vertical="center" shrinkToFit="1"/>
    </xf>
    <xf numFmtId="0" fontId="17" fillId="0" borderId="19" xfId="0" applyFont="1" applyBorder="1" applyAlignment="1">
      <alignment vertical="center" textRotation="255"/>
    </xf>
    <xf numFmtId="0" fontId="17" fillId="0" borderId="21" xfId="0" applyFont="1" applyBorder="1" applyAlignment="1">
      <alignment vertical="center" textRotation="255"/>
    </xf>
    <xf numFmtId="0" fontId="17" fillId="0" borderId="22" xfId="0" applyFont="1" applyBorder="1" applyAlignment="1">
      <alignment vertical="center" textRotation="255"/>
    </xf>
    <xf numFmtId="0" fontId="32" fillId="0" borderId="19" xfId="0" applyFont="1" applyBorder="1" applyAlignment="1">
      <alignment vertical="center" textRotation="255"/>
    </xf>
    <xf numFmtId="0" fontId="32" fillId="0" borderId="22" xfId="0" applyFont="1" applyBorder="1" applyAlignment="1">
      <alignment vertical="center" textRotation="255"/>
    </xf>
    <xf numFmtId="0" fontId="50" fillId="0" borderId="0" xfId="0" applyFont="1">
      <alignment vertical="center"/>
    </xf>
    <xf numFmtId="0" fontId="21" fillId="0" borderId="109" xfId="0" applyFont="1" applyBorder="1" applyAlignment="1">
      <alignment horizontal="center" vertical="center"/>
    </xf>
    <xf numFmtId="0" fontId="21" fillId="0" borderId="88" xfId="0" applyFont="1" applyBorder="1" applyAlignment="1">
      <alignment horizontal="center" vertical="center"/>
    </xf>
    <xf numFmtId="0" fontId="21" fillId="0" borderId="105" xfId="0" applyFont="1" applyBorder="1" applyAlignment="1">
      <alignment horizontal="center" vertical="center"/>
    </xf>
    <xf numFmtId="0" fontId="21" fillId="0" borderId="107"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31" fillId="0" borderId="25" xfId="0" applyFont="1" applyBorder="1">
      <alignment vertical="center"/>
    </xf>
    <xf numFmtId="0" fontId="14" fillId="0" borderId="25" xfId="0" applyFont="1" applyBorder="1">
      <alignment vertical="center"/>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27" fillId="0" borderId="25" xfId="0" applyFont="1" applyBorder="1" applyAlignment="1">
      <alignment horizontal="left" vertical="center" wrapText="1"/>
    </xf>
    <xf numFmtId="0" fontId="27" fillId="0" borderId="23" xfId="0" applyFont="1" applyBorder="1" applyAlignment="1">
      <alignment horizontal="left" vertical="center" wrapText="1"/>
    </xf>
    <xf numFmtId="0" fontId="26" fillId="0" borderId="97" xfId="0" applyFont="1" applyBorder="1" applyAlignment="1">
      <alignment horizontal="left" vertical="center" wrapText="1"/>
    </xf>
    <xf numFmtId="0" fontId="26" fillId="0" borderId="108" xfId="0" applyFont="1" applyBorder="1" applyAlignment="1">
      <alignment horizontal="left" vertical="center" wrapText="1"/>
    </xf>
    <xf numFmtId="0" fontId="26" fillId="0" borderId="103" xfId="0" applyFont="1" applyBorder="1" applyAlignment="1">
      <alignment horizontal="left" vertical="center" wrapText="1"/>
    </xf>
    <xf numFmtId="0" fontId="26" fillId="0" borderId="104" xfId="0" applyFont="1" applyBorder="1" applyAlignment="1">
      <alignment horizontal="left" vertical="center" wrapText="1"/>
    </xf>
    <xf numFmtId="0" fontId="27" fillId="0" borderId="106" xfId="0" applyFont="1" applyBorder="1" applyAlignment="1">
      <alignment horizontal="left" vertical="center" wrapText="1"/>
    </xf>
    <xf numFmtId="0" fontId="27" fillId="0" borderId="107" xfId="0" applyFont="1" applyBorder="1" applyAlignment="1">
      <alignment horizontal="left" vertical="center" wrapText="1"/>
    </xf>
    <xf numFmtId="0" fontId="26" fillId="0" borderId="106" xfId="0" applyFont="1" applyBorder="1" applyAlignment="1">
      <alignment horizontal="left" vertical="center" wrapText="1"/>
    </xf>
    <xf numFmtId="0" fontId="26" fillId="0" borderId="107" xfId="0" applyFont="1" applyBorder="1" applyAlignment="1">
      <alignment horizontal="left" vertical="center" wrapText="1"/>
    </xf>
    <xf numFmtId="0" fontId="19" fillId="2" borderId="9" xfId="0" applyFont="1" applyFill="1" applyBorder="1" applyAlignment="1" applyProtection="1">
      <alignment horizontal="left" vertical="center" shrinkToFit="1"/>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49" fontId="19" fillId="2" borderId="9" xfId="0" applyNumberFormat="1" applyFont="1" applyFill="1" applyBorder="1" applyAlignment="1" applyProtection="1">
      <alignment horizontal="left" vertical="center" shrinkToFit="1"/>
      <protection locked="0"/>
    </xf>
    <xf numFmtId="49" fontId="19" fillId="2" borderId="9" xfId="0" applyNumberFormat="1" applyFont="1" applyFill="1" applyBorder="1" applyAlignment="1" applyProtection="1">
      <alignment vertical="center" shrinkToFit="1"/>
      <protection locked="0"/>
    </xf>
    <xf numFmtId="0" fontId="19" fillId="2" borderId="9" xfId="0" applyFont="1" applyFill="1" applyBorder="1" applyAlignment="1" applyProtection="1">
      <alignment vertical="center" shrinkToFit="1"/>
      <protection locked="0"/>
    </xf>
    <xf numFmtId="0" fontId="19" fillId="0" borderId="0" xfId="0" applyFont="1" applyAlignment="1">
      <alignment horizontal="center" vertical="center" wrapText="1"/>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27" fillId="0" borderId="87" xfId="0" applyFont="1" applyBorder="1" applyAlignment="1">
      <alignment horizontal="left" vertical="center" wrapText="1"/>
    </xf>
    <xf numFmtId="0" fontId="27" fillId="0" borderId="88" xfId="0" applyFont="1" applyBorder="1" applyAlignment="1">
      <alignment horizontal="left"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9" fillId="0" borderId="28" xfId="0" applyFont="1" applyBorder="1" applyAlignment="1">
      <alignment horizontal="center" vertical="center"/>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0" xfId="0" applyFont="1" applyFill="1" applyBorder="1" applyAlignment="1">
      <alignment horizontal="center" vertical="center"/>
    </xf>
    <xf numFmtId="0" fontId="67" fillId="0" borderId="7" xfId="0" applyFont="1" applyBorder="1" applyAlignment="1">
      <alignment horizontal="center" vertical="center"/>
    </xf>
    <xf numFmtId="0" fontId="67" fillId="0" borderId="9" xfId="0" applyFont="1" applyBorder="1" applyAlignment="1">
      <alignment horizontal="center" vertical="center"/>
    </xf>
    <xf numFmtId="0" fontId="24" fillId="0" borderId="79" xfId="2" applyFont="1" applyFill="1" applyBorder="1" applyAlignment="1" applyProtection="1">
      <alignment vertical="center" wrapText="1"/>
    </xf>
    <xf numFmtId="0" fontId="0" fillId="0" borderId="79" xfId="0" applyBorder="1" applyAlignment="1">
      <alignment vertical="center" wrapText="1"/>
    </xf>
    <xf numFmtId="0" fontId="0" fillId="0" borderId="49" xfId="0" applyBorder="1" applyAlignment="1">
      <alignment vertical="center" wrapText="1"/>
    </xf>
    <xf numFmtId="0" fontId="19" fillId="2" borderId="5"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35" fillId="2" borderId="24" xfId="2" applyFont="1" applyFill="1" applyBorder="1" applyAlignment="1" applyProtection="1">
      <alignment vertical="center"/>
      <protection locked="0"/>
    </xf>
    <xf numFmtId="0" fontId="35" fillId="2" borderId="0" xfId="2" applyFont="1" applyFill="1" applyBorder="1" applyAlignment="1" applyProtection="1">
      <alignment vertical="center"/>
      <protection locked="0"/>
    </xf>
    <xf numFmtId="0" fontId="35" fillId="2" borderId="38" xfId="2" applyFont="1" applyFill="1" applyBorder="1" applyAlignment="1" applyProtection="1">
      <alignment vertical="center"/>
      <protection locked="0"/>
    </xf>
    <xf numFmtId="0" fontId="19" fillId="2" borderId="43" xfId="0" applyFont="1" applyFill="1" applyBorder="1" applyAlignment="1" applyProtection="1">
      <alignment vertical="center" shrinkToFit="1"/>
      <protection locked="0"/>
    </xf>
    <xf numFmtId="0" fontId="19" fillId="2" borderId="7" xfId="0" applyFont="1" applyFill="1" applyBorder="1" applyAlignment="1" applyProtection="1">
      <alignment vertical="center" shrinkToFit="1"/>
      <protection locked="0"/>
    </xf>
    <xf numFmtId="0" fontId="19" fillId="2" borderId="36" xfId="0" applyFont="1" applyFill="1" applyBorder="1" applyAlignment="1" applyProtection="1">
      <alignment vertical="center" shrinkToFit="1"/>
      <protection locked="0"/>
    </xf>
    <xf numFmtId="0" fontId="19" fillId="0" borderId="57" xfId="0" applyFont="1" applyBorder="1" applyAlignment="1">
      <alignment horizontal="center" vertical="center"/>
    </xf>
    <xf numFmtId="0" fontId="19" fillId="0" borderId="12" xfId="0" applyFont="1" applyBorder="1" applyAlignment="1">
      <alignment horizontal="center" vertical="center"/>
    </xf>
    <xf numFmtId="0" fontId="19" fillId="0" borderId="40" xfId="0" applyFont="1" applyBorder="1" applyAlignment="1">
      <alignment horizontal="center" vertical="center"/>
    </xf>
    <xf numFmtId="0" fontId="19" fillId="0" borderId="63" xfId="0" applyFont="1" applyBorder="1" applyAlignment="1">
      <alignment horizontal="center" vertical="center"/>
    </xf>
    <xf numFmtId="0" fontId="19" fillId="0" borderId="41" xfId="0" applyFont="1" applyBorder="1" applyAlignment="1">
      <alignment horizontal="center" vertical="center"/>
    </xf>
    <xf numFmtId="0" fontId="24" fillId="0" borderId="19" xfId="0" applyFont="1" applyBorder="1" applyAlignment="1">
      <alignment horizontal="distributed" vertical="center" wrapText="1"/>
    </xf>
    <xf numFmtId="0" fontId="24" fillId="0" borderId="21" xfId="0" applyFont="1" applyBorder="1" applyAlignment="1">
      <alignment horizontal="distributed" vertical="center" wrapText="1"/>
    </xf>
    <xf numFmtId="0" fontId="24" fillId="0" borderId="22" xfId="0" applyFont="1" applyBorder="1" applyAlignment="1">
      <alignment horizontal="distributed" vertical="center" wrapText="1"/>
    </xf>
    <xf numFmtId="0" fontId="24" fillId="0" borderId="58" xfId="0" applyFont="1" applyBorder="1" applyAlignment="1">
      <alignment horizontal="distributed" vertical="center"/>
    </xf>
    <xf numFmtId="0" fontId="24" fillId="0" borderId="4" xfId="0" applyFont="1" applyBorder="1" applyAlignment="1">
      <alignment horizontal="distributed" vertical="center"/>
    </xf>
    <xf numFmtId="0" fontId="19" fillId="2" borderId="60" xfId="0" applyFont="1" applyFill="1" applyBorder="1" applyAlignment="1" applyProtection="1">
      <alignment horizontal="left" vertical="center"/>
      <protection locked="0"/>
    </xf>
    <xf numFmtId="0" fontId="19" fillId="2" borderId="61" xfId="0" applyFont="1" applyFill="1" applyBorder="1" applyAlignment="1" applyProtection="1">
      <alignment horizontal="left" vertical="center"/>
      <protection locked="0"/>
    </xf>
    <xf numFmtId="0" fontId="19" fillId="2" borderId="62" xfId="0" applyFont="1" applyFill="1" applyBorder="1" applyAlignment="1" applyProtection="1">
      <alignment horizontal="left" vertical="center"/>
      <protection locked="0"/>
    </xf>
    <xf numFmtId="0" fontId="19" fillId="0" borderId="45" xfId="0" applyFont="1" applyBorder="1" applyAlignment="1">
      <alignment horizontal="left" vertical="center"/>
    </xf>
    <xf numFmtId="0" fontId="19" fillId="0" borderId="9" xfId="0" applyFont="1" applyBorder="1" applyAlignment="1">
      <alignment horizontal="left" vertical="center"/>
    </xf>
    <xf numFmtId="0" fontId="19" fillId="0" borderId="11" xfId="0" applyFont="1" applyBorder="1" applyAlignment="1">
      <alignment horizontal="left" vertical="center"/>
    </xf>
    <xf numFmtId="0" fontId="19" fillId="0" borderId="43" xfId="0" applyFont="1" applyBorder="1" applyAlignment="1">
      <alignment horizontal="left" vertical="center"/>
    </xf>
    <xf numFmtId="0" fontId="19" fillId="0" borderId="7" xfId="0" applyFont="1" applyBorder="1" applyAlignment="1">
      <alignment horizontal="left" vertical="center"/>
    </xf>
    <xf numFmtId="0" fontId="19" fillId="0" borderId="36" xfId="0" applyFont="1" applyBorder="1" applyAlignment="1">
      <alignment horizontal="left" vertical="center"/>
    </xf>
    <xf numFmtId="0" fontId="19" fillId="2" borderId="43" xfId="0" applyFont="1" applyFill="1" applyBorder="1" applyAlignment="1" applyProtection="1">
      <alignment horizontal="left" vertical="center" shrinkToFit="1"/>
      <protection locked="0"/>
    </xf>
    <xf numFmtId="0" fontId="19" fillId="2" borderId="7" xfId="0" applyFont="1" applyFill="1" applyBorder="1" applyAlignment="1" applyProtection="1">
      <alignment horizontal="left" vertical="center" shrinkToFit="1"/>
      <protection locked="0"/>
    </xf>
    <xf numFmtId="0" fontId="19" fillId="2" borderId="36" xfId="0" applyFont="1" applyFill="1" applyBorder="1" applyAlignment="1" applyProtection="1">
      <alignment horizontal="left" vertical="center" shrinkToFit="1"/>
      <protection locked="0"/>
    </xf>
    <xf numFmtId="0" fontId="19" fillId="2" borderId="44"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19" fillId="2" borderId="64"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0" fontId="24" fillId="0" borderId="8" xfId="0" applyFont="1" applyBorder="1" applyAlignment="1">
      <alignment horizontal="center" vertical="center"/>
    </xf>
    <xf numFmtId="0" fontId="24" fillId="0" borderId="19" xfId="0" applyFont="1" applyBorder="1" applyAlignment="1">
      <alignment horizontal="distributed" vertical="center"/>
    </xf>
    <xf numFmtId="0" fontId="24" fillId="0" borderId="22" xfId="0" applyFont="1" applyBorder="1" applyAlignment="1">
      <alignment horizontal="distributed" vertical="center"/>
    </xf>
    <xf numFmtId="0" fontId="19" fillId="0" borderId="46" xfId="0" applyFont="1" applyBorder="1">
      <alignment vertical="center"/>
    </xf>
    <xf numFmtId="0" fontId="19" fillId="0" borderId="42" xfId="0" applyFont="1" applyBorder="1">
      <alignment vertical="center"/>
    </xf>
    <xf numFmtId="0" fontId="19" fillId="0" borderId="65" xfId="0" applyFont="1" applyBorder="1">
      <alignment vertical="center"/>
    </xf>
    <xf numFmtId="0" fontId="24" fillId="0" borderId="1" xfId="0" applyFont="1" applyBorder="1" applyAlignment="1">
      <alignment horizontal="left" wrapText="1"/>
    </xf>
    <xf numFmtId="0" fontId="24" fillId="0" borderId="2" xfId="0" applyFont="1" applyBorder="1" applyAlignment="1">
      <alignment horizontal="left" wrapText="1"/>
    </xf>
    <xf numFmtId="0" fontId="24" fillId="0" borderId="3" xfId="0" applyFont="1" applyBorder="1" applyAlignment="1">
      <alignment horizontal="left" wrapText="1"/>
    </xf>
    <xf numFmtId="183" fontId="19" fillId="2" borderId="43" xfId="0" applyNumberFormat="1" applyFont="1" applyFill="1" applyBorder="1" applyAlignment="1" applyProtection="1">
      <alignment horizontal="center" vertical="center"/>
      <protection locked="0"/>
    </xf>
    <xf numFmtId="183" fontId="19" fillId="2" borderId="7" xfId="0" applyNumberFormat="1" applyFont="1" applyFill="1" applyBorder="1" applyAlignment="1" applyProtection="1">
      <alignment horizontal="center" vertical="center"/>
      <protection locked="0"/>
    </xf>
    <xf numFmtId="0" fontId="19" fillId="2" borderId="15" xfId="0" applyFont="1" applyFill="1" applyBorder="1" applyAlignment="1" applyProtection="1">
      <alignment horizontal="center" vertical="center"/>
      <protection locked="0"/>
    </xf>
    <xf numFmtId="0" fontId="19" fillId="2" borderId="35" xfId="0" applyFont="1" applyFill="1" applyBorder="1" applyAlignment="1" applyProtection="1">
      <alignment horizontal="center" vertical="center"/>
      <protection locked="0"/>
    </xf>
    <xf numFmtId="182" fontId="19" fillId="2" borderId="5" xfId="0" applyNumberFormat="1" applyFont="1" applyFill="1" applyBorder="1" applyAlignment="1" applyProtection="1">
      <alignment horizontal="right" vertical="center"/>
      <protection locked="0"/>
    </xf>
    <xf numFmtId="182" fontId="19" fillId="2" borderId="7" xfId="0" applyNumberFormat="1" applyFont="1" applyFill="1" applyBorder="1" applyAlignment="1" applyProtection="1">
      <alignment horizontal="right" vertical="center"/>
      <protection locked="0"/>
    </xf>
    <xf numFmtId="0" fontId="0" fillId="0" borderId="85" xfId="0" applyBorder="1" applyAlignment="1">
      <alignment horizontal="center" vertical="center"/>
    </xf>
    <xf numFmtId="0" fontId="0" fillId="0" borderId="39" xfId="0" applyBorder="1" applyAlignment="1">
      <alignment horizontal="center" vertical="center"/>
    </xf>
    <xf numFmtId="0" fontId="0" fillId="0" borderId="66" xfId="0" applyBorder="1" applyAlignment="1">
      <alignment horizontal="center" vertical="center"/>
    </xf>
    <xf numFmtId="181" fontId="19" fillId="2" borderId="5" xfId="0" applyNumberFormat="1" applyFont="1" applyFill="1" applyBorder="1" applyAlignment="1" applyProtection="1">
      <alignment horizontal="right" vertical="center"/>
      <protection locked="0"/>
    </xf>
    <xf numFmtId="181" fontId="19" fillId="2" borderId="7" xfId="0" applyNumberFormat="1" applyFont="1" applyFill="1" applyBorder="1" applyAlignment="1" applyProtection="1">
      <alignment horizontal="right" vertical="center"/>
      <protection locked="0"/>
    </xf>
    <xf numFmtId="0" fontId="24" fillId="0" borderId="5" xfId="0" applyFont="1" applyBorder="1" applyAlignment="1">
      <alignment vertical="center" wrapText="1"/>
    </xf>
    <xf numFmtId="0" fontId="24" fillId="0" borderId="7" xfId="0" applyFont="1" applyBorder="1" applyAlignment="1">
      <alignment vertical="center" wrapText="1"/>
    </xf>
    <xf numFmtId="0" fontId="24" fillId="0" borderId="36" xfId="0" applyFont="1" applyBorder="1" applyAlignment="1">
      <alignment vertical="center" wrapText="1"/>
    </xf>
    <xf numFmtId="0" fontId="19" fillId="2" borderId="5" xfId="0" applyFont="1" applyFill="1" applyBorder="1" applyProtection="1">
      <alignment vertical="center"/>
      <protection locked="0"/>
    </xf>
    <xf numFmtId="0" fontId="19" fillId="2" borderId="7" xfId="0" applyFont="1" applyFill="1" applyBorder="1" applyProtection="1">
      <alignment vertical="center"/>
      <protection locked="0"/>
    </xf>
    <xf numFmtId="0" fontId="19" fillId="2" borderId="36" xfId="0" applyFont="1" applyFill="1" applyBorder="1" applyProtection="1">
      <alignment vertical="center"/>
      <protection locked="0"/>
    </xf>
    <xf numFmtId="0" fontId="19" fillId="2" borderId="43"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0" fontId="19" fillId="2" borderId="36" xfId="0" applyFont="1" applyFill="1" applyBorder="1" applyAlignment="1" applyProtection="1">
      <alignment horizontal="left" vertical="center"/>
      <protection locked="0"/>
    </xf>
    <xf numFmtId="0" fontId="14" fillId="0" borderId="24" xfId="0" applyFont="1" applyBorder="1" applyAlignment="1">
      <alignment vertical="center" wrapText="1"/>
    </xf>
    <xf numFmtId="0" fontId="0" fillId="0" borderId="0" xfId="0" applyAlignment="1">
      <alignment vertical="center" wrapText="1"/>
    </xf>
    <xf numFmtId="0" fontId="30" fillId="2" borderId="5" xfId="0" applyFont="1" applyFill="1" applyBorder="1" applyAlignment="1" applyProtection="1">
      <alignment horizontal="left" vertical="center"/>
      <protection locked="0"/>
    </xf>
    <xf numFmtId="0" fontId="30" fillId="2" borderId="7" xfId="0" applyFont="1" applyFill="1" applyBorder="1" applyAlignment="1" applyProtection="1">
      <alignment horizontal="left" vertical="center"/>
      <protection locked="0"/>
    </xf>
    <xf numFmtId="0" fontId="30" fillId="2" borderId="6" xfId="0" applyFont="1" applyFill="1" applyBorder="1" applyAlignment="1" applyProtection="1">
      <alignment horizontal="left" vertical="center"/>
      <protection locked="0"/>
    </xf>
    <xf numFmtId="0" fontId="30" fillId="2" borderId="20" xfId="0" applyFont="1" applyFill="1" applyBorder="1" applyAlignment="1" applyProtection="1">
      <alignment horizontal="left" vertical="top" wrapText="1"/>
      <protection locked="0"/>
    </xf>
    <xf numFmtId="0" fontId="30" fillId="2" borderId="25" xfId="0" applyFont="1" applyFill="1" applyBorder="1" applyAlignment="1" applyProtection="1">
      <alignment horizontal="left" vertical="top" wrapText="1"/>
      <protection locked="0"/>
    </xf>
    <xf numFmtId="0" fontId="30" fillId="2" borderId="23" xfId="0" applyFont="1" applyFill="1" applyBorder="1" applyAlignment="1" applyProtection="1">
      <alignment horizontal="left" vertical="top" wrapText="1"/>
      <protection locked="0"/>
    </xf>
    <xf numFmtId="0" fontId="30" fillId="2" borderId="24" xfId="0" applyFont="1" applyFill="1" applyBorder="1" applyAlignment="1" applyProtection="1">
      <alignment horizontal="left" vertical="top" wrapText="1"/>
      <protection locked="0"/>
    </xf>
    <xf numFmtId="0" fontId="30" fillId="2" borderId="0" xfId="0" applyFont="1" applyFill="1" applyAlignment="1" applyProtection="1">
      <alignment horizontal="left" vertical="top" wrapText="1"/>
      <protection locked="0"/>
    </xf>
    <xf numFmtId="0" fontId="30" fillId="2" borderId="14" xfId="0" applyFont="1" applyFill="1" applyBorder="1" applyAlignment="1" applyProtection="1">
      <alignment horizontal="left" vertical="top" wrapText="1"/>
      <protection locked="0"/>
    </xf>
    <xf numFmtId="0" fontId="30" fillId="2" borderId="8" xfId="0" applyFont="1" applyFill="1" applyBorder="1" applyAlignment="1" applyProtection="1">
      <alignment horizontal="left" vertical="top" wrapText="1"/>
      <protection locked="0"/>
    </xf>
    <xf numFmtId="0" fontId="30" fillId="2" borderId="9" xfId="0" applyFont="1" applyFill="1" applyBorder="1" applyAlignment="1" applyProtection="1">
      <alignment horizontal="left" vertical="top" wrapText="1"/>
      <protection locked="0"/>
    </xf>
    <xf numFmtId="0" fontId="30" fillId="2" borderId="10" xfId="0" applyFont="1" applyFill="1" applyBorder="1" applyAlignment="1" applyProtection="1">
      <alignment horizontal="left" vertical="top" wrapText="1"/>
      <protection locked="0"/>
    </xf>
    <xf numFmtId="0" fontId="0" fillId="0" borderId="24" xfId="0" applyBorder="1" applyAlignment="1">
      <alignment vertical="center" wrapText="1"/>
    </xf>
    <xf numFmtId="0" fontId="0" fillId="0" borderId="0" xfId="0">
      <alignment vertical="center"/>
    </xf>
    <xf numFmtId="0" fontId="60" fillId="0" borderId="24" xfId="0" applyFont="1" applyBorder="1" applyAlignment="1">
      <alignment vertical="center" wrapText="1"/>
    </xf>
    <xf numFmtId="0" fontId="16" fillId="0" borderId="7"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30" fillId="2" borderId="20" xfId="0" applyFont="1" applyFill="1" applyBorder="1" applyAlignment="1" applyProtection="1">
      <alignment horizontal="left" vertical="center"/>
      <protection locked="0"/>
    </xf>
    <xf numFmtId="0" fontId="30" fillId="2" borderId="25" xfId="0" applyFont="1" applyFill="1" applyBorder="1" applyAlignment="1" applyProtection="1">
      <alignment horizontal="left" vertical="center"/>
      <protection locked="0"/>
    </xf>
    <xf numFmtId="0" fontId="30" fillId="2" borderId="101" xfId="0" applyFont="1" applyFill="1" applyBorder="1" applyAlignment="1" applyProtection="1">
      <alignment horizontal="left" vertical="center"/>
      <protection locked="0"/>
    </xf>
    <xf numFmtId="0" fontId="30" fillId="2" borderId="8" xfId="0" applyFont="1" applyFill="1" applyBorder="1" applyAlignment="1" applyProtection="1">
      <alignment horizontal="left" vertical="center"/>
      <protection locked="0"/>
    </xf>
    <xf numFmtId="0" fontId="30" fillId="2" borderId="9" xfId="0" applyFont="1" applyFill="1" applyBorder="1" applyAlignment="1" applyProtection="1">
      <alignment horizontal="left" vertical="center"/>
      <protection locked="0"/>
    </xf>
    <xf numFmtId="0" fontId="30" fillId="2" borderId="102"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shrinkToFit="1"/>
      <protection locked="0"/>
    </xf>
    <xf numFmtId="0" fontId="30" fillId="2" borderId="10" xfId="0" applyFont="1" applyFill="1" applyBorder="1" applyAlignment="1" applyProtection="1">
      <alignment horizontal="center" vertical="center" shrinkToFit="1"/>
      <protection locked="0"/>
    </xf>
    <xf numFmtId="0" fontId="24" fillId="0" borderId="25" xfId="0" applyFont="1" applyBorder="1" applyAlignment="1">
      <alignment horizontal="center" vertical="center" shrinkToFit="1"/>
    </xf>
    <xf numFmtId="0" fontId="24" fillId="0" borderId="23" xfId="0" applyFont="1" applyBorder="1" applyAlignment="1">
      <alignment horizontal="center" vertical="center" shrinkToFit="1"/>
    </xf>
    <xf numFmtId="0" fontId="19" fillId="0" borderId="19" xfId="0" applyFont="1" applyBorder="1" applyAlignment="1">
      <alignment horizontal="center" vertical="center" wrapText="1"/>
    </xf>
    <xf numFmtId="0" fontId="0" fillId="0" borderId="22" xfId="0" applyBorder="1" applyAlignment="1">
      <alignment horizontal="center" vertical="center" wrapText="1"/>
    </xf>
    <xf numFmtId="0" fontId="56" fillId="2" borderId="19" xfId="0" applyFont="1" applyFill="1" applyBorder="1" applyAlignment="1" applyProtection="1">
      <alignment horizontal="left" vertical="top" wrapText="1"/>
      <protection locked="0"/>
    </xf>
    <xf numFmtId="0" fontId="56" fillId="2" borderId="21" xfId="0" applyFont="1" applyFill="1"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30" fillId="2" borderId="19" xfId="0" applyFont="1" applyFill="1" applyBorder="1" applyAlignment="1" applyProtection="1">
      <alignment horizontal="left" vertical="top" wrapText="1"/>
      <protection locked="0"/>
    </xf>
    <xf numFmtId="0" fontId="60" fillId="0" borderId="0" xfId="0" applyFont="1" applyAlignment="1">
      <alignment horizontal="left" vertical="top" wrapText="1"/>
    </xf>
    <xf numFmtId="0" fontId="30" fillId="2" borderId="5" xfId="0" applyFont="1" applyFill="1" applyBorder="1" applyAlignment="1" applyProtection="1">
      <alignment horizontal="left" vertical="top" wrapText="1"/>
      <protection locked="0"/>
    </xf>
    <xf numFmtId="0" fontId="30" fillId="2" borderId="7" xfId="0" applyFont="1" applyFill="1" applyBorder="1" applyAlignment="1" applyProtection="1">
      <alignment horizontal="left" vertical="top" wrapText="1"/>
      <protection locked="0"/>
    </xf>
    <xf numFmtId="0" fontId="24" fillId="2" borderId="5" xfId="0" applyFont="1" applyFill="1" applyBorder="1" applyAlignment="1" applyProtection="1">
      <alignment horizontal="left" vertical="center" shrinkToFit="1"/>
      <protection locked="0"/>
    </xf>
    <xf numFmtId="0" fontId="24" fillId="2" borderId="7" xfId="0" applyFont="1" applyFill="1" applyBorder="1" applyAlignment="1" applyProtection="1">
      <alignment horizontal="left" vertical="center" shrinkToFit="1"/>
      <protection locked="0"/>
    </xf>
    <xf numFmtId="0" fontId="24" fillId="2" borderId="6" xfId="0" applyFont="1" applyFill="1" applyBorder="1" applyAlignment="1" applyProtection="1">
      <alignment horizontal="left" vertical="center" shrinkToFit="1"/>
      <protection locked="0"/>
    </xf>
    <xf numFmtId="0" fontId="24" fillId="0" borderId="4" xfId="0" applyFont="1" applyBorder="1" applyAlignment="1">
      <alignment horizontal="center" vertical="center"/>
    </xf>
    <xf numFmtId="12" fontId="0" fillId="0" borderId="0" xfId="0" applyNumberFormat="1" applyAlignment="1">
      <alignment horizontal="center" vertical="center"/>
    </xf>
    <xf numFmtId="0" fontId="24" fillId="0" borderId="0" xfId="0" applyFont="1" applyAlignment="1">
      <alignment horizontal="center"/>
    </xf>
    <xf numFmtId="0" fontId="26" fillId="0" borderId="28" xfId="0" applyFont="1" applyBorder="1" applyAlignment="1">
      <alignment horizontal="center"/>
    </xf>
    <xf numFmtId="0" fontId="39" fillId="0" borderId="48" xfId="0" applyFont="1" applyBorder="1" applyAlignment="1">
      <alignment horizontal="left" vertical="center" wrapText="1"/>
    </xf>
    <xf numFmtId="0" fontId="39" fillId="0" borderId="49" xfId="0" applyFont="1" applyBorder="1" applyAlignment="1">
      <alignment horizontal="left" vertical="center" wrapText="1"/>
    </xf>
    <xf numFmtId="0" fontId="24" fillId="0" borderId="48" xfId="0" applyFont="1" applyBorder="1" applyAlignment="1">
      <alignment horizontal="left" vertical="center"/>
    </xf>
    <xf numFmtId="0" fontId="24" fillId="0" borderId="49" xfId="0" applyFont="1" applyBorder="1" applyAlignment="1">
      <alignment horizontal="left" vertical="center"/>
    </xf>
    <xf numFmtId="0" fontId="25" fillId="0" borderId="0" xfId="0" applyFont="1" applyAlignment="1">
      <alignment horizontal="justify" vertical="center" wrapText="1"/>
    </xf>
    <xf numFmtId="0" fontId="25" fillId="0" borderId="38" xfId="0" applyFont="1" applyBorder="1" applyAlignment="1">
      <alignment horizontal="justify" vertical="center" wrapText="1"/>
    </xf>
    <xf numFmtId="0" fontId="25" fillId="0" borderId="28" xfId="0" applyFont="1" applyBorder="1" applyAlignment="1">
      <alignment horizontal="justify" vertical="center" wrapText="1"/>
    </xf>
    <xf numFmtId="0" fontId="25" fillId="0" borderId="29" xfId="0" applyFont="1" applyBorder="1" applyAlignment="1">
      <alignment horizontal="justify" vertical="center" wrapText="1"/>
    </xf>
    <xf numFmtId="0" fontId="39" fillId="0" borderId="48" xfId="0" applyFont="1" applyBorder="1" applyAlignment="1">
      <alignment horizontal="justify" vertical="center" wrapText="1"/>
    </xf>
    <xf numFmtId="0" fontId="39" fillId="0" borderId="49" xfId="0" applyFont="1" applyBorder="1" applyAlignment="1">
      <alignment horizontal="justify" vertical="center" wrapText="1"/>
    </xf>
    <xf numFmtId="0" fontId="27" fillId="0" borderId="90" xfId="0" applyFont="1" applyBorder="1" applyAlignment="1">
      <alignment horizontal="center" vertical="center" textRotation="255" wrapText="1"/>
    </xf>
    <xf numFmtId="0" fontId="27" fillId="0" borderId="91" xfId="0" applyFont="1" applyBorder="1" applyAlignment="1">
      <alignment horizontal="center" vertical="center" textRotation="255" wrapText="1"/>
    </xf>
    <xf numFmtId="0" fontId="27" fillId="0" borderId="93" xfId="0" applyFont="1" applyBorder="1" applyAlignment="1">
      <alignment horizontal="center" vertical="center" textRotation="255" wrapText="1"/>
    </xf>
    <xf numFmtId="0" fontId="39" fillId="0" borderId="1" xfId="0" applyFont="1" applyBorder="1" applyAlignment="1">
      <alignment horizontal="justify" vertical="center" wrapText="1"/>
    </xf>
    <xf numFmtId="0" fontId="39" fillId="0" borderId="3" xfId="0" applyFont="1" applyBorder="1" applyAlignment="1">
      <alignment horizontal="justify" vertical="center" wrapText="1"/>
    </xf>
    <xf numFmtId="0" fontId="39" fillId="0" borderId="92" xfId="0" applyFont="1" applyBorder="1" applyAlignment="1">
      <alignment horizontal="center" vertical="center" textRotation="255" wrapText="1"/>
    </xf>
    <xf numFmtId="0" fontId="39" fillId="0" borderId="73" xfId="0" applyFont="1" applyBorder="1" applyAlignment="1">
      <alignment horizontal="center" vertical="center" textRotation="255" wrapText="1"/>
    </xf>
    <xf numFmtId="187" fontId="19" fillId="0" borderId="63" xfId="0" applyNumberFormat="1" applyFont="1" applyBorder="1" applyAlignment="1" applyProtection="1">
      <alignment horizontal="center" vertical="center" textRotation="255" wrapText="1"/>
      <protection locked="0"/>
    </xf>
    <xf numFmtId="0" fontId="19" fillId="0" borderId="0" xfId="0" applyFont="1" applyAlignment="1" applyProtection="1">
      <alignment horizontal="left" vertical="center"/>
      <protection locked="0"/>
    </xf>
    <xf numFmtId="187" fontId="19" fillId="0" borderId="40" xfId="0" applyNumberFormat="1" applyFont="1" applyBorder="1" applyAlignment="1" applyProtection="1">
      <alignment horizontal="center" vertical="center" textRotation="255" wrapText="1"/>
      <protection locked="0"/>
    </xf>
    <xf numFmtId="0" fontId="19" fillId="2" borderId="0" xfId="0" applyFont="1" applyFill="1" applyAlignment="1" applyProtection="1">
      <alignment horizontal="center" vertical="center"/>
      <protection locked="0"/>
    </xf>
    <xf numFmtId="0" fontId="26" fillId="2" borderId="0" xfId="0" applyFont="1" applyFill="1" applyAlignment="1" applyProtection="1">
      <alignment horizontal="left" vertical="center" shrinkToFit="1"/>
      <protection locked="0"/>
    </xf>
    <xf numFmtId="0" fontId="0" fillId="0" borderId="0" xfId="0" applyAlignment="1">
      <alignment horizontal="left" vertical="center" wrapText="1"/>
    </xf>
    <xf numFmtId="0" fontId="26" fillId="2" borderId="34" xfId="0" applyFont="1" applyFill="1" applyBorder="1" applyAlignment="1" applyProtection="1">
      <alignment horizontal="left" vertical="center" shrinkToFit="1"/>
      <protection locked="0"/>
    </xf>
    <xf numFmtId="0" fontId="26" fillId="2" borderId="32" xfId="0" applyFont="1" applyFill="1" applyBorder="1" applyAlignment="1" applyProtection="1">
      <alignment horizontal="left" vertical="center" shrinkToFit="1"/>
      <protection locked="0"/>
    </xf>
    <xf numFmtId="0" fontId="19" fillId="0" borderId="0" xfId="0" applyFont="1" applyAlignment="1"/>
    <xf numFmtId="0" fontId="19" fillId="0" borderId="0" xfId="0" applyFont="1" applyAlignment="1">
      <alignment horizontal="left" vertical="center"/>
    </xf>
    <xf numFmtId="0" fontId="30" fillId="2" borderId="68" xfId="4" applyFont="1" applyFill="1" applyBorder="1" applyAlignment="1" applyProtection="1">
      <alignment horizontal="left" vertical="center" shrinkToFit="1"/>
      <protection locked="0"/>
    </xf>
    <xf numFmtId="0" fontId="30" fillId="2" borderId="7" xfId="4" applyFont="1" applyFill="1" applyBorder="1" applyAlignment="1" applyProtection="1">
      <alignment horizontal="left" vertical="center" shrinkToFit="1"/>
      <protection locked="0"/>
    </xf>
    <xf numFmtId="0" fontId="30" fillId="2" borderId="6" xfId="4" applyFont="1" applyFill="1" applyBorder="1" applyAlignment="1" applyProtection="1">
      <alignment horizontal="left" vertical="center" shrinkToFit="1"/>
      <protection locked="0"/>
    </xf>
    <xf numFmtId="0" fontId="30" fillId="2" borderId="5" xfId="4" applyFont="1" applyFill="1" applyBorder="1" applyAlignment="1" applyProtection="1">
      <alignment horizontal="left" vertical="center" shrinkToFit="1"/>
      <protection locked="0"/>
    </xf>
    <xf numFmtId="0" fontId="30" fillId="2" borderId="80" xfId="4" applyFont="1" applyFill="1" applyBorder="1" applyAlignment="1" applyProtection="1">
      <alignment horizontal="left" vertical="center" shrinkToFit="1"/>
      <protection locked="0"/>
    </xf>
    <xf numFmtId="0" fontId="30" fillId="2" borderId="35" xfId="4" applyFont="1" applyFill="1" applyBorder="1" applyAlignment="1" applyProtection="1">
      <alignment horizontal="left" vertical="center" shrinkToFit="1"/>
      <protection locked="0"/>
    </xf>
    <xf numFmtId="0" fontId="30" fillId="2" borderId="18" xfId="4" applyFont="1" applyFill="1" applyBorder="1" applyAlignment="1" applyProtection="1">
      <alignment horizontal="left" vertical="center" shrinkToFit="1"/>
      <protection locked="0"/>
    </xf>
    <xf numFmtId="0" fontId="30" fillId="2" borderId="15" xfId="4" applyFont="1" applyFill="1" applyBorder="1" applyAlignment="1" applyProtection="1">
      <alignment horizontal="left" vertical="center" shrinkToFit="1"/>
      <protection locked="0"/>
    </xf>
    <xf numFmtId="0" fontId="25" fillId="0" borderId="0" xfId="4" applyFont="1" applyAlignment="1">
      <alignment horizontal="left" vertical="top" wrapText="1"/>
    </xf>
    <xf numFmtId="0" fontId="25" fillId="0" borderId="0" xfId="4" applyFont="1" applyAlignment="1">
      <alignment horizontal="left" vertical="top"/>
    </xf>
    <xf numFmtId="0" fontId="30" fillId="0" borderId="77" xfId="4" applyFont="1" applyBorder="1" applyAlignment="1">
      <alignment horizontal="center" vertical="center"/>
    </xf>
    <xf numFmtId="0" fontId="30" fillId="0" borderId="54" xfId="4" applyFont="1" applyBorder="1" applyAlignment="1">
      <alignment horizontal="center" vertical="center"/>
    </xf>
    <xf numFmtId="0" fontId="30" fillId="0" borderId="55" xfId="4" applyFont="1" applyBorder="1" applyAlignment="1">
      <alignment horizontal="center" vertical="center"/>
    </xf>
    <xf numFmtId="0" fontId="30" fillId="0" borderId="53" xfId="4" applyFont="1" applyBorder="1" applyAlignment="1">
      <alignment horizontal="center" vertical="center"/>
    </xf>
    <xf numFmtId="0" fontId="24" fillId="0" borderId="53" xfId="4" applyFont="1" applyBorder="1" applyAlignment="1">
      <alignment horizontal="center" vertical="center"/>
    </xf>
    <xf numFmtId="0" fontId="24" fillId="0" borderId="54" xfId="4" applyFont="1" applyBorder="1" applyAlignment="1">
      <alignment horizontal="center" vertical="center"/>
    </xf>
    <xf numFmtId="0" fontId="24" fillId="0" borderId="55" xfId="4" applyFont="1" applyBorder="1" applyAlignment="1">
      <alignment horizontal="center" vertical="center"/>
    </xf>
    <xf numFmtId="0" fontId="24" fillId="0" borderId="71" xfId="4" applyFont="1" applyBorder="1" applyAlignment="1">
      <alignment horizontal="center" vertical="center" wrapText="1"/>
    </xf>
    <xf numFmtId="0" fontId="24" fillId="0" borderId="2" xfId="4" applyFont="1" applyBorder="1" applyAlignment="1">
      <alignment horizontal="center" vertical="center" wrapText="1"/>
    </xf>
    <xf numFmtId="0" fontId="24" fillId="0" borderId="70" xfId="4" applyFont="1" applyBorder="1" applyAlignment="1">
      <alignment horizontal="center" vertical="center" wrapText="1"/>
    </xf>
    <xf numFmtId="0" fontId="24" fillId="0" borderId="8" xfId="4" applyFont="1" applyBorder="1" applyAlignment="1">
      <alignment horizontal="center" vertical="center" wrapText="1"/>
    </xf>
    <xf numFmtId="0" fontId="24" fillId="0" borderId="9" xfId="4" applyFont="1" applyBorder="1" applyAlignment="1">
      <alignment horizontal="center" vertical="center" wrapText="1"/>
    </xf>
    <xf numFmtId="0" fontId="24" fillId="0" borderId="10" xfId="4" applyFont="1" applyBorder="1" applyAlignment="1">
      <alignment horizontal="center" vertical="center" wrapText="1"/>
    </xf>
    <xf numFmtId="0" fontId="24" fillId="0" borderId="69" xfId="4" applyFont="1" applyBorder="1" applyAlignment="1">
      <alignment horizontal="center" vertical="center" wrapText="1"/>
    </xf>
    <xf numFmtId="0" fontId="24" fillId="0" borderId="22" xfId="4" applyFont="1" applyBorder="1" applyAlignment="1">
      <alignment horizontal="center" vertical="center" wrapText="1"/>
    </xf>
    <xf numFmtId="0" fontId="24" fillId="0" borderId="3" xfId="4" applyFont="1" applyBorder="1" applyAlignment="1">
      <alignment horizontal="center" vertical="center" wrapText="1"/>
    </xf>
    <xf numFmtId="0" fontId="24" fillId="0" borderId="11" xfId="4" applyFont="1" applyBorder="1" applyAlignment="1">
      <alignment horizontal="center" vertical="center" wrapText="1"/>
    </xf>
    <xf numFmtId="0" fontId="30" fillId="0" borderId="1" xfId="4" applyFont="1" applyBorder="1" applyAlignment="1">
      <alignment horizontal="center" vertical="center"/>
    </xf>
    <xf numFmtId="0" fontId="30" fillId="0" borderId="2" xfId="4" applyFont="1" applyBorder="1" applyAlignment="1">
      <alignment horizontal="center" vertical="center"/>
    </xf>
    <xf numFmtId="0" fontId="30" fillId="0" borderId="70" xfId="4" applyFont="1" applyBorder="1" applyAlignment="1">
      <alignment horizontal="center" vertical="center"/>
    </xf>
    <xf numFmtId="0" fontId="30" fillId="0" borderId="72" xfId="4" applyFont="1" applyBorder="1" applyAlignment="1">
      <alignment horizontal="center" vertical="center"/>
    </xf>
    <xf numFmtId="0" fontId="30" fillId="0" borderId="9" xfId="4" applyFont="1" applyBorder="1" applyAlignment="1">
      <alignment horizontal="center" vertical="center"/>
    </xf>
    <xf numFmtId="0" fontId="30" fillId="0" borderId="10" xfId="4" applyFont="1" applyBorder="1" applyAlignment="1">
      <alignment horizontal="center" vertical="center"/>
    </xf>
    <xf numFmtId="0" fontId="30" fillId="0" borderId="71" xfId="4" applyFont="1" applyBorder="1" applyAlignment="1">
      <alignment horizontal="center" vertical="center"/>
    </xf>
    <xf numFmtId="0" fontId="30" fillId="0" borderId="8" xfId="4" applyFont="1" applyBorder="1" applyAlignment="1">
      <alignment horizontal="center" vertical="center"/>
    </xf>
    <xf numFmtId="0" fontId="30" fillId="0" borderId="69" xfId="4" applyFont="1" applyBorder="1" applyAlignment="1">
      <alignment horizontal="center" vertical="center" wrapText="1"/>
    </xf>
    <xf numFmtId="0" fontId="30" fillId="0" borderId="22" xfId="4" applyFont="1" applyBorder="1" applyAlignment="1">
      <alignment horizontal="center" vertical="center" wrapText="1"/>
    </xf>
    <xf numFmtId="0" fontId="30" fillId="0" borderId="71" xfId="4" applyFont="1" applyBorder="1" applyAlignment="1">
      <alignment horizontal="center" vertical="center" wrapText="1"/>
    </xf>
    <xf numFmtId="0" fontId="30" fillId="0" borderId="2" xfId="4" applyFont="1" applyBorder="1" applyAlignment="1">
      <alignment horizontal="center" vertical="center" wrapText="1"/>
    </xf>
    <xf numFmtId="0" fontId="30" fillId="0" borderId="8" xfId="4" applyFont="1" applyBorder="1" applyAlignment="1">
      <alignment horizontal="center" vertical="center" wrapText="1"/>
    </xf>
    <xf numFmtId="0" fontId="30" fillId="0" borderId="9" xfId="4" applyFont="1" applyBorder="1" applyAlignment="1">
      <alignment horizontal="center" vertical="center" wrapText="1"/>
    </xf>
    <xf numFmtId="0" fontId="24" fillId="0" borderId="0" xfId="4" applyFont="1" applyAlignment="1">
      <alignment horizontal="left" vertical="center" shrinkToFit="1"/>
    </xf>
    <xf numFmtId="0" fontId="30" fillId="0" borderId="7" xfId="4" applyFont="1" applyBorder="1" applyAlignment="1">
      <alignment horizontal="left" vertical="center"/>
    </xf>
    <xf numFmtId="0" fontId="37" fillId="0" borderId="0" xfId="4" applyFont="1" applyAlignment="1">
      <alignment horizontal="center" vertical="center"/>
    </xf>
    <xf numFmtId="49" fontId="30" fillId="0" borderId="9" xfId="4" applyNumberFormat="1" applyFont="1" applyBorder="1" applyAlignment="1">
      <alignment horizontal="left" vertical="center"/>
    </xf>
    <xf numFmtId="0" fontId="30" fillId="0" borderId="9" xfId="4" applyFont="1" applyBorder="1" applyAlignment="1">
      <alignment horizontal="left" vertical="center"/>
    </xf>
    <xf numFmtId="0" fontId="37" fillId="0" borderId="0" xfId="11" applyFont="1" applyAlignment="1">
      <alignment horizontal="center" vertical="center" wrapText="1"/>
    </xf>
    <xf numFmtId="0" fontId="0" fillId="0" borderId="0" xfId="0" applyAlignment="1">
      <alignment horizontal="center" vertical="center"/>
    </xf>
    <xf numFmtId="0" fontId="24" fillId="0" borderId="0" xfId="11" applyFont="1" applyAlignment="1">
      <alignment horizontal="left" vertical="center" wrapText="1"/>
    </xf>
    <xf numFmtId="0" fontId="24" fillId="2" borderId="15" xfId="0" applyFont="1" applyFill="1" applyBorder="1" applyAlignment="1" applyProtection="1">
      <alignment horizontal="left" vertical="center"/>
      <protection locked="0"/>
    </xf>
    <xf numFmtId="0" fontId="24" fillId="2" borderId="35"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30" fillId="2" borderId="15" xfId="11"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30" fillId="2" borderId="15" xfId="11" applyFont="1" applyFill="1" applyBorder="1" applyAlignment="1" applyProtection="1">
      <alignment horizontal="left" vertical="center" wrapText="1" shrinkToFit="1"/>
      <protection locked="0"/>
    </xf>
    <xf numFmtId="0" fontId="0" fillId="0" borderId="35" xfId="0" applyBorder="1" applyAlignment="1" applyProtection="1">
      <alignment vertical="center" wrapText="1"/>
      <protection locked="0"/>
    </xf>
    <xf numFmtId="0" fontId="0" fillId="0" borderId="18" xfId="0" applyBorder="1" applyAlignment="1" applyProtection="1">
      <alignment vertical="center" wrapText="1"/>
      <protection locked="0"/>
    </xf>
    <xf numFmtId="0" fontId="24" fillId="2" borderId="5" xfId="0" applyFont="1" applyFill="1" applyBorder="1" applyAlignment="1" applyProtection="1">
      <alignment horizontal="left" vertical="center"/>
      <protection locked="0"/>
    </xf>
    <xf numFmtId="0" fontId="24" fillId="2" borderId="7" xfId="0" applyFont="1" applyFill="1" applyBorder="1" applyAlignment="1" applyProtection="1">
      <alignment horizontal="left" vertical="center"/>
      <protection locked="0"/>
    </xf>
    <xf numFmtId="0" fontId="24" fillId="2" borderId="6" xfId="0" applyFont="1" applyFill="1" applyBorder="1" applyAlignment="1" applyProtection="1">
      <alignment horizontal="left" vertical="center"/>
      <protection locked="0"/>
    </xf>
    <xf numFmtId="0" fontId="30" fillId="2" borderId="5" xfId="11"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30" fillId="2" borderId="5" xfId="11" applyFont="1" applyFill="1" applyBorder="1" applyAlignment="1" applyProtection="1">
      <alignment horizontal="left" vertical="center" wrapText="1" shrinkToFit="1"/>
      <protection locked="0"/>
    </xf>
    <xf numFmtId="0" fontId="0" fillId="0" borderId="7" xfId="0" applyBorder="1" applyAlignment="1" applyProtection="1">
      <alignment vertical="center" wrapText="1"/>
      <protection locked="0"/>
    </xf>
    <xf numFmtId="0" fontId="0" fillId="0" borderId="6" xfId="0" applyBorder="1" applyAlignment="1" applyProtection="1">
      <alignment vertical="center" wrapText="1"/>
      <protection locked="0"/>
    </xf>
    <xf numFmtId="0" fontId="30" fillId="2" borderId="8" xfId="11" applyFont="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30" fillId="2" borderId="8" xfId="11" applyFont="1" applyFill="1" applyBorder="1" applyAlignment="1" applyProtection="1">
      <alignment horizontal="left" vertical="center" wrapText="1" shrinkToFi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30" fillId="2" borderId="7" xfId="11" applyFont="1" applyFill="1" applyBorder="1" applyAlignment="1" applyProtection="1">
      <alignment horizontal="left" vertical="center" wrapText="1"/>
      <protection locked="0"/>
    </xf>
    <xf numFmtId="0" fontId="30" fillId="2" borderId="6" xfId="11" applyFont="1" applyFill="1" applyBorder="1" applyAlignment="1" applyProtection="1">
      <alignment horizontal="left" vertical="center" wrapText="1"/>
      <protection locked="0"/>
    </xf>
    <xf numFmtId="0" fontId="30" fillId="2" borderId="109" xfId="11" applyFont="1" applyFill="1" applyBorder="1" applyAlignment="1" applyProtection="1">
      <alignment horizontal="left" vertical="center" wrapText="1"/>
      <protection locked="0"/>
    </xf>
    <xf numFmtId="0" fontId="30" fillId="2" borderId="87" xfId="11" applyFont="1" applyFill="1" applyBorder="1" applyAlignment="1" applyProtection="1">
      <alignment horizontal="left" vertical="center" wrapText="1"/>
      <protection locked="0"/>
    </xf>
    <xf numFmtId="0" fontId="30" fillId="2" borderId="88" xfId="11" applyFont="1" applyFill="1"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30" fillId="2" borderId="109" xfId="11" applyFont="1" applyFill="1" applyBorder="1" applyAlignment="1" applyProtection="1">
      <alignment horizontal="left" vertical="center" wrapText="1" shrinkToFit="1"/>
      <protection locked="0"/>
    </xf>
    <xf numFmtId="0" fontId="0" fillId="0" borderId="87" xfId="0" applyBorder="1" applyAlignment="1" applyProtection="1">
      <alignment vertical="center" wrapText="1"/>
      <protection locked="0"/>
    </xf>
    <xf numFmtId="0" fontId="0" fillId="0" borderId="88" xfId="0" applyBorder="1" applyAlignment="1" applyProtection="1">
      <alignment vertical="center" wrapText="1"/>
      <protection locked="0"/>
    </xf>
    <xf numFmtId="0" fontId="30" fillId="0" borderId="53" xfId="11"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4" fillId="0" borderId="53" xfId="11" applyFont="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cellXfs>
  <cellStyles count="12">
    <cellStyle name="ハイパーリンク" xfId="2" builtinId="8"/>
    <cellStyle name="桁区切り" xfId="5" builtinId="6"/>
    <cellStyle name="標準" xfId="0" builtinId="0"/>
    <cellStyle name="標準 2" xfId="1" xr:uid="{00000000-0005-0000-0000-000002000000}"/>
    <cellStyle name="標準 2 2" xfId="3" xr:uid="{B2D6D2A2-971A-43A5-8334-4A5CC7F47DF8}"/>
    <cellStyle name="標準 2 2 2" xfId="10" xr:uid="{0955599A-ACDD-41AF-AAB8-4033F09FC82E}"/>
    <cellStyle name="標準 2 2 3" xfId="11" xr:uid="{B1F2FEA9-A520-4784-8B6C-AAA56F6FE376}"/>
    <cellStyle name="標準 2 3" xfId="4" xr:uid="{26418AD0-BE66-4E2D-878D-295AE24FEC56}"/>
    <cellStyle name="標準 2 4" xfId="6" xr:uid="{76B0C912-262A-4E35-A3E5-1BD93F001852}"/>
    <cellStyle name="標準 3" xfId="7" xr:uid="{A1E76762-A2A1-47CD-9E1C-1CBB89225671}"/>
    <cellStyle name="標準 3 2" xfId="8" xr:uid="{DDBFD09A-D174-49DA-BB09-DB5E29710321}"/>
    <cellStyle name="標準 4" xfId="9" xr:uid="{D389A114-3749-4005-9C56-2F699A49197E}"/>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9999"/>
      <color rgb="FFFFFFCC"/>
      <color rgb="FFFFFFFF"/>
      <color rgb="FF99CCFF"/>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28575</xdr:colOff>
      <xdr:row>20</xdr:row>
      <xdr:rowOff>38100</xdr:rowOff>
    </xdr:from>
    <xdr:to>
      <xdr:col>0</xdr:col>
      <xdr:colOff>247650</xdr:colOff>
      <xdr:row>21</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28575" y="4371975"/>
          <a:ext cx="219075"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133350</xdr:colOff>
      <xdr:row>1</xdr:row>
      <xdr:rowOff>180975</xdr:rowOff>
    </xdr:from>
    <xdr:to>
      <xdr:col>15</xdr:col>
      <xdr:colOff>2152650</xdr:colOff>
      <xdr:row>9</xdr:row>
      <xdr:rowOff>66675</xdr:rowOff>
    </xdr:to>
    <xdr:sp macro="" textlink="">
      <xdr:nvSpPr>
        <xdr:cNvPr id="2" name="四角形: 角を丸くする 1">
          <a:extLst>
            <a:ext uri="{FF2B5EF4-FFF2-40B4-BE49-F238E27FC236}">
              <a16:creationId xmlns:a16="http://schemas.microsoft.com/office/drawing/2014/main" id="{DABB06FB-D07A-4EBF-9E3A-50E31E251490}"/>
            </a:ext>
          </a:extLst>
        </xdr:cNvPr>
        <xdr:cNvSpPr/>
      </xdr:nvSpPr>
      <xdr:spPr>
        <a:xfrm>
          <a:off x="6048375" y="304800"/>
          <a:ext cx="2428875" cy="112395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142875</xdr:colOff>
      <xdr:row>9</xdr:row>
      <xdr:rowOff>123825</xdr:rowOff>
    </xdr:from>
    <xdr:to>
      <xdr:col>32</xdr:col>
      <xdr:colOff>133350</xdr:colOff>
      <xdr:row>12</xdr:row>
      <xdr:rowOff>215565</xdr:rowOff>
    </xdr:to>
    <xdr:sp macro="" textlink="">
      <xdr:nvSpPr>
        <xdr:cNvPr id="2" name="四角形: 角を丸くする 1">
          <a:extLst>
            <a:ext uri="{FF2B5EF4-FFF2-40B4-BE49-F238E27FC236}">
              <a16:creationId xmlns:a16="http://schemas.microsoft.com/office/drawing/2014/main" id="{9C90B53D-59F3-449B-A7C5-DE294DC77FB7}"/>
            </a:ext>
          </a:extLst>
        </xdr:cNvPr>
        <xdr:cNvSpPr/>
      </xdr:nvSpPr>
      <xdr:spPr>
        <a:xfrm>
          <a:off x="9601200" y="1924050"/>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となっていること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57149</xdr:colOff>
      <xdr:row>10</xdr:row>
      <xdr:rowOff>114300</xdr:rowOff>
    </xdr:from>
    <xdr:to>
      <xdr:col>33</xdr:col>
      <xdr:colOff>66675</xdr:colOff>
      <xdr:row>13</xdr:row>
      <xdr:rowOff>152400</xdr:rowOff>
    </xdr:to>
    <xdr:grpSp>
      <xdr:nvGrpSpPr>
        <xdr:cNvPr id="2" name="グループ化 1">
          <a:extLst>
            <a:ext uri="{FF2B5EF4-FFF2-40B4-BE49-F238E27FC236}">
              <a16:creationId xmlns:a16="http://schemas.microsoft.com/office/drawing/2014/main" id="{CAADB23A-19DF-4748-BEDA-ADC3C44DA400}"/>
            </a:ext>
          </a:extLst>
        </xdr:cNvPr>
        <xdr:cNvGrpSpPr/>
      </xdr:nvGrpSpPr>
      <xdr:grpSpPr>
        <a:xfrm>
          <a:off x="11449049" y="3352800"/>
          <a:ext cx="4886326" cy="1295400"/>
          <a:chOff x="9439274" y="3352800"/>
          <a:chExt cx="4886326" cy="1295400"/>
        </a:xfrm>
      </xdr:grpSpPr>
      <xdr:sp macro="" textlink="">
        <xdr:nvSpPr>
          <xdr:cNvPr id="3" name="四角形: 角を丸くする 2">
            <a:extLst>
              <a:ext uri="{FF2B5EF4-FFF2-40B4-BE49-F238E27FC236}">
                <a16:creationId xmlns:a16="http://schemas.microsoft.com/office/drawing/2014/main" id="{BE459A33-8887-4DFF-98A0-DCE60E5C28C9}"/>
              </a:ext>
            </a:extLst>
          </xdr:cNvPr>
          <xdr:cNvSpPr/>
        </xdr:nvSpPr>
        <xdr:spPr>
          <a:xfrm>
            <a:off x="9734549" y="3352800"/>
            <a:ext cx="4591051" cy="1295400"/>
          </a:xfrm>
          <a:prstGeom prst="roundRect">
            <a:avLst>
              <a:gd name="adj" fmla="val 19627"/>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有する強みには</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各々が持っているノウハウや技術、設備等の強みを記載ください。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役割分担・責任には</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rPr>
              <a:t>　</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　この事業を実施する上での各々の役割など記載してください。</a:t>
            </a:r>
          </a:p>
        </xdr:txBody>
      </xdr:sp>
      <xdr:sp macro="" textlink="">
        <xdr:nvSpPr>
          <xdr:cNvPr id="4" name="矢印: 左 3">
            <a:extLst>
              <a:ext uri="{FF2B5EF4-FFF2-40B4-BE49-F238E27FC236}">
                <a16:creationId xmlns:a16="http://schemas.microsoft.com/office/drawing/2014/main" id="{5C8E5F0D-1BE8-4CB8-5EB4-28A2F83AA71D}"/>
              </a:ext>
            </a:extLst>
          </xdr:cNvPr>
          <xdr:cNvSpPr/>
        </xdr:nvSpPr>
        <xdr:spPr>
          <a:xfrm>
            <a:off x="9439274" y="387667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114300</xdr:colOff>
      <xdr:row>14</xdr:row>
      <xdr:rowOff>88900</xdr:rowOff>
    </xdr:from>
    <xdr:to>
      <xdr:col>32</xdr:col>
      <xdr:colOff>158750</xdr:colOff>
      <xdr:row>15</xdr:row>
      <xdr:rowOff>317500</xdr:rowOff>
    </xdr:to>
    <xdr:sp macro="" textlink="">
      <xdr:nvSpPr>
        <xdr:cNvPr id="5" name="四角形: 角を丸くする 4">
          <a:extLst>
            <a:ext uri="{FF2B5EF4-FFF2-40B4-BE49-F238E27FC236}">
              <a16:creationId xmlns:a16="http://schemas.microsoft.com/office/drawing/2014/main" id="{5774D358-259F-489D-8497-535CFCAAF20D}"/>
            </a:ext>
          </a:extLst>
        </xdr:cNvPr>
        <xdr:cNvSpPr/>
      </xdr:nvSpPr>
      <xdr:spPr>
        <a:xfrm>
          <a:off x="11366500" y="4991100"/>
          <a:ext cx="4616450" cy="6477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・事業区分６で申請される場合は、開発の分野において連携する</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「大学・公設試等」を必ず記載して下さい。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247650</xdr:colOff>
      <xdr:row>8</xdr:row>
      <xdr:rowOff>142875</xdr:rowOff>
    </xdr:from>
    <xdr:to>
      <xdr:col>14</xdr:col>
      <xdr:colOff>400050</xdr:colOff>
      <xdr:row>11</xdr:row>
      <xdr:rowOff>9525</xdr:rowOff>
    </xdr:to>
    <xdr:sp macro="" textlink="">
      <xdr:nvSpPr>
        <xdr:cNvPr id="2" name="四角形: 角を丸くする 1">
          <a:extLst>
            <a:ext uri="{FF2B5EF4-FFF2-40B4-BE49-F238E27FC236}">
              <a16:creationId xmlns:a16="http://schemas.microsoft.com/office/drawing/2014/main" id="{ED013D27-85A6-45C6-9213-40E9EDF7796D}"/>
            </a:ext>
          </a:extLst>
        </xdr:cNvPr>
        <xdr:cNvSpPr/>
      </xdr:nvSpPr>
      <xdr:spPr>
        <a:xfrm>
          <a:off x="6143625" y="3267075"/>
          <a:ext cx="2428875" cy="112395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333375</xdr:colOff>
      <xdr:row>3</xdr:row>
      <xdr:rowOff>0</xdr:rowOff>
    </xdr:from>
    <xdr:to>
      <xdr:col>23</xdr:col>
      <xdr:colOff>419100</xdr:colOff>
      <xdr:row>5</xdr:row>
      <xdr:rowOff>57151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6915150" y="542925"/>
          <a:ext cx="4524375" cy="676276"/>
          <a:chOff x="7353300" y="723900"/>
          <a:chExt cx="4524375" cy="638176"/>
        </a:xfrm>
      </xdr:grpSpPr>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7648575" y="723900"/>
            <a:ext cx="4229100" cy="638176"/>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文字程度で申請する事業計画名を記載してください。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採択された際に、公表される可能性があります。</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6" name="矢印: 左 5">
            <a:extLst>
              <a:ext uri="{FF2B5EF4-FFF2-40B4-BE49-F238E27FC236}">
                <a16:creationId xmlns:a16="http://schemas.microsoft.com/office/drawing/2014/main" id="{00000000-0008-0000-0200-000006000000}"/>
              </a:ext>
            </a:extLst>
          </xdr:cNvPr>
          <xdr:cNvSpPr/>
        </xdr:nvSpPr>
        <xdr:spPr>
          <a:xfrm>
            <a:off x="7353300" y="723900"/>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95250</xdr:colOff>
      <xdr:row>11</xdr:row>
      <xdr:rowOff>1266826</xdr:rowOff>
    </xdr:from>
    <xdr:to>
      <xdr:col>22</xdr:col>
      <xdr:colOff>657225</xdr:colOff>
      <xdr:row>11</xdr:row>
      <xdr:rowOff>1905002</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6162675" y="4381501"/>
          <a:ext cx="4524375" cy="638176"/>
          <a:chOff x="6600825" y="4371976"/>
          <a:chExt cx="4524375" cy="638176"/>
        </a:xfrm>
      </xdr:grpSpPr>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6896100" y="4371976"/>
            <a:ext cx="4229100" cy="638176"/>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4</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取組背景欄に記載してください。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7" name="矢印: 左 6">
            <a:extLst>
              <a:ext uri="{FF2B5EF4-FFF2-40B4-BE49-F238E27FC236}">
                <a16:creationId xmlns:a16="http://schemas.microsoft.com/office/drawing/2014/main" id="{00000000-0008-0000-0200-000007000000}"/>
              </a:ext>
            </a:extLst>
          </xdr:cNvPr>
          <xdr:cNvSpPr/>
        </xdr:nvSpPr>
        <xdr:spPr>
          <a:xfrm>
            <a:off x="6600825" y="4533901"/>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76200</xdr:colOff>
      <xdr:row>15</xdr:row>
      <xdr:rowOff>314326</xdr:rowOff>
    </xdr:from>
    <xdr:to>
      <xdr:col>23</xdr:col>
      <xdr:colOff>295275</xdr:colOff>
      <xdr:row>15</xdr:row>
      <xdr:rowOff>1114426</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6143625" y="7581901"/>
          <a:ext cx="5172075" cy="800100"/>
          <a:chOff x="6762750" y="7829550"/>
          <a:chExt cx="5172075" cy="1066800"/>
        </a:xfrm>
      </xdr:grpSpPr>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7067550" y="7829550"/>
            <a:ext cx="4867275" cy="10668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計画５（事業実施計画・目標）、［計画６（企業全体の収支計画・本事業の販売計画）</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0" name="矢印: 左 9">
            <a:extLst>
              <a:ext uri="{FF2B5EF4-FFF2-40B4-BE49-F238E27FC236}">
                <a16:creationId xmlns:a16="http://schemas.microsoft.com/office/drawing/2014/main" id="{00000000-0008-0000-0200-00000A000000}"/>
              </a:ext>
            </a:extLst>
          </xdr:cNvPr>
          <xdr:cNvSpPr/>
        </xdr:nvSpPr>
        <xdr:spPr>
          <a:xfrm>
            <a:off x="6762750" y="8220076"/>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38100</xdr:colOff>
      <xdr:row>13</xdr:row>
      <xdr:rowOff>209550</xdr:rowOff>
    </xdr:from>
    <xdr:to>
      <xdr:col>23</xdr:col>
      <xdr:colOff>257175</xdr:colOff>
      <xdr:row>13</xdr:row>
      <xdr:rowOff>1123950</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6105525" y="5781675"/>
          <a:ext cx="5172075" cy="914400"/>
          <a:chOff x="6591300" y="5781675"/>
          <a:chExt cx="5172075" cy="914400"/>
        </a:xfrm>
      </xdr:grpSpPr>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6896100" y="5781675"/>
            <a:ext cx="4867275" cy="9144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計画４（詳細版）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取組内容（ア～オ）欄に記載してください。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1" name="矢印: 左 10">
            <a:extLst>
              <a:ext uri="{FF2B5EF4-FFF2-40B4-BE49-F238E27FC236}">
                <a16:creationId xmlns:a16="http://schemas.microsoft.com/office/drawing/2014/main" id="{00000000-0008-0000-0200-00000B000000}"/>
              </a:ext>
            </a:extLst>
          </xdr:cNvPr>
          <xdr:cNvSpPr/>
        </xdr:nvSpPr>
        <xdr:spPr>
          <a:xfrm>
            <a:off x="6591300" y="6134101"/>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219075</xdr:colOff>
      <xdr:row>8</xdr:row>
      <xdr:rowOff>219075</xdr:rowOff>
    </xdr:from>
    <xdr:to>
      <xdr:col>21</xdr:col>
      <xdr:colOff>666750</xdr:colOff>
      <xdr:row>11</xdr:row>
      <xdr:rowOff>342900</xdr:rowOff>
    </xdr:to>
    <xdr:sp macro="" textlink="">
      <xdr:nvSpPr>
        <xdr:cNvPr id="15" name="四角形: 角を丸くする 14">
          <a:extLst>
            <a:ext uri="{FF2B5EF4-FFF2-40B4-BE49-F238E27FC236}">
              <a16:creationId xmlns:a16="http://schemas.microsoft.com/office/drawing/2014/main" id="{03E7620C-FD0D-4EE3-86EE-433B10D212AF}"/>
            </a:ext>
          </a:extLst>
        </xdr:cNvPr>
        <xdr:cNvSpPr/>
      </xdr:nvSpPr>
      <xdr:spPr>
        <a:xfrm>
          <a:off x="7277100" y="2333625"/>
          <a:ext cx="2428875" cy="112395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0</xdr:row>
      <xdr:rowOff>9526</xdr:rowOff>
    </xdr:from>
    <xdr:to>
      <xdr:col>6</xdr:col>
      <xdr:colOff>581025</xdr:colOff>
      <xdr:row>6</xdr:row>
      <xdr:rowOff>133351</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5962650" y="9526"/>
          <a:ext cx="4619625" cy="14478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事業計画書作成の際の留意点</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①文字の大きさ、色、書体、見だしなど、分かりやすいように</a:t>
          </a:r>
          <a:br>
            <a:rPr kumimoji="1" lang="en-US" altLang="ja-JP" sz="1200" b="1">
              <a:solidFill>
                <a:srgbClr val="FF0000"/>
              </a:solidFill>
              <a:latin typeface="ＭＳ Ｐゴシック" panose="020B0600070205080204" pitchFamily="50" charset="-128"/>
              <a:ea typeface="ＭＳ Ｐゴシック" panose="020B0600070205080204" pitchFamily="50" charset="-128"/>
            </a:rPr>
          </a:br>
          <a:r>
            <a:rPr kumimoji="1" lang="ja-JP" altLang="en-US" sz="1200" b="1">
              <a:solidFill>
                <a:srgbClr val="FF0000"/>
              </a:solidFill>
              <a:latin typeface="ＭＳ Ｐゴシック" panose="020B0600070205080204" pitchFamily="50" charset="-128"/>
              <a:ea typeface="ＭＳ Ｐゴシック" panose="020B0600070205080204" pitchFamily="50" charset="-128"/>
            </a:rPr>
            <a:t>変更しても構いません。</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②定められた様式以外（別添資料など）は認めません。</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③計画４（３．助成対象事業（取組）の事業計画</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詳細版</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）は</a:t>
          </a:r>
          <a:br>
            <a:rPr kumimoji="1" lang="en-US" altLang="ja-JP" sz="1200" b="1">
              <a:solidFill>
                <a:srgbClr val="FF0000"/>
              </a:solidFill>
              <a:latin typeface="ＭＳ Ｐゴシック" panose="020B0600070205080204" pitchFamily="50" charset="-128"/>
              <a:ea typeface="ＭＳ Ｐゴシック" panose="020B0600070205080204" pitchFamily="50" charset="-128"/>
            </a:rPr>
          </a:b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最大５ページ以内</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としてください。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104775</xdr:colOff>
      <xdr:row>9</xdr:row>
      <xdr:rowOff>85726</xdr:rowOff>
    </xdr:from>
    <xdr:to>
      <xdr:col>6</xdr:col>
      <xdr:colOff>57151</xdr:colOff>
      <xdr:row>10</xdr:row>
      <xdr:rowOff>114301</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6010275" y="2390776"/>
          <a:ext cx="4048126" cy="257175"/>
          <a:chOff x="6039785" y="2276473"/>
          <a:chExt cx="3418540" cy="714378"/>
        </a:xfrm>
      </xdr:grpSpPr>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6343649" y="2276473"/>
            <a:ext cx="3114676" cy="714378"/>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具体的なイメージ、図や写真イラストなどを活用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6" name="矢印: 左 5">
            <a:extLst>
              <a:ext uri="{FF2B5EF4-FFF2-40B4-BE49-F238E27FC236}">
                <a16:creationId xmlns:a16="http://schemas.microsoft.com/office/drawing/2014/main" id="{00000000-0008-0000-0300-000006000000}"/>
              </a:ext>
            </a:extLst>
          </xdr:cNvPr>
          <xdr:cNvSpPr/>
        </xdr:nvSpPr>
        <xdr:spPr>
          <a:xfrm>
            <a:off x="6039785" y="2602056"/>
            <a:ext cx="304800" cy="238126"/>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38100</xdr:colOff>
      <xdr:row>21</xdr:row>
      <xdr:rowOff>66674</xdr:rowOff>
    </xdr:from>
    <xdr:to>
      <xdr:col>6</xdr:col>
      <xdr:colOff>276225</xdr:colOff>
      <xdr:row>22</xdr:row>
      <xdr:rowOff>200025</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5943600" y="5419724"/>
          <a:ext cx="4333875" cy="361951"/>
          <a:chOff x="6048374" y="2514601"/>
          <a:chExt cx="3676218" cy="476250"/>
        </a:xfrm>
      </xdr:grpSpPr>
      <xdr:sp macro="" textlink="">
        <xdr:nvSpPr>
          <xdr:cNvPr id="9" name="四角形: 角を丸くする 8">
            <a:extLst>
              <a:ext uri="{FF2B5EF4-FFF2-40B4-BE49-F238E27FC236}">
                <a16:creationId xmlns:a16="http://schemas.microsoft.com/office/drawing/2014/main" id="{00000000-0008-0000-0300-000009000000}"/>
              </a:ext>
            </a:extLst>
          </xdr:cNvPr>
          <xdr:cNvSpPr/>
        </xdr:nvSpPr>
        <xdr:spPr>
          <a:xfrm>
            <a:off x="6343649" y="2514601"/>
            <a:ext cx="3380943" cy="47625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比較表または、ポジショニングマップなどで比較分析</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0" name="矢印: 左 9">
            <a:extLst>
              <a:ext uri="{FF2B5EF4-FFF2-40B4-BE49-F238E27FC236}">
                <a16:creationId xmlns:a16="http://schemas.microsoft.com/office/drawing/2014/main" id="{00000000-0008-0000-0300-00000A000000}"/>
              </a:ext>
            </a:extLst>
          </xdr:cNvPr>
          <xdr:cNvSpPr/>
        </xdr:nvSpPr>
        <xdr:spPr>
          <a:xfrm>
            <a:off x="6048374" y="2667000"/>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19049</xdr:colOff>
      <xdr:row>32</xdr:row>
      <xdr:rowOff>285750</xdr:rowOff>
    </xdr:from>
    <xdr:to>
      <xdr:col>6</xdr:col>
      <xdr:colOff>466725</xdr:colOff>
      <xdr:row>35</xdr:row>
      <xdr:rowOff>104776</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5924549" y="8305800"/>
          <a:ext cx="4543426" cy="657226"/>
          <a:chOff x="6040186" y="2514601"/>
          <a:chExt cx="3684406" cy="819150"/>
        </a:xfrm>
      </xdr:grpSpPr>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6343649" y="2514601"/>
            <a:ext cx="3380943" cy="81915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商品開発面、販路開拓面での課題と対応策（解決策）を具体的に説明ください。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3" name="矢印: 左 12">
            <a:extLst>
              <a:ext uri="{FF2B5EF4-FFF2-40B4-BE49-F238E27FC236}">
                <a16:creationId xmlns:a16="http://schemas.microsoft.com/office/drawing/2014/main" id="{00000000-0008-0000-0300-00000D000000}"/>
              </a:ext>
            </a:extLst>
          </xdr:cNvPr>
          <xdr:cNvSpPr/>
        </xdr:nvSpPr>
        <xdr:spPr>
          <a:xfrm>
            <a:off x="6040186" y="2740356"/>
            <a:ext cx="304800" cy="324420"/>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171450</xdr:colOff>
      <xdr:row>13</xdr:row>
      <xdr:rowOff>9525</xdr:rowOff>
    </xdr:from>
    <xdr:to>
      <xdr:col>4</xdr:col>
      <xdr:colOff>790575</xdr:colOff>
      <xdr:row>15</xdr:row>
      <xdr:rowOff>196515</xdr:rowOff>
    </xdr:to>
    <xdr:sp macro="" textlink="">
      <xdr:nvSpPr>
        <xdr:cNvPr id="2" name="四角形: 角を丸くする 1">
          <a:extLst>
            <a:ext uri="{FF2B5EF4-FFF2-40B4-BE49-F238E27FC236}">
              <a16:creationId xmlns:a16="http://schemas.microsoft.com/office/drawing/2014/main" id="{F4B482DB-C8A4-437F-8727-6FC16C9FEAB1}"/>
            </a:ext>
          </a:extLst>
        </xdr:cNvPr>
        <xdr:cNvSpPr/>
      </xdr:nvSpPr>
      <xdr:spPr>
        <a:xfrm>
          <a:off x="6076950" y="3228975"/>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５枚以内に収まっていること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51</xdr:col>
      <xdr:colOff>457200</xdr:colOff>
      <xdr:row>20</xdr:row>
      <xdr:rowOff>819150</xdr:rowOff>
    </xdr:from>
    <xdr:to>
      <xdr:col>56</xdr:col>
      <xdr:colOff>916995</xdr:colOff>
      <xdr:row>20</xdr:row>
      <xdr:rowOff>2352675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6648450" y="6153150"/>
          <a:ext cx="5479470" cy="1533525"/>
          <a:chOff x="215349" y="11123543"/>
          <a:chExt cx="5296838" cy="1681655"/>
        </a:xfrm>
      </xdr:grpSpPr>
      <xdr:sp macro="" textlink="">
        <xdr:nvSpPr>
          <xdr:cNvPr id="3" name="Text Box 37">
            <a:extLst>
              <a:ext uri="{FF2B5EF4-FFF2-40B4-BE49-F238E27FC236}">
                <a16:creationId xmlns:a16="http://schemas.microsoft.com/office/drawing/2014/main" id="{00000000-0008-0000-0400-000003000000}"/>
              </a:ext>
            </a:extLst>
          </xdr:cNvPr>
          <xdr:cNvSpPr txBox="1">
            <a:spLocks noChangeArrowheads="1"/>
          </xdr:cNvSpPr>
        </xdr:nvSpPr>
        <xdr:spPr bwMode="auto">
          <a:xfrm>
            <a:off x="1780762" y="11607656"/>
            <a:ext cx="1070610" cy="1197542"/>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当社</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solidFill>
                  <a:sysClr val="windowText" lastClr="000000"/>
                </a:solidFill>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試作開発</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営業</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 name="Text Box 38">
            <a:extLst>
              <a:ext uri="{FF2B5EF4-FFF2-40B4-BE49-F238E27FC236}">
                <a16:creationId xmlns:a16="http://schemas.microsoft.com/office/drawing/2014/main" id="{00000000-0008-0000-0400-000004000000}"/>
              </a:ext>
            </a:extLst>
          </xdr:cNvPr>
          <xdr:cNvSpPr txBox="1">
            <a:spLocks noChangeArrowheads="1"/>
          </xdr:cNvSpPr>
        </xdr:nvSpPr>
        <xdr:spPr bwMode="auto">
          <a:xfrm>
            <a:off x="273327" y="11123543"/>
            <a:ext cx="2028190" cy="285115"/>
          </a:xfrm>
          <a:prstGeom prst="rect">
            <a:avLst/>
          </a:prstGeom>
          <a:noFill/>
          <a:ln w="9525">
            <a:noFill/>
            <a:miter lim="800000"/>
            <a:headEnd/>
            <a:tailEnd/>
          </a:ln>
        </xdr:spPr>
        <xdr:txBody>
          <a:bodyPr rot="0" vert="horz" wrap="square" lIns="0" tIns="0" rIns="0" bIns="0" anchor="ctr" anchorCtr="0" upright="1">
            <a:noAutofit/>
          </a:bodyPr>
          <a:lstStyle/>
          <a:p>
            <a:pPr algn="just"/>
            <a:r>
              <a:rPr lang="ja-JP" sz="1050" b="1" u="sng" kern="100">
                <a:ln>
                  <a:noFill/>
                </a:ln>
                <a:solidFill>
                  <a:schemeClr val="accent5">
                    <a:lumMod val="75000"/>
                  </a:schemeClr>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※実施体制図のイメージ例</a:t>
            </a:r>
            <a:endParaRPr lang="ja-JP" sz="1050" b="1" kern="100">
              <a:solidFill>
                <a:schemeClr val="accent5">
                  <a:lumMod val="75000"/>
                </a:schemeClr>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sp macro="" textlink="">
        <xdr:nvSpPr>
          <xdr:cNvPr id="5" name="Text Box 38">
            <a:extLst>
              <a:ext uri="{FF2B5EF4-FFF2-40B4-BE49-F238E27FC236}">
                <a16:creationId xmlns:a16="http://schemas.microsoft.com/office/drawing/2014/main" id="{00000000-0008-0000-0400-000005000000}"/>
              </a:ext>
            </a:extLst>
          </xdr:cNvPr>
          <xdr:cNvSpPr txBox="1">
            <a:spLocks noChangeArrowheads="1"/>
          </xdr:cNvSpPr>
        </xdr:nvSpPr>
        <xdr:spPr bwMode="auto">
          <a:xfrm>
            <a:off x="215349" y="11711613"/>
            <a:ext cx="952500" cy="454660"/>
          </a:xfrm>
          <a:prstGeom prst="rect">
            <a:avLst/>
          </a:prstGeom>
          <a:solidFill>
            <a:srgbClr val="FFFFFF"/>
          </a:solidFill>
          <a:ln w="9525">
            <a:solidFill>
              <a:schemeClr val="tx1"/>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研究機関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6" name="Line 40">
            <a:extLst>
              <a:ext uri="{FF2B5EF4-FFF2-40B4-BE49-F238E27FC236}">
                <a16:creationId xmlns:a16="http://schemas.microsoft.com/office/drawing/2014/main" id="{00000000-0008-0000-0400-000006000000}"/>
              </a:ext>
            </a:extLst>
          </xdr:cNvPr>
          <xdr:cNvCxnSpPr>
            <a:cxnSpLocks noChangeShapeType="1"/>
          </xdr:cNvCxnSpPr>
        </xdr:nvCxnSpPr>
        <xdr:spPr bwMode="auto">
          <a:xfrm flipH="1">
            <a:off x="1218979" y="11766828"/>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7" name="Text Box 47">
            <a:extLst>
              <a:ext uri="{FF2B5EF4-FFF2-40B4-BE49-F238E27FC236}">
                <a16:creationId xmlns:a16="http://schemas.microsoft.com/office/drawing/2014/main" id="{00000000-0008-0000-0400-000007000000}"/>
              </a:ext>
            </a:extLst>
          </xdr:cNvPr>
          <xdr:cNvSpPr txBox="1">
            <a:spLocks noChangeArrowheads="1"/>
          </xdr:cNvSpPr>
        </xdr:nvSpPr>
        <xdr:spPr bwMode="auto">
          <a:xfrm>
            <a:off x="1218979" y="11551479"/>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共同研究</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8" name="Line 41">
            <a:extLst>
              <a:ext uri="{FF2B5EF4-FFF2-40B4-BE49-F238E27FC236}">
                <a16:creationId xmlns:a16="http://schemas.microsoft.com/office/drawing/2014/main" id="{00000000-0008-0000-0400-000008000000}"/>
              </a:ext>
            </a:extLst>
          </xdr:cNvPr>
          <xdr:cNvCxnSpPr>
            <a:cxnSpLocks noChangeShapeType="1"/>
          </xdr:cNvCxnSpPr>
        </xdr:nvCxnSpPr>
        <xdr:spPr bwMode="auto">
          <a:xfrm>
            <a:off x="1245264" y="12003517"/>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9" name="Text Box 42">
            <a:extLst>
              <a:ext uri="{FF2B5EF4-FFF2-40B4-BE49-F238E27FC236}">
                <a16:creationId xmlns:a16="http://schemas.microsoft.com/office/drawing/2014/main" id="{00000000-0008-0000-0400-000009000000}"/>
              </a:ext>
            </a:extLst>
          </xdr:cNvPr>
          <xdr:cNvSpPr txBox="1">
            <a:spLocks noChangeArrowheads="1"/>
          </xdr:cNvSpPr>
        </xdr:nvSpPr>
        <xdr:spPr bwMode="auto">
          <a:xfrm>
            <a:off x="1203852" y="12111193"/>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技術協力</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0" name="Line 40">
            <a:extLst>
              <a:ext uri="{FF2B5EF4-FFF2-40B4-BE49-F238E27FC236}">
                <a16:creationId xmlns:a16="http://schemas.microsoft.com/office/drawing/2014/main" id="{00000000-0008-0000-0400-00000A000000}"/>
              </a:ext>
            </a:extLst>
          </xdr:cNvPr>
          <xdr:cNvCxnSpPr>
            <a:cxnSpLocks noChangeShapeType="1"/>
          </xdr:cNvCxnSpPr>
        </xdr:nvCxnSpPr>
        <xdr:spPr bwMode="auto">
          <a:xfrm flipH="1">
            <a:off x="2945075" y="11770141"/>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1" name="Line 41">
            <a:extLst>
              <a:ext uri="{FF2B5EF4-FFF2-40B4-BE49-F238E27FC236}">
                <a16:creationId xmlns:a16="http://schemas.microsoft.com/office/drawing/2014/main" id="{00000000-0008-0000-0400-00000B000000}"/>
              </a:ext>
            </a:extLst>
          </xdr:cNvPr>
          <xdr:cNvCxnSpPr>
            <a:cxnSpLocks noChangeShapeType="1"/>
          </xdr:cNvCxnSpPr>
        </xdr:nvCxnSpPr>
        <xdr:spPr bwMode="auto">
          <a:xfrm>
            <a:off x="2929947" y="11998547"/>
            <a:ext cx="46863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2" name="Text Box 45">
            <a:extLst>
              <a:ext uri="{FF2B5EF4-FFF2-40B4-BE49-F238E27FC236}">
                <a16:creationId xmlns:a16="http://schemas.microsoft.com/office/drawing/2014/main" id="{00000000-0008-0000-0400-00000C000000}"/>
              </a:ext>
            </a:extLst>
          </xdr:cNvPr>
          <xdr:cNvSpPr txBox="1">
            <a:spLocks noChangeArrowheads="1"/>
          </xdr:cNvSpPr>
        </xdr:nvSpPr>
        <xdr:spPr bwMode="auto">
          <a:xfrm>
            <a:off x="2565512" y="11344224"/>
            <a:ext cx="129540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情報</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フィードバック</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3" name="Text Box 46">
            <a:extLst>
              <a:ext uri="{FF2B5EF4-FFF2-40B4-BE49-F238E27FC236}">
                <a16:creationId xmlns:a16="http://schemas.microsoft.com/office/drawing/2014/main" id="{00000000-0008-0000-0400-00000D000000}"/>
              </a:ext>
            </a:extLst>
          </xdr:cNvPr>
          <xdr:cNvSpPr txBox="1">
            <a:spLocks noChangeArrowheads="1"/>
          </xdr:cNvSpPr>
        </xdr:nvSpPr>
        <xdr:spPr bwMode="auto">
          <a:xfrm>
            <a:off x="2987925" y="12122786"/>
            <a:ext cx="457200" cy="15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卸売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4" name="Text Box 39">
            <a:extLst>
              <a:ext uri="{FF2B5EF4-FFF2-40B4-BE49-F238E27FC236}">
                <a16:creationId xmlns:a16="http://schemas.microsoft.com/office/drawing/2014/main" id="{00000000-0008-0000-0400-00000E000000}"/>
              </a:ext>
            </a:extLst>
          </xdr:cNvPr>
          <xdr:cNvSpPr txBox="1">
            <a:spLocks noChangeArrowheads="1"/>
          </xdr:cNvSpPr>
        </xdr:nvSpPr>
        <xdr:spPr bwMode="auto">
          <a:xfrm>
            <a:off x="3460034" y="11716940"/>
            <a:ext cx="1066800" cy="534670"/>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販売店</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a:t>
            </a: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社を中心）</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5" name="Line 40">
            <a:extLst>
              <a:ext uri="{FF2B5EF4-FFF2-40B4-BE49-F238E27FC236}">
                <a16:creationId xmlns:a16="http://schemas.microsoft.com/office/drawing/2014/main" id="{00000000-0008-0000-0400-00000F000000}"/>
              </a:ext>
            </a:extLst>
          </xdr:cNvPr>
          <xdr:cNvCxnSpPr>
            <a:cxnSpLocks noChangeShapeType="1"/>
          </xdr:cNvCxnSpPr>
        </xdr:nvCxnSpPr>
        <xdr:spPr bwMode="auto">
          <a:xfrm flipH="1">
            <a:off x="4580062" y="11707190"/>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6" name="Line 41">
            <a:extLst>
              <a:ext uri="{FF2B5EF4-FFF2-40B4-BE49-F238E27FC236}">
                <a16:creationId xmlns:a16="http://schemas.microsoft.com/office/drawing/2014/main" id="{00000000-0008-0000-0400-000010000000}"/>
              </a:ext>
            </a:extLst>
          </xdr:cNvPr>
          <xdr:cNvCxnSpPr>
            <a:cxnSpLocks noChangeShapeType="1"/>
          </xdr:cNvCxnSpPr>
        </xdr:nvCxnSpPr>
        <xdr:spPr bwMode="auto">
          <a:xfrm>
            <a:off x="4564934" y="11960445"/>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7" name="Text Box 48">
            <a:extLst>
              <a:ext uri="{FF2B5EF4-FFF2-40B4-BE49-F238E27FC236}">
                <a16:creationId xmlns:a16="http://schemas.microsoft.com/office/drawing/2014/main" id="{00000000-0008-0000-0400-000011000000}"/>
              </a:ext>
            </a:extLst>
          </xdr:cNvPr>
          <xdr:cNvSpPr txBox="1">
            <a:spLocks noChangeArrowheads="1"/>
          </xdr:cNvSpPr>
        </xdr:nvSpPr>
        <xdr:spPr bwMode="auto">
          <a:xfrm>
            <a:off x="5134997" y="11624367"/>
            <a:ext cx="377190" cy="1064590"/>
          </a:xfrm>
          <a:prstGeom prst="rect">
            <a:avLst/>
          </a:prstGeom>
          <a:solidFill>
            <a:srgbClr val="FFFFFF"/>
          </a:solidFill>
          <a:ln w="9525">
            <a:solidFill>
              <a:sysClr val="windowText" lastClr="000000"/>
            </a:solidFill>
            <a:miter lim="800000"/>
            <a:headEnd/>
            <a:tailEnd/>
          </a:ln>
        </xdr:spPr>
        <xdr:txBody>
          <a:bodyPr rot="0" vert="eaVert"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一般消費者</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8" name="Text Box 52">
            <a:extLst>
              <a:ext uri="{FF2B5EF4-FFF2-40B4-BE49-F238E27FC236}">
                <a16:creationId xmlns:a16="http://schemas.microsoft.com/office/drawing/2014/main" id="{00000000-0008-0000-0400-000012000000}"/>
              </a:ext>
            </a:extLst>
          </xdr:cNvPr>
          <xdr:cNvSpPr txBox="1">
            <a:spLocks noChangeArrowheads="1"/>
          </xdr:cNvSpPr>
        </xdr:nvSpPr>
        <xdr:spPr bwMode="auto">
          <a:xfrm>
            <a:off x="3246562" y="12460905"/>
            <a:ext cx="1456690" cy="332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EC</a:t>
            </a: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サイト直販）</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9" name="Line 51">
            <a:extLst>
              <a:ext uri="{FF2B5EF4-FFF2-40B4-BE49-F238E27FC236}">
                <a16:creationId xmlns:a16="http://schemas.microsoft.com/office/drawing/2014/main" id="{00000000-0008-0000-0400-000013000000}"/>
              </a:ext>
            </a:extLst>
          </xdr:cNvPr>
          <xdr:cNvCxnSpPr>
            <a:cxnSpLocks noChangeShapeType="1"/>
          </xdr:cNvCxnSpPr>
        </xdr:nvCxnSpPr>
        <xdr:spPr bwMode="auto">
          <a:xfrm flipV="1">
            <a:off x="2989801" y="12427774"/>
            <a:ext cx="2057400" cy="508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51</xdr:col>
      <xdr:colOff>28575</xdr:colOff>
      <xdr:row>16</xdr:row>
      <xdr:rowOff>104776</xdr:rowOff>
    </xdr:from>
    <xdr:to>
      <xdr:col>55</xdr:col>
      <xdr:colOff>438150</xdr:colOff>
      <xdr:row>19</xdr:row>
      <xdr:rowOff>323850</xdr:rowOff>
    </xdr:to>
    <xdr:grpSp>
      <xdr:nvGrpSpPr>
        <xdr:cNvPr id="23" name="グループ化 22">
          <a:extLst>
            <a:ext uri="{FF2B5EF4-FFF2-40B4-BE49-F238E27FC236}">
              <a16:creationId xmlns:a16="http://schemas.microsoft.com/office/drawing/2014/main" id="{00000000-0008-0000-0400-000017000000}"/>
            </a:ext>
          </a:extLst>
        </xdr:cNvPr>
        <xdr:cNvGrpSpPr/>
      </xdr:nvGrpSpPr>
      <xdr:grpSpPr>
        <a:xfrm>
          <a:off x="6219825" y="3914776"/>
          <a:ext cx="4438650" cy="1362074"/>
          <a:chOff x="6143625" y="3895726"/>
          <a:chExt cx="4438650" cy="1142999"/>
        </a:xfrm>
      </xdr:grpSpPr>
      <xdr:sp macro="" textlink="">
        <xdr:nvSpPr>
          <xdr:cNvPr id="20" name="四角形: 角を丸くする 19">
            <a:extLst>
              <a:ext uri="{FF2B5EF4-FFF2-40B4-BE49-F238E27FC236}">
                <a16:creationId xmlns:a16="http://schemas.microsoft.com/office/drawing/2014/main" id="{00000000-0008-0000-0400-000014000000}"/>
              </a:ext>
            </a:extLst>
          </xdr:cNvPr>
          <xdr:cNvSpPr/>
        </xdr:nvSpPr>
        <xdr:spPr>
          <a:xfrm>
            <a:off x="6448425" y="3895726"/>
            <a:ext cx="4133850" cy="1142999"/>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事業目標と共に簡単な計画内容を説明してください。</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採択年度、・・・・</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1</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2</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3</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22" name="矢印: 左 21">
            <a:extLst>
              <a:ext uri="{FF2B5EF4-FFF2-40B4-BE49-F238E27FC236}">
                <a16:creationId xmlns:a16="http://schemas.microsoft.com/office/drawing/2014/main" id="{00000000-0008-0000-0400-000016000000}"/>
              </a:ext>
            </a:extLst>
          </xdr:cNvPr>
          <xdr:cNvSpPr/>
        </xdr:nvSpPr>
        <xdr:spPr>
          <a:xfrm>
            <a:off x="6143625" y="4286251"/>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51</xdr:col>
      <xdr:colOff>57150</xdr:colOff>
      <xdr:row>20</xdr:row>
      <xdr:rowOff>1114425</xdr:rowOff>
    </xdr:from>
    <xdr:to>
      <xdr:col>51</xdr:col>
      <xdr:colOff>361950</xdr:colOff>
      <xdr:row>20</xdr:row>
      <xdr:rowOff>1352550</xdr:rowOff>
    </xdr:to>
    <xdr:sp macro="" textlink="">
      <xdr:nvSpPr>
        <xdr:cNvPr id="24" name="矢印: 左 23">
          <a:extLst>
            <a:ext uri="{FF2B5EF4-FFF2-40B4-BE49-F238E27FC236}">
              <a16:creationId xmlns:a16="http://schemas.microsoft.com/office/drawing/2014/main" id="{00000000-0008-0000-0400-000018000000}"/>
            </a:ext>
          </a:extLst>
        </xdr:cNvPr>
        <xdr:cNvSpPr/>
      </xdr:nvSpPr>
      <xdr:spPr>
        <a:xfrm>
          <a:off x="6191250" y="6877050"/>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180975</xdr:colOff>
      <xdr:row>2</xdr:row>
      <xdr:rowOff>152400</xdr:rowOff>
    </xdr:from>
    <xdr:to>
      <xdr:col>53</xdr:col>
      <xdr:colOff>676275</xdr:colOff>
      <xdr:row>5</xdr:row>
      <xdr:rowOff>47625</xdr:rowOff>
    </xdr:to>
    <xdr:sp macro="" textlink="">
      <xdr:nvSpPr>
        <xdr:cNvPr id="21" name="四角形: 角を丸くする 20">
          <a:extLst>
            <a:ext uri="{FF2B5EF4-FFF2-40B4-BE49-F238E27FC236}">
              <a16:creationId xmlns:a16="http://schemas.microsoft.com/office/drawing/2014/main" id="{28C81164-CE03-4F10-8184-3CAD77A5A9D2}"/>
            </a:ext>
          </a:extLst>
        </xdr:cNvPr>
        <xdr:cNvSpPr/>
      </xdr:nvSpPr>
      <xdr:spPr>
        <a:xfrm>
          <a:off x="6372225" y="447675"/>
          <a:ext cx="2543175" cy="87630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になっていること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266700</xdr:colOff>
      <xdr:row>15</xdr:row>
      <xdr:rowOff>333375</xdr:rowOff>
    </xdr:from>
    <xdr:to>
      <xdr:col>14</xdr:col>
      <xdr:colOff>647700</xdr:colOff>
      <xdr:row>17</xdr:row>
      <xdr:rowOff>329865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6486525" y="4457700"/>
          <a:ext cx="4343400"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「単価」と「数量」には、本事業で開発する商品・サービスに</a:t>
          </a:r>
          <a:br>
            <a:rPr kumimoji="1" lang="en-US" altLang="ja-JP" sz="1200" b="1">
              <a:solidFill>
                <a:srgbClr val="FF0000"/>
              </a:solidFill>
              <a:latin typeface="ＭＳ Ｐゴシック" panose="020B0600070205080204" pitchFamily="50" charset="-128"/>
              <a:ea typeface="ＭＳ Ｐゴシック" panose="020B0600070205080204" pitchFamily="50" charset="-128"/>
            </a:rPr>
          </a:br>
          <a:r>
            <a:rPr kumimoji="1" lang="ja-JP" altLang="en-US" sz="1200" b="1">
              <a:solidFill>
                <a:srgbClr val="FF0000"/>
              </a:solidFill>
              <a:latin typeface="ＭＳ Ｐゴシック" panose="020B0600070205080204" pitchFamily="50" charset="-128"/>
              <a:ea typeface="ＭＳ Ｐゴシック" panose="020B0600070205080204" pitchFamily="50" charset="-128"/>
            </a:rPr>
            <a:t>ついて記載してください。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38100</xdr:colOff>
      <xdr:row>16</xdr:row>
      <xdr:rowOff>95250</xdr:rowOff>
    </xdr:from>
    <xdr:to>
      <xdr:col>10</xdr:col>
      <xdr:colOff>257175</xdr:colOff>
      <xdr:row>16</xdr:row>
      <xdr:rowOff>333375</xdr:rowOff>
    </xdr:to>
    <xdr:sp macro="" textlink="">
      <xdr:nvSpPr>
        <xdr:cNvPr id="8" name="矢印: 左 7">
          <a:extLst>
            <a:ext uri="{FF2B5EF4-FFF2-40B4-BE49-F238E27FC236}">
              <a16:creationId xmlns:a16="http://schemas.microsoft.com/office/drawing/2014/main" id="{00000000-0008-0000-0500-000008000000}"/>
            </a:ext>
          </a:extLst>
        </xdr:cNvPr>
        <xdr:cNvSpPr/>
      </xdr:nvSpPr>
      <xdr:spPr>
        <a:xfrm>
          <a:off x="6172200" y="456247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219075</xdr:colOff>
      <xdr:row>7</xdr:row>
      <xdr:rowOff>85725</xdr:rowOff>
    </xdr:from>
    <xdr:to>
      <xdr:col>12</xdr:col>
      <xdr:colOff>971550</xdr:colOff>
      <xdr:row>9</xdr:row>
      <xdr:rowOff>82215</xdr:rowOff>
    </xdr:to>
    <xdr:sp macro="" textlink="">
      <xdr:nvSpPr>
        <xdr:cNvPr id="2" name="四角形: 角を丸くする 1">
          <a:extLst>
            <a:ext uri="{FF2B5EF4-FFF2-40B4-BE49-F238E27FC236}">
              <a16:creationId xmlns:a16="http://schemas.microsoft.com/office/drawing/2014/main" id="{42198874-A721-4B06-9E21-D1CD8525A1A1}"/>
            </a:ext>
          </a:extLst>
        </xdr:cNvPr>
        <xdr:cNvSpPr/>
      </xdr:nvSpPr>
      <xdr:spPr>
        <a:xfrm>
          <a:off x="6305550" y="1638300"/>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48</xdr:row>
      <xdr:rowOff>274569</xdr:rowOff>
    </xdr:from>
    <xdr:to>
      <xdr:col>2</xdr:col>
      <xdr:colOff>66676</xdr:colOff>
      <xdr:row>82</xdr:row>
      <xdr:rowOff>85726</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 y="16438494"/>
          <a:ext cx="2524125" cy="5926207"/>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xdr:row>
      <xdr:rowOff>38100</xdr:rowOff>
    </xdr:from>
    <xdr:to>
      <xdr:col>8</xdr:col>
      <xdr:colOff>733425</xdr:colOff>
      <xdr:row>13</xdr:row>
      <xdr:rowOff>129840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7381875" y="2819400"/>
          <a:ext cx="3705225" cy="682290"/>
          <a:chOff x="7867650" y="3000375"/>
          <a:chExt cx="4638675" cy="682290"/>
        </a:xfrm>
      </xdr:grpSpPr>
      <xdr:sp macro="" textlink="">
        <xdr:nvSpPr>
          <xdr:cNvPr id="3" name="四角形: 角を丸くする 2">
            <a:extLst>
              <a:ext uri="{FF2B5EF4-FFF2-40B4-BE49-F238E27FC236}">
                <a16:creationId xmlns:a16="http://schemas.microsoft.com/office/drawing/2014/main" id="{00000000-0008-0000-0600-000003000000}"/>
              </a:ext>
            </a:extLst>
          </xdr:cNvPr>
          <xdr:cNvSpPr/>
        </xdr:nvSpPr>
        <xdr:spPr>
          <a:xfrm>
            <a:off x="8162925" y="3000375"/>
            <a:ext cx="4343400"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計画７</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２</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助成金積算</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4" name="矢印: 左 3">
            <a:extLst>
              <a:ext uri="{FF2B5EF4-FFF2-40B4-BE49-F238E27FC236}">
                <a16:creationId xmlns:a16="http://schemas.microsoft.com/office/drawing/2014/main" id="{00000000-0008-0000-0600-000004000000}"/>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0</xdr:colOff>
      <xdr:row>15</xdr:row>
      <xdr:rowOff>38100</xdr:rowOff>
    </xdr:from>
    <xdr:to>
      <xdr:col>7</xdr:col>
      <xdr:colOff>209550</xdr:colOff>
      <xdr:row>18</xdr:row>
      <xdr:rowOff>161925</xdr:rowOff>
    </xdr:to>
    <xdr:sp macro="" textlink="">
      <xdr:nvSpPr>
        <xdr:cNvPr id="6" name="四角形: 角を丸くする 5">
          <a:extLst>
            <a:ext uri="{FF2B5EF4-FFF2-40B4-BE49-F238E27FC236}">
              <a16:creationId xmlns:a16="http://schemas.microsoft.com/office/drawing/2014/main" id="{448E9416-09D3-4289-840F-75A1DC2230F9}"/>
            </a:ext>
          </a:extLst>
        </xdr:cNvPr>
        <xdr:cNvSpPr/>
      </xdr:nvSpPr>
      <xdr:spPr>
        <a:xfrm>
          <a:off x="7381875" y="3695700"/>
          <a:ext cx="2190750" cy="100965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となっていること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171450</xdr:colOff>
      <xdr:row>51</xdr:row>
      <xdr:rowOff>85724</xdr:rowOff>
    </xdr:from>
    <xdr:to>
      <xdr:col>17</xdr:col>
      <xdr:colOff>466725</xdr:colOff>
      <xdr:row>55</xdr:row>
      <xdr:rowOff>95249</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38825" y="9001124"/>
          <a:ext cx="3790950" cy="923925"/>
          <a:chOff x="6096000" y="8905874"/>
          <a:chExt cx="4257675" cy="923925"/>
        </a:xfrm>
      </xdr:grpSpPr>
      <xdr:sp macro="" textlink="">
        <xdr:nvSpPr>
          <xdr:cNvPr id="5" name="四角形: 角を丸くする 4">
            <a:extLst>
              <a:ext uri="{FF2B5EF4-FFF2-40B4-BE49-F238E27FC236}">
                <a16:creationId xmlns:a16="http://schemas.microsoft.com/office/drawing/2014/main" id="{00000000-0008-0000-0700-000005000000}"/>
              </a:ext>
            </a:extLst>
          </xdr:cNvPr>
          <xdr:cNvSpPr/>
        </xdr:nvSpPr>
        <xdr:spPr>
          <a:xfrm>
            <a:off x="6400800" y="8905874"/>
            <a:ext cx="3952875" cy="92392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資金の調達先には</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助成金で足りない経費分の調達内訳を記入してください。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例）◎◎銀行から借入</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6" name="矢印: 左 5">
            <a:extLst>
              <a:ext uri="{FF2B5EF4-FFF2-40B4-BE49-F238E27FC236}">
                <a16:creationId xmlns:a16="http://schemas.microsoft.com/office/drawing/2014/main" id="{00000000-0008-0000-0700-000006000000}"/>
              </a:ext>
            </a:extLst>
          </xdr:cNvPr>
          <xdr:cNvSpPr/>
        </xdr:nvSpPr>
        <xdr:spPr>
          <a:xfrm>
            <a:off x="6096000" y="9248774"/>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76200</xdr:colOff>
      <xdr:row>13</xdr:row>
      <xdr:rowOff>0</xdr:rowOff>
    </xdr:from>
    <xdr:to>
      <xdr:col>16</xdr:col>
      <xdr:colOff>857250</xdr:colOff>
      <xdr:row>19</xdr:row>
      <xdr:rowOff>76201</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743575" y="2190750"/>
          <a:ext cx="3752850" cy="1104901"/>
          <a:chOff x="6000750" y="2324100"/>
          <a:chExt cx="3752850" cy="1104901"/>
        </a:xfrm>
      </xdr:grpSpPr>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6305550" y="2324100"/>
            <a:ext cx="3448050" cy="1104901"/>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本シートで助成金申請額が算出されます。</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算出された助成金額をもとに下方にある、資金調達内訳をご記入ください。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8" name="矢印: 左 7">
            <a:extLst>
              <a:ext uri="{FF2B5EF4-FFF2-40B4-BE49-F238E27FC236}">
                <a16:creationId xmlns:a16="http://schemas.microsoft.com/office/drawing/2014/main" id="{00000000-0008-0000-0700-000008000000}"/>
              </a:ext>
            </a:extLst>
          </xdr:cNvPr>
          <xdr:cNvSpPr/>
        </xdr:nvSpPr>
        <xdr:spPr>
          <a:xfrm>
            <a:off x="6000750" y="26765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76200</xdr:colOff>
      <xdr:row>1</xdr:row>
      <xdr:rowOff>171449</xdr:rowOff>
    </xdr:from>
    <xdr:to>
      <xdr:col>16</xdr:col>
      <xdr:colOff>923925</xdr:colOff>
      <xdr:row>8</xdr:row>
      <xdr:rowOff>76200</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743575" y="304799"/>
          <a:ext cx="3819525" cy="1104901"/>
          <a:chOff x="6000750" y="438149"/>
          <a:chExt cx="3819525" cy="1104901"/>
        </a:xfrm>
      </xdr:grpSpPr>
      <xdr:sp macro="" textlink="">
        <xdr:nvSpPr>
          <xdr:cNvPr id="3" name="四角形: 角を丸くする 2">
            <a:extLst>
              <a:ext uri="{FF2B5EF4-FFF2-40B4-BE49-F238E27FC236}">
                <a16:creationId xmlns:a16="http://schemas.microsoft.com/office/drawing/2014/main" id="{00000000-0008-0000-0700-000003000000}"/>
              </a:ext>
            </a:extLst>
          </xdr:cNvPr>
          <xdr:cNvSpPr/>
        </xdr:nvSpPr>
        <xdr:spPr>
          <a:xfrm>
            <a:off x="6315075" y="438149"/>
            <a:ext cx="3505200" cy="1104901"/>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実際の助成金額は年度毎、経費区分毎に計算を行い、千円未満切捨てでの申請となる為、こちらの助成金額と誤差が生じます</a:t>
            </a:r>
            <a:r>
              <a:rPr kumimoji="1" lang="ja-JP" altLang="en-US" sz="1200" b="0" u="none">
                <a:solidFill>
                  <a:srgbClr val="FF0000"/>
                </a:solidFill>
                <a:latin typeface="ＭＳ Ｐゴシック" panose="020B0600070205080204" pitchFamily="50" charset="-128"/>
                <a:ea typeface="ＭＳ Ｐゴシック" panose="020B0600070205080204" pitchFamily="50" charset="-128"/>
              </a:rPr>
              <a:t>。</a:t>
            </a:r>
            <a:endParaRPr kumimoji="1" lang="en-US" altLang="ja-JP"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0" name="矢印: 左 9">
            <a:extLst>
              <a:ext uri="{FF2B5EF4-FFF2-40B4-BE49-F238E27FC236}">
                <a16:creationId xmlns:a16="http://schemas.microsoft.com/office/drawing/2014/main" id="{00000000-0008-0000-0700-00000A000000}"/>
              </a:ext>
            </a:extLst>
          </xdr:cNvPr>
          <xdr:cNvSpPr/>
        </xdr:nvSpPr>
        <xdr:spPr>
          <a:xfrm>
            <a:off x="6000750" y="876299"/>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133350</xdr:colOff>
      <xdr:row>20</xdr:row>
      <xdr:rowOff>104775</xdr:rowOff>
    </xdr:from>
    <xdr:to>
      <xdr:col>15</xdr:col>
      <xdr:colOff>885825</xdr:colOff>
      <xdr:row>25</xdr:row>
      <xdr:rowOff>44115</xdr:rowOff>
    </xdr:to>
    <xdr:sp macro="" textlink="">
      <xdr:nvSpPr>
        <xdr:cNvPr id="12" name="四角形: 角を丸くする 11">
          <a:extLst>
            <a:ext uri="{FF2B5EF4-FFF2-40B4-BE49-F238E27FC236}">
              <a16:creationId xmlns:a16="http://schemas.microsoft.com/office/drawing/2014/main" id="{3B80380B-9CA5-4C0F-BAE2-C5A9CE42281E}"/>
            </a:ext>
          </a:extLst>
        </xdr:cNvPr>
        <xdr:cNvSpPr/>
      </xdr:nvSpPr>
      <xdr:spPr>
        <a:xfrm>
          <a:off x="5800725" y="3495675"/>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44</xdr:row>
          <xdr:rowOff>9525</xdr:rowOff>
        </xdr:from>
        <xdr:to>
          <xdr:col>4</xdr:col>
          <xdr:colOff>95250</xdr:colOff>
          <xdr:row>44</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44</xdr:row>
          <xdr:rowOff>9525</xdr:rowOff>
        </xdr:from>
        <xdr:to>
          <xdr:col>13</xdr:col>
          <xdr:colOff>114300</xdr:colOff>
          <xdr:row>44</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9525</xdr:rowOff>
        </xdr:from>
        <xdr:to>
          <xdr:col>4</xdr:col>
          <xdr:colOff>95250</xdr:colOff>
          <xdr:row>5</xdr:row>
          <xdr:rowOff>247650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xdr:row>
          <xdr:rowOff>9525</xdr:rowOff>
        </xdr:from>
        <xdr:to>
          <xdr:col>13</xdr:col>
          <xdr:colOff>114300</xdr:colOff>
          <xdr:row>5</xdr:row>
          <xdr:rowOff>247650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114300</xdr:colOff>
      <xdr:row>4</xdr:row>
      <xdr:rowOff>0</xdr:rowOff>
    </xdr:from>
    <xdr:to>
      <xdr:col>54</xdr:col>
      <xdr:colOff>800100</xdr:colOff>
      <xdr:row>8</xdr:row>
      <xdr:rowOff>91740</xdr:rowOff>
    </xdr:to>
    <xdr:sp macro="" textlink="">
      <xdr:nvSpPr>
        <xdr:cNvPr id="2" name="四角形: 角を丸くする 1">
          <a:extLst>
            <a:ext uri="{FF2B5EF4-FFF2-40B4-BE49-F238E27FC236}">
              <a16:creationId xmlns:a16="http://schemas.microsoft.com/office/drawing/2014/main" id="{4D688BA7-EB40-4448-9776-C5E6F5A32A56}"/>
            </a:ext>
          </a:extLst>
        </xdr:cNvPr>
        <xdr:cNvSpPr/>
      </xdr:nvSpPr>
      <xdr:spPr>
        <a:xfrm>
          <a:off x="6248400" y="752475"/>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F3:F5" totalsRowShown="0" headerRowDxfId="7" dataDxfId="6">
  <autoFilter ref="F3:F5" xr:uid="{00000000-0009-0000-0100-000001000000}"/>
  <tableColumns count="1">
    <tableColumn id="1" xr3:uid="{00000000-0010-0000-0000-000001000000}" name="回答" dataDxfId="5"/>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74FF-181B-480C-93E1-091FE1213C5D}">
  <sheetPr>
    <tabColor rgb="FF92D050"/>
  </sheetPr>
  <dimension ref="A1:R50"/>
  <sheetViews>
    <sheetView showGridLines="0" tabSelected="1" view="pageBreakPreview" zoomScaleNormal="100" zoomScaleSheetLayoutView="100" workbookViewId="0">
      <selection activeCell="E19" sqref="E19"/>
    </sheetView>
  </sheetViews>
  <sheetFormatPr defaultColWidth="8.6640625" defaultRowHeight="14.25" x14ac:dyDescent="0.15"/>
  <cols>
    <col min="1" max="1" width="2.25" style="46" customWidth="1"/>
    <col min="2" max="2" width="1" style="46" customWidth="1"/>
    <col min="3" max="3" width="1.83203125" style="46" customWidth="1"/>
    <col min="4" max="4" width="5.1640625" style="46" customWidth="1"/>
    <col min="5" max="6" width="8.6640625" style="46"/>
    <col min="7" max="9" width="3.08203125" style="46" customWidth="1"/>
    <col min="10" max="10" width="2.58203125" style="46" customWidth="1"/>
    <col min="11" max="14" width="3.08203125" style="46" customWidth="1"/>
    <col min="15" max="15" width="3.58203125" style="46" customWidth="1"/>
    <col min="16" max="16" width="21.33203125" style="46" customWidth="1"/>
    <col min="17" max="16384" width="8.6640625" style="46"/>
  </cols>
  <sheetData>
    <row r="1" spans="1:16" ht="9.75" customHeight="1" x14ac:dyDescent="0.15">
      <c r="A1"/>
      <c r="B1" s="65"/>
      <c r="C1" s="65"/>
      <c r="D1" s="65"/>
      <c r="E1" s="10"/>
      <c r="F1" s="10"/>
      <c r="G1" s="10"/>
      <c r="H1" s="10"/>
      <c r="I1" s="10"/>
      <c r="J1" s="10"/>
      <c r="K1" s="10"/>
      <c r="L1" s="10"/>
      <c r="M1" s="10"/>
      <c r="N1" s="10"/>
      <c r="O1"/>
      <c r="P1"/>
    </row>
    <row r="2" spans="1:16" ht="19.5" customHeight="1" x14ac:dyDescent="0.15">
      <c r="A2"/>
      <c r="B2" s="10"/>
      <c r="C2" s="10"/>
      <c r="D2" s="10"/>
      <c r="E2" s="10"/>
      <c r="F2" s="10"/>
      <c r="G2"/>
      <c r="H2" s="19" t="s">
        <v>4</v>
      </c>
      <c r="I2" s="19">
        <v>8</v>
      </c>
      <c r="J2" s="19" t="s">
        <v>5</v>
      </c>
      <c r="K2" s="56"/>
      <c r="L2" s="19" t="s">
        <v>6</v>
      </c>
      <c r="M2" s="56"/>
      <c r="N2" s="66" t="s">
        <v>7</v>
      </c>
      <c r="O2"/>
      <c r="P2"/>
    </row>
    <row r="3" spans="1:16" ht="8.25" customHeight="1" thickBot="1" x14ac:dyDescent="0.2">
      <c r="A3"/>
      <c r="B3" s="10"/>
      <c r="C3" s="10"/>
      <c r="D3" s="10"/>
      <c r="E3" s="10"/>
      <c r="F3" s="10"/>
      <c r="G3" s="10"/>
      <c r="H3" s="10"/>
      <c r="I3" s="10"/>
      <c r="J3" s="10"/>
      <c r="K3" s="10"/>
      <c r="L3" s="10"/>
      <c r="M3" s="10"/>
      <c r="N3" s="10"/>
      <c r="O3"/>
      <c r="P3"/>
    </row>
    <row r="4" spans="1:16" x14ac:dyDescent="0.15">
      <c r="A4"/>
      <c r="B4" s="10"/>
      <c r="C4" s="10"/>
      <c r="D4" s="10"/>
      <c r="E4" s="10"/>
      <c r="F4" s="10"/>
      <c r="G4"/>
      <c r="H4" s="514" t="s">
        <v>8</v>
      </c>
      <c r="I4" s="515"/>
      <c r="J4" s="515"/>
      <c r="K4" s="515"/>
      <c r="L4" s="515"/>
      <c r="M4" s="515"/>
      <c r="N4" s="516"/>
      <c r="O4"/>
      <c r="P4"/>
    </row>
    <row r="5" spans="1:16" ht="15" thickBot="1" x14ac:dyDescent="0.2">
      <c r="A5"/>
      <c r="B5" s="10"/>
      <c r="C5" s="10"/>
      <c r="D5" s="10"/>
      <c r="E5" s="10"/>
      <c r="F5" s="10"/>
      <c r="G5" s="10"/>
      <c r="H5" s="67" t="s">
        <v>478</v>
      </c>
      <c r="I5" s="68" t="s">
        <v>215</v>
      </c>
      <c r="J5" s="531">
        <f>E19</f>
        <v>0</v>
      </c>
      <c r="K5" s="531"/>
      <c r="L5" s="68" t="s">
        <v>215</v>
      </c>
      <c r="M5" s="69"/>
      <c r="N5" s="70"/>
      <c r="O5"/>
      <c r="P5"/>
    </row>
    <row r="6" spans="1:16" ht="6" customHeight="1" x14ac:dyDescent="0.15">
      <c r="A6"/>
      <c r="B6" s="10"/>
      <c r="C6" s="10"/>
      <c r="D6" s="10"/>
      <c r="E6" s="10"/>
      <c r="F6" s="10"/>
      <c r="G6" s="10"/>
      <c r="H6" s="10"/>
      <c r="I6" s="10"/>
      <c r="J6" s="10"/>
      <c r="K6" s="10"/>
      <c r="L6" s="10"/>
      <c r="M6" s="10"/>
      <c r="N6" s="10"/>
      <c r="O6"/>
      <c r="P6"/>
    </row>
    <row r="7" spans="1:16" x14ac:dyDescent="0.15">
      <c r="A7"/>
      <c r="B7" s="71" t="s">
        <v>0</v>
      </c>
      <c r="C7" s="72"/>
      <c r="D7" s="72"/>
      <c r="E7" s="71"/>
      <c r="F7" s="71"/>
      <c r="G7" s="10"/>
      <c r="H7" s="10"/>
      <c r="I7" s="10"/>
      <c r="J7" s="10"/>
      <c r="K7" s="10"/>
      <c r="L7" s="10"/>
      <c r="M7" s="10"/>
      <c r="N7" s="10"/>
      <c r="O7"/>
      <c r="P7"/>
    </row>
    <row r="8" spans="1:16" x14ac:dyDescent="0.15">
      <c r="A8"/>
      <c r="B8" s="73"/>
      <c r="C8" s="71" t="s">
        <v>261</v>
      </c>
      <c r="D8" s="74"/>
      <c r="E8" s="71"/>
      <c r="F8" s="71"/>
      <c r="G8" s="10"/>
      <c r="H8" s="10"/>
      <c r="I8" s="10"/>
      <c r="J8" s="10"/>
      <c r="K8" s="10"/>
      <c r="L8" s="10"/>
      <c r="M8" s="10"/>
      <c r="N8" s="10"/>
      <c r="O8"/>
      <c r="P8"/>
    </row>
    <row r="9" spans="1:16" ht="6" customHeight="1" x14ac:dyDescent="0.15">
      <c r="A9"/>
      <c r="B9" s="10"/>
      <c r="C9" s="10"/>
      <c r="D9" s="10"/>
      <c r="E9" s="10"/>
      <c r="F9" s="10"/>
      <c r="G9" s="10"/>
      <c r="H9" s="10"/>
      <c r="I9" s="10"/>
      <c r="J9" s="10"/>
      <c r="K9" s="10"/>
      <c r="L9" s="10"/>
      <c r="M9" s="10"/>
      <c r="N9" s="10"/>
      <c r="O9"/>
      <c r="P9"/>
    </row>
    <row r="10" spans="1:16" x14ac:dyDescent="0.15">
      <c r="A10"/>
      <c r="B10" s="10"/>
      <c r="C10" s="10"/>
      <c r="D10" s="10"/>
      <c r="E10" s="10"/>
      <c r="F10" s="75" t="s">
        <v>1</v>
      </c>
      <c r="G10" s="76"/>
      <c r="H10" s="76"/>
      <c r="I10" s="76"/>
      <c r="J10" s="76"/>
      <c r="K10" s="76"/>
      <c r="L10" s="76"/>
      <c r="M10" s="76"/>
      <c r="N10" s="77"/>
      <c r="O10"/>
      <c r="P10"/>
    </row>
    <row r="11" spans="1:16" ht="20.100000000000001" customHeight="1" x14ac:dyDescent="0.15">
      <c r="A11"/>
      <c r="B11" s="10"/>
      <c r="C11" s="10"/>
      <c r="D11" s="10"/>
      <c r="E11" s="10"/>
      <c r="F11" s="78" t="s">
        <v>2</v>
      </c>
      <c r="G11" s="518"/>
      <c r="H11" s="518"/>
      <c r="I11" s="518"/>
      <c r="J11" s="80"/>
      <c r="K11" s="81" t="s">
        <v>187</v>
      </c>
      <c r="L11" s="81"/>
      <c r="M11" s="82"/>
      <c r="N11" s="83"/>
      <c r="O11" s="108" t="s">
        <v>193</v>
      </c>
      <c r="P11" s="108"/>
    </row>
    <row r="12" spans="1:16" ht="22.5" customHeight="1" x14ac:dyDescent="0.15">
      <c r="A12"/>
      <c r="B12" s="10"/>
      <c r="C12" s="10"/>
      <c r="D12" s="10"/>
      <c r="E12" s="10"/>
      <c r="F12" s="78" t="s">
        <v>184</v>
      </c>
      <c r="G12" s="517"/>
      <c r="H12" s="517"/>
      <c r="I12" s="517"/>
      <c r="J12" s="517"/>
      <c r="K12" s="517"/>
      <c r="L12" s="517"/>
      <c r="M12" s="517"/>
      <c r="N12" s="84"/>
      <c r="O12" s="108" t="s">
        <v>265</v>
      </c>
      <c r="P12" s="108"/>
    </row>
    <row r="13" spans="1:16" ht="22.5" customHeight="1" x14ac:dyDescent="0.15">
      <c r="A13"/>
      <c r="B13" s="10"/>
      <c r="C13" s="10"/>
      <c r="D13" s="10"/>
      <c r="E13" s="10"/>
      <c r="F13" s="78" t="s">
        <v>3</v>
      </c>
      <c r="G13" s="513"/>
      <c r="H13" s="513"/>
      <c r="I13" s="513"/>
      <c r="J13" s="513"/>
      <c r="K13" s="513"/>
      <c r="L13" s="513"/>
      <c r="M13" s="513"/>
      <c r="N13" s="85"/>
      <c r="O13" s="265"/>
      <c r="P13" s="108"/>
    </row>
    <row r="14" spans="1:16" ht="22.5" customHeight="1" x14ac:dyDescent="0.15">
      <c r="A14"/>
      <c r="B14" s="10"/>
      <c r="C14" s="10"/>
      <c r="D14" s="10"/>
      <c r="E14" s="10"/>
      <c r="F14" s="78" t="s">
        <v>186</v>
      </c>
      <c r="G14" s="519"/>
      <c r="H14" s="519"/>
      <c r="I14" s="519"/>
      <c r="J14" s="88" t="s">
        <v>152</v>
      </c>
      <c r="K14" s="513"/>
      <c r="L14" s="513"/>
      <c r="M14" s="513"/>
      <c r="N14" s="86"/>
      <c r="O14" s="108" t="s">
        <v>191</v>
      </c>
      <c r="P14" s="108"/>
    </row>
    <row r="15" spans="1:16" x14ac:dyDescent="0.15">
      <c r="A15"/>
      <c r="B15" s="10"/>
      <c r="C15" s="10"/>
      <c r="D15" s="10"/>
      <c r="E15" s="10"/>
      <c r="F15" s="79"/>
      <c r="G15" s="89"/>
      <c r="H15" s="90"/>
      <c r="I15" s="90"/>
      <c r="J15" s="90"/>
      <c r="K15" s="90"/>
      <c r="L15" s="90"/>
      <c r="M15" s="90"/>
      <c r="N15" s="87"/>
      <c r="O15" s="108"/>
      <c r="P15" s="108"/>
    </row>
    <row r="16" spans="1:16" ht="15" customHeight="1" x14ac:dyDescent="0.15">
      <c r="A16"/>
      <c r="B16" s="10"/>
      <c r="C16" s="10"/>
      <c r="D16" s="10"/>
      <c r="E16" s="10"/>
      <c r="F16" s="10"/>
      <c r="G16" s="10"/>
      <c r="H16" s="10"/>
      <c r="I16" s="10"/>
      <c r="J16" s="10"/>
      <c r="K16" s="10"/>
      <c r="L16" s="10"/>
      <c r="M16" s="10"/>
      <c r="N16" s="10"/>
      <c r="O16" s="108"/>
      <c r="P16" s="108"/>
    </row>
    <row r="17" spans="1:18" s="59" customFormat="1" ht="46.5" customHeight="1" x14ac:dyDescent="0.15">
      <c r="A17" s="91"/>
      <c r="B17" s="520" t="s">
        <v>479</v>
      </c>
      <c r="C17" s="520"/>
      <c r="D17" s="520"/>
      <c r="E17" s="520"/>
      <c r="F17" s="520"/>
      <c r="G17" s="520"/>
      <c r="H17" s="520"/>
      <c r="I17" s="520"/>
      <c r="J17" s="520"/>
      <c r="K17" s="520"/>
      <c r="L17" s="520"/>
      <c r="M17" s="520"/>
      <c r="N17" s="520"/>
      <c r="O17" s="109"/>
      <c r="P17" s="109"/>
    </row>
    <row r="18" spans="1:18" ht="15" customHeight="1" x14ac:dyDescent="0.15">
      <c r="A18"/>
      <c r="B18" s="92"/>
      <c r="C18" s="93"/>
      <c r="D18"/>
      <c r="E18"/>
      <c r="F18"/>
      <c r="G18"/>
      <c r="H18"/>
      <c r="I18"/>
      <c r="J18"/>
      <c r="K18"/>
      <c r="L18"/>
      <c r="M18"/>
      <c r="N18"/>
      <c r="O18" s="108"/>
      <c r="P18" s="108"/>
    </row>
    <row r="19" spans="1:18" ht="24" customHeight="1" x14ac:dyDescent="0.15">
      <c r="A19"/>
      <c r="B19" s="521" t="s">
        <v>212</v>
      </c>
      <c r="C19" s="522"/>
      <c r="D19" s="523"/>
      <c r="E19" s="60"/>
      <c r="F19" s="96"/>
      <c r="G19" s="97"/>
      <c r="H19" s="97"/>
      <c r="I19" s="97"/>
      <c r="J19" s="97"/>
      <c r="K19" s="97"/>
      <c r="L19" s="97"/>
      <c r="M19" s="97"/>
      <c r="N19" s="97"/>
      <c r="O19" s="108" t="s">
        <v>333</v>
      </c>
      <c r="P19" s="108"/>
    </row>
    <row r="20" spans="1:18" ht="6" customHeight="1" x14ac:dyDescent="0.15">
      <c r="A20"/>
      <c r="B20"/>
      <c r="C20" s="98"/>
      <c r="D20" s="98"/>
      <c r="E20" s="98"/>
      <c r="F20" s="99"/>
      <c r="G20" s="97"/>
      <c r="H20" s="97"/>
      <c r="I20" s="97"/>
      <c r="J20" s="97"/>
      <c r="K20" s="97"/>
      <c r="L20" s="97"/>
      <c r="M20" s="97"/>
      <c r="N20" s="97"/>
      <c r="O20" s="110"/>
      <c r="P20" s="110"/>
      <c r="Q20" s="61"/>
      <c r="R20" s="62"/>
    </row>
    <row r="21" spans="1:18" ht="22.5" customHeight="1" x14ac:dyDescent="0.15">
      <c r="A21" s="2"/>
      <c r="B21" s="526" t="s">
        <v>331</v>
      </c>
      <c r="C21" s="527"/>
      <c r="D21" s="528" t="s">
        <v>334</v>
      </c>
      <c r="E21" s="529"/>
      <c r="F21" s="529"/>
      <c r="G21" s="529"/>
      <c r="H21" s="529"/>
      <c r="I21" s="529"/>
      <c r="J21" s="529"/>
      <c r="K21" s="529"/>
      <c r="L21" s="529"/>
      <c r="M21" s="529"/>
      <c r="N21" s="530"/>
      <c r="O21" s="111"/>
      <c r="P21" s="112"/>
      <c r="Q21" s="45"/>
      <c r="R21" s="62"/>
    </row>
    <row r="22" spans="1:18" ht="33" customHeight="1" x14ac:dyDescent="0.15">
      <c r="A22" s="487" t="s">
        <v>407</v>
      </c>
      <c r="B22" s="493">
        <v>1</v>
      </c>
      <c r="C22" s="494"/>
      <c r="D22" s="524" t="s">
        <v>401</v>
      </c>
      <c r="E22" s="524"/>
      <c r="F22" s="524"/>
      <c r="G22" s="524"/>
      <c r="H22" s="524"/>
      <c r="I22" s="524"/>
      <c r="J22" s="524"/>
      <c r="K22" s="524"/>
      <c r="L22" s="524"/>
      <c r="M22" s="524"/>
      <c r="N22" s="525"/>
      <c r="O22"/>
      <c r="P22"/>
    </row>
    <row r="23" spans="1:18" ht="33" customHeight="1" x14ac:dyDescent="0.15">
      <c r="A23" s="488"/>
      <c r="B23" s="495">
        <v>2</v>
      </c>
      <c r="C23" s="496"/>
      <c r="D23" s="507" t="s">
        <v>402</v>
      </c>
      <c r="E23" s="507"/>
      <c r="F23" s="507"/>
      <c r="G23" s="507"/>
      <c r="H23" s="507"/>
      <c r="I23" s="507"/>
      <c r="J23" s="507"/>
      <c r="K23" s="507"/>
      <c r="L23" s="507"/>
      <c r="M23" s="507"/>
      <c r="N23" s="508"/>
      <c r="O23"/>
      <c r="P23"/>
    </row>
    <row r="24" spans="1:18" ht="33" customHeight="1" x14ac:dyDescent="0.15">
      <c r="A24" s="488"/>
      <c r="B24" s="495">
        <v>3</v>
      </c>
      <c r="C24" s="496"/>
      <c r="D24" s="509" t="s">
        <v>305</v>
      </c>
      <c r="E24" s="509"/>
      <c r="F24" s="509"/>
      <c r="G24" s="509"/>
      <c r="H24" s="509"/>
      <c r="I24" s="509"/>
      <c r="J24" s="509"/>
      <c r="K24" s="509"/>
      <c r="L24" s="509"/>
      <c r="M24" s="509"/>
      <c r="N24" s="510"/>
      <c r="O24"/>
      <c r="P24"/>
    </row>
    <row r="25" spans="1:18" ht="33" customHeight="1" x14ac:dyDescent="0.15">
      <c r="A25" s="488"/>
      <c r="B25" s="495">
        <v>4</v>
      </c>
      <c r="C25" s="496"/>
      <c r="D25" s="511" t="s">
        <v>306</v>
      </c>
      <c r="E25" s="511"/>
      <c r="F25" s="511"/>
      <c r="G25" s="511"/>
      <c r="H25" s="511"/>
      <c r="I25" s="511"/>
      <c r="J25" s="511"/>
      <c r="K25" s="511"/>
      <c r="L25" s="511"/>
      <c r="M25" s="511"/>
      <c r="N25" s="512"/>
      <c r="O25"/>
      <c r="P25"/>
    </row>
    <row r="26" spans="1:18" ht="33" customHeight="1" x14ac:dyDescent="0.15">
      <c r="A26" s="488"/>
      <c r="B26" s="495">
        <v>5</v>
      </c>
      <c r="C26" s="496"/>
      <c r="D26" s="511" t="s">
        <v>455</v>
      </c>
      <c r="E26" s="511"/>
      <c r="F26" s="511"/>
      <c r="G26" s="511"/>
      <c r="H26" s="511"/>
      <c r="I26" s="511"/>
      <c r="J26" s="511"/>
      <c r="K26" s="511"/>
      <c r="L26" s="511"/>
      <c r="M26" s="511"/>
      <c r="N26" s="512"/>
      <c r="O26"/>
      <c r="P26"/>
    </row>
    <row r="27" spans="1:18" ht="33" customHeight="1" x14ac:dyDescent="0.15">
      <c r="A27" s="489"/>
      <c r="B27" s="497">
        <v>6</v>
      </c>
      <c r="C27" s="498"/>
      <c r="D27" s="501" t="s">
        <v>466</v>
      </c>
      <c r="E27" s="501"/>
      <c r="F27" s="501"/>
      <c r="G27" s="501"/>
      <c r="H27" s="501"/>
      <c r="I27" s="501"/>
      <c r="J27" s="501"/>
      <c r="K27" s="501"/>
      <c r="L27" s="501"/>
      <c r="M27" s="501"/>
      <c r="N27" s="502"/>
      <c r="O27"/>
      <c r="P27"/>
    </row>
    <row r="28" spans="1:18" ht="33" customHeight="1" x14ac:dyDescent="0.15">
      <c r="A28" s="490" t="s">
        <v>321</v>
      </c>
      <c r="B28" s="495">
        <v>7</v>
      </c>
      <c r="C28" s="496"/>
      <c r="D28" s="503" t="s">
        <v>401</v>
      </c>
      <c r="E28" s="503"/>
      <c r="F28" s="503"/>
      <c r="G28" s="503"/>
      <c r="H28" s="503"/>
      <c r="I28" s="503"/>
      <c r="J28" s="503"/>
      <c r="K28" s="503"/>
      <c r="L28" s="503"/>
      <c r="M28" s="503"/>
      <c r="N28" s="504"/>
      <c r="O28"/>
      <c r="P28"/>
    </row>
    <row r="29" spans="1:18" ht="33" customHeight="1" x14ac:dyDescent="0.15">
      <c r="A29" s="491"/>
      <c r="B29" s="497">
        <v>8</v>
      </c>
      <c r="C29" s="498"/>
      <c r="D29" s="505" t="s">
        <v>403</v>
      </c>
      <c r="E29" s="505"/>
      <c r="F29" s="505"/>
      <c r="G29" s="505"/>
      <c r="H29" s="505"/>
      <c r="I29" s="505"/>
      <c r="J29" s="505"/>
      <c r="K29" s="505"/>
      <c r="L29" s="505"/>
      <c r="M29" s="505"/>
      <c r="N29" s="506"/>
      <c r="O29"/>
      <c r="P29"/>
    </row>
    <row r="30" spans="1:18" hidden="1" x14ac:dyDescent="0.15">
      <c r="A30"/>
      <c r="B30" s="499" t="s">
        <v>324</v>
      </c>
      <c r="C30" s="500"/>
      <c r="D30" s="500"/>
      <c r="E30" s="500"/>
      <c r="F30" s="500"/>
      <c r="G30" s="500"/>
      <c r="H30" s="500"/>
      <c r="I30" s="500"/>
      <c r="J30" s="500"/>
      <c r="K30" s="500"/>
      <c r="L30" s="500"/>
      <c r="M30" s="500"/>
      <c r="N30" s="500"/>
      <c r="O30"/>
      <c r="P30" s="113" t="s">
        <v>309</v>
      </c>
    </row>
    <row r="31" spans="1:18" ht="33.75" customHeight="1" x14ac:dyDescent="0.15">
      <c r="A31"/>
      <c r="B31" s="100" t="s">
        <v>322</v>
      </c>
      <c r="C31"/>
      <c r="D31"/>
      <c r="E31" s="10"/>
      <c r="F31" s="10"/>
      <c r="G31" s="10"/>
      <c r="H31" s="10"/>
      <c r="I31" s="10"/>
      <c r="J31" s="10"/>
      <c r="K31" s="10"/>
      <c r="L31" s="10"/>
      <c r="M31" s="10"/>
      <c r="N31" s="10"/>
      <c r="O31"/>
      <c r="P31" s="114"/>
    </row>
    <row r="32" spans="1:18" ht="3" customHeight="1" x14ac:dyDescent="0.15">
      <c r="A32"/>
      <c r="B32" s="10"/>
      <c r="C32" s="93"/>
      <c r="D32" s="93"/>
      <c r="E32" s="93"/>
      <c r="F32" s="93"/>
      <c r="G32" s="93"/>
      <c r="H32" s="93"/>
      <c r="I32" s="93"/>
      <c r="J32" s="93"/>
      <c r="K32" s="93"/>
      <c r="L32" s="93"/>
      <c r="M32" s="93"/>
      <c r="N32" s="10"/>
      <c r="O32"/>
      <c r="P32"/>
    </row>
    <row r="33" spans="1:16" x14ac:dyDescent="0.15">
      <c r="A33"/>
      <c r="B33" s="10"/>
      <c r="C33" s="101" t="s">
        <v>476</v>
      </c>
      <c r="D33" s="101"/>
      <c r="E33" s="101"/>
      <c r="F33" s="101"/>
      <c r="G33" s="101"/>
      <c r="H33" s="101"/>
      <c r="I33" s="101"/>
      <c r="J33" s="101"/>
      <c r="K33" s="101"/>
      <c r="L33" s="101"/>
      <c r="M33" s="101"/>
      <c r="N33" s="102"/>
      <c r="O33"/>
      <c r="P33"/>
    </row>
    <row r="34" spans="1:16" ht="4.5" customHeight="1" x14ac:dyDescent="0.15">
      <c r="A34"/>
      <c r="B34" s="10"/>
      <c r="C34" s="103"/>
      <c r="D34" s="101"/>
      <c r="E34" s="101"/>
      <c r="F34" s="101"/>
      <c r="G34" s="101"/>
      <c r="H34" s="101"/>
      <c r="I34" s="101"/>
      <c r="J34" s="101"/>
      <c r="K34" s="101"/>
      <c r="L34" s="101"/>
      <c r="M34" s="101"/>
      <c r="N34" s="102"/>
      <c r="O34"/>
      <c r="P34"/>
    </row>
    <row r="35" spans="1:16" x14ac:dyDescent="0.15">
      <c r="A35"/>
      <c r="B35" s="10"/>
      <c r="C35" s="101" t="s">
        <v>404</v>
      </c>
      <c r="D35" s="102"/>
      <c r="E35" s="101"/>
      <c r="F35" s="101"/>
      <c r="G35" s="101"/>
      <c r="H35" s="101"/>
      <c r="I35" s="101"/>
      <c r="J35" s="101"/>
      <c r="K35" s="101"/>
      <c r="L35" s="101"/>
      <c r="M35" s="101"/>
      <c r="N35" s="102"/>
      <c r="O35"/>
      <c r="P35"/>
    </row>
    <row r="36" spans="1:16" ht="4.5" customHeight="1" x14ac:dyDescent="0.15">
      <c r="A36"/>
      <c r="B36" s="10"/>
      <c r="C36" s="103"/>
      <c r="D36" s="101"/>
      <c r="E36" s="101"/>
      <c r="F36" s="101"/>
      <c r="G36" s="101"/>
      <c r="H36" s="101"/>
      <c r="I36" s="101"/>
      <c r="J36" s="101"/>
      <c r="K36" s="101"/>
      <c r="L36" s="101"/>
      <c r="M36" s="101"/>
      <c r="N36" s="102"/>
      <c r="O36"/>
      <c r="P36"/>
    </row>
    <row r="37" spans="1:16" ht="14.25" customHeight="1" x14ac:dyDescent="0.15">
      <c r="A37"/>
      <c r="B37" s="10"/>
      <c r="C37" s="101" t="s">
        <v>467</v>
      </c>
      <c r="D37" s="102"/>
      <c r="E37" s="104"/>
      <c r="F37" s="104"/>
      <c r="G37" s="104"/>
      <c r="H37" s="104"/>
      <c r="I37" s="104"/>
      <c r="J37" s="104"/>
      <c r="K37" s="104"/>
      <c r="L37" s="104"/>
      <c r="M37" s="104"/>
      <c r="N37" s="102"/>
      <c r="O37"/>
      <c r="P37" s="115"/>
    </row>
    <row r="38" spans="1:16" ht="4.5" customHeight="1" x14ac:dyDescent="0.15">
      <c r="A38"/>
      <c r="B38" s="10"/>
      <c r="C38" s="101"/>
      <c r="D38" s="102"/>
      <c r="E38" s="104"/>
      <c r="F38" s="104"/>
      <c r="G38" s="104"/>
      <c r="H38" s="104"/>
      <c r="I38" s="104"/>
      <c r="J38" s="104"/>
      <c r="K38" s="104"/>
      <c r="L38" s="104"/>
      <c r="M38" s="104"/>
      <c r="N38" s="102"/>
      <c r="O38"/>
      <c r="P38" s="115"/>
    </row>
    <row r="39" spans="1:16" ht="14.25" customHeight="1" x14ac:dyDescent="0.15">
      <c r="A39"/>
      <c r="B39" s="10"/>
      <c r="C39" s="101" t="s">
        <v>323</v>
      </c>
      <c r="D39" s="102"/>
      <c r="E39" s="101"/>
      <c r="F39" s="101"/>
      <c r="G39" s="101"/>
      <c r="H39" s="101"/>
      <c r="I39" s="101"/>
      <c r="J39" s="101"/>
      <c r="K39" s="101"/>
      <c r="L39" s="101"/>
      <c r="M39" s="101"/>
      <c r="N39" s="102"/>
      <c r="O39"/>
      <c r="P39" s="115"/>
    </row>
    <row r="40" spans="1:16" ht="4.5" customHeight="1" x14ac:dyDescent="0.15">
      <c r="A40"/>
      <c r="B40" s="10"/>
      <c r="C40" s="101"/>
      <c r="D40" s="102"/>
      <c r="E40" s="104"/>
      <c r="F40" s="104"/>
      <c r="G40" s="104"/>
      <c r="H40" s="104"/>
      <c r="I40" s="104"/>
      <c r="J40" s="104"/>
      <c r="K40" s="104"/>
      <c r="L40" s="104"/>
      <c r="M40" s="104"/>
      <c r="N40" s="102"/>
      <c r="O40"/>
      <c r="P40" s="115"/>
    </row>
    <row r="41" spans="1:16" x14ac:dyDescent="0.15">
      <c r="A41"/>
      <c r="B41" s="10"/>
      <c r="C41" s="101" t="s">
        <v>420</v>
      </c>
      <c r="D41" s="102"/>
      <c r="E41" s="101"/>
      <c r="F41" s="101"/>
      <c r="G41" s="101"/>
      <c r="H41" s="101"/>
      <c r="I41" s="101"/>
      <c r="J41" s="101"/>
      <c r="K41" s="101"/>
      <c r="L41" s="101"/>
      <c r="M41" s="101"/>
      <c r="N41" s="102"/>
      <c r="O41"/>
      <c r="P41" s="115"/>
    </row>
    <row r="42" spans="1:16" x14ac:dyDescent="0.15">
      <c r="A42"/>
      <c r="B42" s="10"/>
      <c r="C42" s="105" t="s">
        <v>309</v>
      </c>
      <c r="D42" s="102"/>
      <c r="E42" s="106"/>
      <c r="F42" s="106"/>
      <c r="G42" s="106"/>
      <c r="H42" s="106"/>
      <c r="I42" s="106"/>
      <c r="J42" s="106"/>
      <c r="K42" s="106"/>
      <c r="L42" s="106"/>
      <c r="M42" s="106"/>
      <c r="N42" s="102"/>
      <c r="O42"/>
      <c r="P42"/>
    </row>
    <row r="43" spans="1:16" ht="15" customHeight="1" x14ac:dyDescent="0.15">
      <c r="A43"/>
      <c r="B43" s="10"/>
      <c r="C43"/>
      <c r="D43" s="102"/>
      <c r="E43" s="101"/>
      <c r="F43" s="101"/>
      <c r="G43" s="101"/>
      <c r="H43" s="101"/>
      <c r="I43" s="101"/>
      <c r="J43" s="101"/>
      <c r="K43" s="101"/>
      <c r="L43" s="101"/>
      <c r="M43" s="101"/>
      <c r="N43" s="102"/>
      <c r="O43"/>
      <c r="P43"/>
    </row>
    <row r="44" spans="1:16" ht="21" customHeight="1" x14ac:dyDescent="0.15">
      <c r="A44"/>
      <c r="B44" s="10"/>
      <c r="C44" s="327" t="s">
        <v>472</v>
      </c>
      <c r="D44" s="328"/>
      <c r="E44" s="532"/>
      <c r="F44" s="532"/>
      <c r="G44" s="537" t="s">
        <v>474</v>
      </c>
      <c r="H44" s="537"/>
      <c r="I44" s="534"/>
      <c r="J44" s="534"/>
      <c r="K44" s="534"/>
      <c r="L44" s="534"/>
      <c r="M44" s="535"/>
      <c r="N44" s="326"/>
      <c r="O44"/>
      <c r="P44"/>
    </row>
    <row r="45" spans="1:16" ht="21" customHeight="1" x14ac:dyDescent="0.15">
      <c r="A45"/>
      <c r="B45" s="10"/>
      <c r="C45" s="324" t="s">
        <v>473</v>
      </c>
      <c r="D45" s="325"/>
      <c r="E45" s="533"/>
      <c r="F45" s="533"/>
      <c r="G45" s="538" t="s">
        <v>475</v>
      </c>
      <c r="H45" s="538"/>
      <c r="I45" s="533"/>
      <c r="J45" s="533"/>
      <c r="K45" s="533"/>
      <c r="L45" s="533"/>
      <c r="M45" s="536"/>
      <c r="N45" s="326"/>
      <c r="O45"/>
      <c r="P45"/>
    </row>
    <row r="46" spans="1:16" ht="15" customHeight="1" x14ac:dyDescent="0.15">
      <c r="A46"/>
      <c r="B46" s="19"/>
      <c r="C46" s="492"/>
      <c r="D46" s="492"/>
      <c r="E46" s="492"/>
      <c r="F46" s="492"/>
      <c r="G46" s="492"/>
      <c r="H46" s="492"/>
      <c r="I46" s="492"/>
      <c r="J46" s="492"/>
      <c r="K46" s="492"/>
      <c r="L46" s="492"/>
      <c r="M46" s="492"/>
      <c r="N46" s="492"/>
      <c r="O46"/>
      <c r="P46"/>
    </row>
    <row r="47" spans="1:16" x14ac:dyDescent="0.15">
      <c r="A47"/>
      <c r="B47"/>
      <c r="C47"/>
      <c r="D47"/>
      <c r="E47" s="107"/>
      <c r="F47"/>
      <c r="G47"/>
      <c r="H47"/>
      <c r="I47"/>
      <c r="J47"/>
      <c r="K47"/>
      <c r="L47"/>
      <c r="M47"/>
      <c r="N47"/>
      <c r="O47"/>
      <c r="P47"/>
    </row>
    <row r="48" spans="1:16" x14ac:dyDescent="0.15">
      <c r="A48"/>
      <c r="B48"/>
      <c r="C48"/>
      <c r="D48"/>
      <c r="E48" s="107"/>
      <c r="F48"/>
      <c r="G48"/>
      <c r="H48"/>
      <c r="I48"/>
      <c r="J48"/>
      <c r="K48"/>
      <c r="L48"/>
      <c r="M48"/>
      <c r="N48"/>
      <c r="O48"/>
      <c r="P48"/>
    </row>
    <row r="49" spans="1:16" x14ac:dyDescent="0.15">
      <c r="A49"/>
      <c r="B49"/>
      <c r="C49"/>
      <c r="D49"/>
      <c r="E49" s="107"/>
      <c r="F49"/>
      <c r="G49"/>
      <c r="H49"/>
      <c r="I49"/>
      <c r="J49"/>
      <c r="K49"/>
      <c r="L49"/>
      <c r="M49"/>
      <c r="N49"/>
      <c r="O49"/>
      <c r="P49"/>
    </row>
    <row r="50" spans="1:16" x14ac:dyDescent="0.15">
      <c r="A50"/>
      <c r="B50"/>
      <c r="C50"/>
      <c r="D50"/>
      <c r="E50" s="107"/>
      <c r="F50"/>
      <c r="G50"/>
      <c r="H50"/>
      <c r="I50"/>
      <c r="J50"/>
      <c r="K50"/>
      <c r="L50"/>
      <c r="M50"/>
      <c r="N50"/>
      <c r="O50"/>
      <c r="P50"/>
    </row>
  </sheetData>
  <sheetProtection sheet="1" objects="1" scenarios="1" selectLockedCells="1"/>
  <mergeCells count="37">
    <mergeCell ref="E44:F44"/>
    <mergeCell ref="E45:F45"/>
    <mergeCell ref="I44:M44"/>
    <mergeCell ref="I45:M45"/>
    <mergeCell ref="G44:H44"/>
    <mergeCell ref="G45:H45"/>
    <mergeCell ref="B26:C26"/>
    <mergeCell ref="D26:N26"/>
    <mergeCell ref="G13:M13"/>
    <mergeCell ref="H4:N4"/>
    <mergeCell ref="G12:M12"/>
    <mergeCell ref="G11:I11"/>
    <mergeCell ref="D25:N25"/>
    <mergeCell ref="G14:I14"/>
    <mergeCell ref="K14:M14"/>
    <mergeCell ref="B17:N17"/>
    <mergeCell ref="B19:D19"/>
    <mergeCell ref="D22:N22"/>
    <mergeCell ref="B21:C21"/>
    <mergeCell ref="D21:N21"/>
    <mergeCell ref="J5:K5"/>
    <mergeCell ref="A22:A27"/>
    <mergeCell ref="A28:A29"/>
    <mergeCell ref="C46:N46"/>
    <mergeCell ref="B22:C22"/>
    <mergeCell ref="B23:C23"/>
    <mergeCell ref="B24:C24"/>
    <mergeCell ref="B25:C25"/>
    <mergeCell ref="B27:C27"/>
    <mergeCell ref="B30:N30"/>
    <mergeCell ref="D27:N27"/>
    <mergeCell ref="D28:N28"/>
    <mergeCell ref="D29:N29"/>
    <mergeCell ref="B28:C28"/>
    <mergeCell ref="B29:C29"/>
    <mergeCell ref="D23:N23"/>
    <mergeCell ref="D24:N24"/>
  </mergeCells>
  <phoneticPr fontId="7"/>
  <pageMargins left="0.98425196850393704" right="0.70866141732283472"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98579A-8354-4D97-883E-52AEF08BC48D}">
          <x14:formula1>
            <xm:f>メニュー選択!$A$3:$A$10</xm:f>
          </x14:formula1>
          <xm:sqref>E19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0CBA-064A-48FD-A41D-A48CB1CB7935}">
  <sheetPr>
    <tabColor rgb="FF92D050"/>
  </sheetPr>
  <dimension ref="A1:CK61"/>
  <sheetViews>
    <sheetView showGridLines="0" showZeros="0" view="pageBreakPreview" zoomScaleNormal="100" zoomScaleSheetLayoutView="100" workbookViewId="0">
      <selection activeCell="CL14" sqref="CL14"/>
    </sheetView>
  </sheetViews>
  <sheetFormatPr defaultColWidth="8.6640625" defaultRowHeight="14.25" x14ac:dyDescent="0.15"/>
  <cols>
    <col min="1" max="1" width="0.4140625" style="46" customWidth="1"/>
    <col min="2" max="2" width="1.1640625" style="46" customWidth="1"/>
    <col min="3" max="3" width="0.75" style="46" customWidth="1"/>
    <col min="4" max="14" width="1.33203125" style="46" customWidth="1"/>
    <col min="15" max="50" width="1" style="46" customWidth="1"/>
    <col min="51" max="51" width="0.4140625" style="46" customWidth="1"/>
    <col min="52" max="52" width="0.25" style="46" customWidth="1"/>
    <col min="53" max="53" width="8.6640625" style="46"/>
    <col min="54" max="54" width="9.25" style="46" bestFit="1" customWidth="1"/>
    <col min="55" max="16384" width="8.6640625" style="46"/>
  </cols>
  <sheetData>
    <row r="1" spans="1:89" s="63" customFormat="1" ht="24" customHeight="1" x14ac:dyDescent="0.15">
      <c r="A1" s="114"/>
      <c r="B1" s="676" t="s">
        <v>320</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c r="AV1" s="676"/>
      <c r="AW1" s="676"/>
      <c r="AX1" s="676"/>
      <c r="BA1" s="673"/>
      <c r="BB1" s="673"/>
      <c r="BC1" s="673"/>
      <c r="BD1" s="673"/>
      <c r="BE1" s="673"/>
      <c r="BF1" s="673"/>
      <c r="BG1" s="673"/>
      <c r="BH1" s="673"/>
      <c r="BI1" s="673"/>
      <c r="BJ1" s="673"/>
      <c r="BK1" s="673"/>
      <c r="BL1" s="673"/>
      <c r="BM1" s="673"/>
      <c r="BN1" s="673"/>
      <c r="BO1" s="673"/>
      <c r="BP1" s="673"/>
      <c r="BQ1" s="673"/>
      <c r="BR1" s="673"/>
      <c r="BS1" s="673"/>
      <c r="BT1" s="673"/>
      <c r="BU1" s="673"/>
      <c r="BV1" s="673"/>
      <c r="BW1" s="673"/>
      <c r="BX1" s="673"/>
      <c r="BY1" s="673"/>
      <c r="BZ1" s="673"/>
      <c r="CA1" s="673"/>
      <c r="CB1" s="673"/>
      <c r="CC1" s="673"/>
      <c r="CD1" s="673"/>
      <c r="CE1" s="673"/>
      <c r="CF1" s="673"/>
      <c r="CG1" s="673"/>
      <c r="CH1" s="673"/>
      <c r="CI1" s="673"/>
      <c r="CJ1" s="673"/>
      <c r="CK1" s="673"/>
    </row>
    <row r="2" spans="1:89" x14ac:dyDescent="0.15">
      <c r="A2"/>
      <c r="B2"/>
      <c r="C2"/>
      <c r="D2"/>
      <c r="E2" s="196"/>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BA2" s="673"/>
      <c r="BB2" s="673"/>
      <c r="BC2" s="673"/>
      <c r="BD2" s="673"/>
      <c r="BE2" s="673"/>
      <c r="BF2" s="673"/>
      <c r="BG2" s="673"/>
      <c r="BH2" s="673"/>
      <c r="BI2" s="673"/>
      <c r="BJ2" s="673"/>
      <c r="BK2" s="673"/>
      <c r="BL2" s="673"/>
      <c r="BM2" s="673"/>
      <c r="BN2" s="673"/>
      <c r="BO2" s="673"/>
      <c r="BP2" s="673"/>
      <c r="BQ2" s="673"/>
      <c r="BR2" s="673"/>
      <c r="BS2" s="673"/>
      <c r="BT2" s="673"/>
      <c r="BU2" s="673"/>
      <c r="BV2" s="673"/>
      <c r="BW2" s="673"/>
      <c r="BX2" s="673"/>
      <c r="BY2" s="673"/>
      <c r="BZ2" s="673"/>
      <c r="CA2" s="673"/>
      <c r="CB2" s="673"/>
      <c r="CC2" s="673"/>
      <c r="CD2" s="673"/>
      <c r="CE2" s="673"/>
      <c r="CF2" s="673"/>
      <c r="CG2" s="673"/>
      <c r="CH2" s="673"/>
      <c r="CI2" s="673"/>
      <c r="CJ2" s="673"/>
      <c r="CK2" s="673"/>
    </row>
    <row r="3" spans="1:89" ht="6.75" customHeight="1" x14ac:dyDescent="0.15">
      <c r="A3" s="160"/>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48"/>
      <c r="BA3"/>
      <c r="BB3"/>
      <c r="BC3"/>
      <c r="BD3"/>
      <c r="BE3"/>
      <c r="BF3"/>
      <c r="BG3"/>
      <c r="BH3"/>
      <c r="BI3"/>
      <c r="BJ3"/>
      <c r="BK3"/>
      <c r="BL3"/>
      <c r="BM3"/>
      <c r="BN3"/>
      <c r="BO3"/>
      <c r="BP3"/>
      <c r="BQ3"/>
      <c r="BR3"/>
      <c r="BS3"/>
      <c r="BT3"/>
      <c r="BU3"/>
      <c r="BV3"/>
      <c r="BW3"/>
      <c r="BX3"/>
      <c r="BY3"/>
      <c r="BZ3"/>
      <c r="CA3"/>
      <c r="CB3"/>
      <c r="CC3"/>
      <c r="CD3"/>
      <c r="CE3"/>
      <c r="CF3"/>
      <c r="CG3"/>
      <c r="CH3"/>
      <c r="CI3"/>
      <c r="CJ3"/>
      <c r="CK3"/>
    </row>
    <row r="4" spans="1:89" x14ac:dyDescent="0.15">
      <c r="A4" s="162"/>
      <c r="B4"/>
      <c r="C4" s="10" t="s">
        <v>300</v>
      </c>
      <c r="D4"/>
      <c r="E4" s="197"/>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s="57"/>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row>
    <row r="5" spans="1:89" ht="6.75" customHeight="1" x14ac:dyDescent="0.15">
      <c r="A5" s="162"/>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57"/>
      <c r="BA5"/>
      <c r="BB5"/>
      <c r="BC5"/>
      <c r="BD5"/>
      <c r="BE5"/>
      <c r="BF5"/>
      <c r="BG5"/>
      <c r="BH5"/>
      <c r="BI5"/>
      <c r="BJ5"/>
      <c r="BK5"/>
      <c r="BL5"/>
      <c r="BM5"/>
      <c r="BN5"/>
      <c r="BO5"/>
      <c r="BP5"/>
      <c r="BQ5"/>
      <c r="BR5"/>
      <c r="BS5"/>
      <c r="BT5"/>
      <c r="BU5"/>
      <c r="BV5"/>
      <c r="BW5"/>
      <c r="BX5"/>
      <c r="BY5"/>
      <c r="BZ5"/>
      <c r="CA5"/>
      <c r="CB5"/>
      <c r="CC5"/>
      <c r="CD5"/>
      <c r="CE5"/>
      <c r="CF5"/>
      <c r="CG5"/>
      <c r="CH5"/>
      <c r="CI5"/>
      <c r="CJ5"/>
      <c r="CK5"/>
    </row>
    <row r="6" spans="1:89" ht="21" customHeight="1" x14ac:dyDescent="0.15">
      <c r="A6" s="149"/>
      <c r="B6" s="10"/>
      <c r="C6" s="10"/>
      <c r="D6" s="671"/>
      <c r="E6" s="671"/>
      <c r="F6" s="166" t="s">
        <v>341</v>
      </c>
      <c r="G6" s="10"/>
      <c r="H6" s="10"/>
      <c r="I6" s="10"/>
      <c r="J6" s="10"/>
      <c r="K6" s="10"/>
      <c r="L6" s="10"/>
      <c r="M6" s="671"/>
      <c r="N6" s="671"/>
      <c r="O6" s="10" t="s">
        <v>342</v>
      </c>
      <c r="P6" s="10"/>
      <c r="Q6" s="10"/>
      <c r="R6" s="10"/>
      <c r="S6" s="10"/>
      <c r="T6" s="10"/>
      <c r="U6" s="10"/>
      <c r="V6" s="10"/>
      <c r="W6" s="10"/>
      <c r="X6" s="10"/>
      <c r="Y6" s="10"/>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10"/>
      <c r="AX6" s="10"/>
      <c r="AY6" s="57"/>
      <c r="BA6"/>
      <c r="BB6"/>
      <c r="BC6"/>
      <c r="BD6"/>
      <c r="BE6"/>
      <c r="BF6"/>
      <c r="BG6"/>
      <c r="BH6"/>
      <c r="BI6"/>
      <c r="BJ6"/>
      <c r="BK6"/>
      <c r="BL6"/>
      <c r="BM6"/>
      <c r="BN6"/>
      <c r="BO6"/>
      <c r="BP6"/>
      <c r="BQ6"/>
      <c r="BR6"/>
      <c r="BS6"/>
      <c r="BT6"/>
      <c r="BU6"/>
      <c r="BV6"/>
      <c r="BW6"/>
      <c r="BX6"/>
      <c r="BY6"/>
      <c r="BZ6"/>
      <c r="CA6"/>
      <c r="CB6"/>
      <c r="CC6"/>
      <c r="CD6"/>
      <c r="CE6"/>
      <c r="CF6"/>
      <c r="CG6"/>
      <c r="CH6"/>
      <c r="CI6"/>
      <c r="CJ6"/>
      <c r="CK6"/>
    </row>
    <row r="7" spans="1:89" ht="6.75" customHeight="1" x14ac:dyDescent="0.15">
      <c r="A7" s="149"/>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s="57"/>
      <c r="BA7"/>
      <c r="BB7"/>
      <c r="BC7"/>
      <c r="BD7"/>
      <c r="BE7"/>
      <c r="BF7"/>
      <c r="BG7"/>
      <c r="BH7"/>
      <c r="BI7"/>
      <c r="BJ7"/>
      <c r="BK7"/>
      <c r="BL7"/>
      <c r="BM7"/>
      <c r="BN7"/>
      <c r="BO7"/>
      <c r="BP7"/>
      <c r="BQ7"/>
      <c r="BR7"/>
      <c r="BS7"/>
      <c r="BT7"/>
      <c r="BU7"/>
      <c r="BV7"/>
      <c r="BW7"/>
      <c r="BX7"/>
      <c r="BY7"/>
      <c r="BZ7"/>
      <c r="CA7"/>
      <c r="CB7"/>
      <c r="CC7"/>
      <c r="CD7"/>
      <c r="CE7"/>
      <c r="CF7"/>
      <c r="CG7"/>
      <c r="CH7"/>
      <c r="CI7"/>
      <c r="CJ7"/>
      <c r="CK7"/>
    </row>
    <row r="8" spans="1:89" ht="21" customHeight="1" x14ac:dyDescent="0.15">
      <c r="A8" s="149"/>
      <c r="B8" s="198" t="s">
        <v>294</v>
      </c>
      <c r="C8" s="198"/>
      <c r="D8" s="198"/>
      <c r="E8" s="198"/>
      <c r="F8" s="198"/>
      <c r="G8" s="198"/>
      <c r="H8" s="198"/>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674"/>
      <c r="AL8" s="674"/>
      <c r="AM8" s="674"/>
      <c r="AN8" s="674"/>
      <c r="AO8" s="674"/>
      <c r="AP8" s="674"/>
      <c r="AQ8" s="674"/>
      <c r="AR8" s="674"/>
      <c r="AS8" s="674"/>
      <c r="AT8" s="674"/>
      <c r="AU8" s="674"/>
      <c r="AV8" s="674"/>
      <c r="AW8" s="674"/>
      <c r="AX8" s="674"/>
      <c r="AY8" s="57"/>
      <c r="BA8"/>
      <c r="BB8"/>
      <c r="BC8"/>
      <c r="BD8"/>
      <c r="BE8"/>
      <c r="BF8"/>
      <c r="BG8"/>
      <c r="BH8"/>
      <c r="BI8"/>
      <c r="BJ8"/>
      <c r="BK8"/>
      <c r="BL8"/>
      <c r="BM8"/>
      <c r="BN8"/>
      <c r="BO8"/>
      <c r="BP8"/>
      <c r="BQ8"/>
      <c r="BR8"/>
      <c r="BS8"/>
      <c r="BT8"/>
      <c r="BU8"/>
      <c r="BV8"/>
      <c r="BW8"/>
      <c r="BX8"/>
      <c r="BY8"/>
      <c r="BZ8"/>
      <c r="CA8"/>
      <c r="CB8"/>
      <c r="CC8"/>
      <c r="CD8"/>
      <c r="CE8"/>
      <c r="CF8"/>
      <c r="CG8"/>
      <c r="CH8"/>
      <c r="CI8"/>
      <c r="CJ8"/>
      <c r="CK8"/>
    </row>
    <row r="9" spans="1:89" ht="21" customHeight="1" x14ac:dyDescent="0.15">
      <c r="A9" s="149"/>
      <c r="B9" s="198" t="s">
        <v>295</v>
      </c>
      <c r="C9" s="198"/>
      <c r="D9" s="198"/>
      <c r="E9" s="198"/>
      <c r="F9" s="198"/>
      <c r="G9" s="198"/>
      <c r="H9" s="198"/>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5"/>
      <c r="AM9" s="675"/>
      <c r="AN9" s="675"/>
      <c r="AO9" s="675"/>
      <c r="AP9" s="675"/>
      <c r="AQ9" s="675"/>
      <c r="AR9" s="675"/>
      <c r="AS9" s="675"/>
      <c r="AT9" s="675"/>
      <c r="AU9" s="675"/>
      <c r="AV9" s="675"/>
      <c r="AW9" s="675"/>
      <c r="AX9" s="675"/>
      <c r="AY9" s="57"/>
      <c r="BA9"/>
      <c r="BB9"/>
      <c r="BC9"/>
      <c r="BD9"/>
      <c r="BE9"/>
      <c r="BF9"/>
      <c r="BG9"/>
      <c r="BH9"/>
      <c r="BI9"/>
      <c r="BJ9"/>
      <c r="BK9"/>
      <c r="BL9"/>
      <c r="BM9"/>
      <c r="BN9"/>
      <c r="BO9"/>
      <c r="BP9"/>
      <c r="BQ9"/>
      <c r="BR9"/>
      <c r="BS9"/>
      <c r="BT9"/>
      <c r="BU9"/>
      <c r="BV9"/>
      <c r="BW9"/>
      <c r="BX9"/>
      <c r="BY9"/>
      <c r="BZ9"/>
      <c r="CA9"/>
      <c r="CB9"/>
      <c r="CC9"/>
      <c r="CD9"/>
      <c r="CE9"/>
      <c r="CF9"/>
      <c r="CG9"/>
      <c r="CH9"/>
      <c r="CI9"/>
      <c r="CJ9"/>
      <c r="CK9"/>
    </row>
    <row r="10" spans="1:89" ht="21" customHeight="1" x14ac:dyDescent="0.15">
      <c r="A10" s="149"/>
      <c r="B10" s="198" t="s">
        <v>296</v>
      </c>
      <c r="C10" s="198"/>
      <c r="D10" s="198"/>
      <c r="E10" s="198"/>
      <c r="F10" s="198"/>
      <c r="G10" s="198"/>
      <c r="H10" s="198"/>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675"/>
      <c r="AW10" s="675"/>
      <c r="AX10" s="675"/>
      <c r="AY10" s="57"/>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row>
    <row r="11" spans="1:89" ht="6.75" customHeight="1" x14ac:dyDescent="0.15">
      <c r="A11" s="149"/>
      <c r="B11"/>
      <c r="C11"/>
      <c r="D11"/>
      <c r="E11"/>
      <c r="F11"/>
      <c r="G11"/>
      <c r="H11"/>
      <c r="I11"/>
      <c r="J11"/>
      <c r="K11"/>
      <c r="L11"/>
      <c r="M11"/>
      <c r="N11" s="199"/>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s="83"/>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row>
    <row r="12" spans="1:89" ht="21" customHeight="1" x14ac:dyDescent="0.15">
      <c r="A12" s="149"/>
      <c r="B12" s="198" t="s">
        <v>294</v>
      </c>
      <c r="C12" s="198"/>
      <c r="D12" s="198"/>
      <c r="E12" s="198"/>
      <c r="F12" s="198"/>
      <c r="G12" s="198"/>
      <c r="H12" s="198"/>
      <c r="I12" s="674"/>
      <c r="J12" s="674"/>
      <c r="K12" s="674"/>
      <c r="L12" s="674"/>
      <c r="M12" s="674"/>
      <c r="N12" s="674"/>
      <c r="O12" s="674"/>
      <c r="P12" s="674"/>
      <c r="Q12" s="674"/>
      <c r="R12" s="674"/>
      <c r="S12" s="674"/>
      <c r="T12" s="674"/>
      <c r="U12" s="674"/>
      <c r="V12" s="674"/>
      <c r="W12" s="674"/>
      <c r="X12" s="674"/>
      <c r="Y12" s="674"/>
      <c r="Z12" s="674"/>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4"/>
      <c r="AW12" s="674"/>
      <c r="AX12" s="674"/>
      <c r="AY12" s="57"/>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row>
    <row r="13" spans="1:89" ht="21" customHeight="1" x14ac:dyDescent="0.15">
      <c r="A13" s="149"/>
      <c r="B13" s="198" t="s">
        <v>295</v>
      </c>
      <c r="C13" s="198"/>
      <c r="D13" s="198"/>
      <c r="E13" s="198"/>
      <c r="F13" s="198"/>
      <c r="G13" s="198"/>
      <c r="H13" s="198"/>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5"/>
      <c r="AL13" s="675"/>
      <c r="AM13" s="675"/>
      <c r="AN13" s="675"/>
      <c r="AO13" s="675"/>
      <c r="AP13" s="675"/>
      <c r="AQ13" s="675"/>
      <c r="AR13" s="675"/>
      <c r="AS13" s="675"/>
      <c r="AT13" s="675"/>
      <c r="AU13" s="675"/>
      <c r="AV13" s="675"/>
      <c r="AW13" s="675"/>
      <c r="AX13" s="675"/>
      <c r="AY13" s="57"/>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row>
    <row r="14" spans="1:89" ht="21" customHeight="1" x14ac:dyDescent="0.15">
      <c r="A14" s="149"/>
      <c r="B14" s="198" t="s">
        <v>296</v>
      </c>
      <c r="C14" s="198"/>
      <c r="D14" s="198"/>
      <c r="E14" s="198"/>
      <c r="F14" s="198"/>
      <c r="G14" s="198"/>
      <c r="H14" s="198"/>
      <c r="I14" s="675"/>
      <c r="J14" s="675"/>
      <c r="K14" s="675"/>
      <c r="L14" s="675"/>
      <c r="M14" s="675"/>
      <c r="N14" s="675"/>
      <c r="O14" s="675"/>
      <c r="P14" s="675"/>
      <c r="Q14" s="675"/>
      <c r="R14" s="675"/>
      <c r="S14" s="675"/>
      <c r="T14" s="675"/>
      <c r="U14" s="675"/>
      <c r="V14" s="675"/>
      <c r="W14" s="675"/>
      <c r="X14" s="675"/>
      <c r="Y14" s="675"/>
      <c r="Z14" s="675"/>
      <c r="AA14" s="675"/>
      <c r="AB14" s="675"/>
      <c r="AC14" s="675"/>
      <c r="AD14" s="675"/>
      <c r="AE14" s="675"/>
      <c r="AF14" s="675"/>
      <c r="AG14" s="675"/>
      <c r="AH14" s="675"/>
      <c r="AI14" s="675"/>
      <c r="AJ14" s="675"/>
      <c r="AK14" s="675"/>
      <c r="AL14" s="675"/>
      <c r="AM14" s="675"/>
      <c r="AN14" s="675"/>
      <c r="AO14" s="675"/>
      <c r="AP14" s="675"/>
      <c r="AQ14" s="675"/>
      <c r="AR14" s="675"/>
      <c r="AS14" s="675"/>
      <c r="AT14" s="675"/>
      <c r="AU14" s="675"/>
      <c r="AV14" s="675"/>
      <c r="AW14" s="675"/>
      <c r="AX14" s="675"/>
      <c r="AY14" s="57"/>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row>
    <row r="15" spans="1:89" ht="6.75" customHeight="1" x14ac:dyDescent="0.15">
      <c r="A15" s="149"/>
      <c r="B15"/>
      <c r="C15"/>
      <c r="D15"/>
      <c r="E15"/>
      <c r="F15"/>
      <c r="G15"/>
      <c r="H15"/>
      <c r="I15"/>
      <c r="J15"/>
      <c r="K15"/>
      <c r="L15"/>
      <c r="M15"/>
      <c r="N15" s="199"/>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s="83"/>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row>
    <row r="16" spans="1:89" ht="21" customHeight="1" x14ac:dyDescent="0.15">
      <c r="A16" s="149"/>
      <c r="B16" s="198" t="s">
        <v>294</v>
      </c>
      <c r="C16" s="198"/>
      <c r="D16" s="198"/>
      <c r="E16" s="198"/>
      <c r="F16" s="198"/>
      <c r="G16" s="198"/>
      <c r="H16" s="198"/>
      <c r="I16" s="674"/>
      <c r="J16" s="674"/>
      <c r="K16" s="674"/>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4"/>
      <c r="AK16" s="674"/>
      <c r="AL16" s="674"/>
      <c r="AM16" s="674"/>
      <c r="AN16" s="674"/>
      <c r="AO16" s="674"/>
      <c r="AP16" s="674"/>
      <c r="AQ16" s="674"/>
      <c r="AR16" s="674"/>
      <c r="AS16" s="674"/>
      <c r="AT16" s="674"/>
      <c r="AU16" s="674"/>
      <c r="AV16" s="674"/>
      <c r="AW16" s="674"/>
      <c r="AX16" s="674"/>
      <c r="AY16" s="57"/>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row>
    <row r="17" spans="1:89" ht="21" customHeight="1" x14ac:dyDescent="0.15">
      <c r="A17" s="149"/>
      <c r="B17" s="198" t="s">
        <v>295</v>
      </c>
      <c r="C17" s="198"/>
      <c r="D17" s="198"/>
      <c r="E17" s="198"/>
      <c r="F17" s="198"/>
      <c r="G17" s="198"/>
      <c r="H17" s="198"/>
      <c r="I17" s="675"/>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c r="AO17" s="675"/>
      <c r="AP17" s="675"/>
      <c r="AQ17" s="675"/>
      <c r="AR17" s="675"/>
      <c r="AS17" s="675"/>
      <c r="AT17" s="675"/>
      <c r="AU17" s="675"/>
      <c r="AV17" s="675"/>
      <c r="AW17" s="675"/>
      <c r="AX17" s="675"/>
      <c r="AY17" s="5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row>
    <row r="18" spans="1:89" ht="21" customHeight="1" x14ac:dyDescent="0.15">
      <c r="A18" s="149"/>
      <c r="B18" s="198" t="s">
        <v>296</v>
      </c>
      <c r="C18" s="198"/>
      <c r="D18" s="198"/>
      <c r="E18" s="198"/>
      <c r="F18" s="198"/>
      <c r="G18" s="198"/>
      <c r="H18" s="198"/>
      <c r="I18" s="675"/>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675"/>
      <c r="AK18" s="675"/>
      <c r="AL18" s="675"/>
      <c r="AM18" s="675"/>
      <c r="AN18" s="675"/>
      <c r="AO18" s="675"/>
      <c r="AP18" s="675"/>
      <c r="AQ18" s="675"/>
      <c r="AR18" s="675"/>
      <c r="AS18" s="675"/>
      <c r="AT18" s="675"/>
      <c r="AU18" s="675"/>
      <c r="AV18" s="675"/>
      <c r="AW18" s="675"/>
      <c r="AX18" s="675"/>
      <c r="AY18" s="57"/>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row>
    <row r="19" spans="1:89" ht="6.75" customHeight="1" x14ac:dyDescent="0.15">
      <c r="A19" s="149"/>
      <c r="B19"/>
      <c r="C19"/>
      <c r="D19"/>
      <c r="E19"/>
      <c r="F19"/>
      <c r="G19"/>
      <c r="H19"/>
      <c r="I19"/>
      <c r="J19"/>
      <c r="K19"/>
      <c r="L19"/>
      <c r="M19"/>
      <c r="N19" s="19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s="83"/>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row>
    <row r="20" spans="1:89" ht="21" customHeight="1" x14ac:dyDescent="0.15">
      <c r="A20" s="149"/>
      <c r="B20" s="198" t="s">
        <v>294</v>
      </c>
      <c r="C20" s="198"/>
      <c r="D20" s="198"/>
      <c r="E20" s="198"/>
      <c r="F20" s="198"/>
      <c r="G20" s="198"/>
      <c r="H20" s="198"/>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57"/>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row>
    <row r="21" spans="1:89" ht="21" customHeight="1" x14ac:dyDescent="0.15">
      <c r="A21" s="149"/>
      <c r="B21" s="198" t="s">
        <v>295</v>
      </c>
      <c r="C21" s="198"/>
      <c r="D21" s="198"/>
      <c r="E21" s="198"/>
      <c r="F21" s="198"/>
      <c r="G21" s="198"/>
      <c r="H21" s="198"/>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5"/>
      <c r="AL21" s="675"/>
      <c r="AM21" s="675"/>
      <c r="AN21" s="675"/>
      <c r="AO21" s="675"/>
      <c r="AP21" s="675"/>
      <c r="AQ21" s="675"/>
      <c r="AR21" s="675"/>
      <c r="AS21" s="675"/>
      <c r="AT21" s="675"/>
      <c r="AU21" s="675"/>
      <c r="AV21" s="675"/>
      <c r="AW21" s="675"/>
      <c r="AX21" s="675"/>
      <c r="AY21" s="57"/>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row>
    <row r="22" spans="1:89" ht="21" customHeight="1" x14ac:dyDescent="0.15">
      <c r="A22" s="149"/>
      <c r="B22" s="198" t="s">
        <v>296</v>
      </c>
      <c r="C22" s="198"/>
      <c r="D22" s="198"/>
      <c r="E22" s="198"/>
      <c r="F22" s="198"/>
      <c r="G22" s="198"/>
      <c r="H22" s="198"/>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5"/>
      <c r="AL22" s="675"/>
      <c r="AM22" s="675"/>
      <c r="AN22" s="675"/>
      <c r="AO22" s="675"/>
      <c r="AP22" s="675"/>
      <c r="AQ22" s="675"/>
      <c r="AR22" s="675"/>
      <c r="AS22" s="675"/>
      <c r="AT22" s="675"/>
      <c r="AU22" s="675"/>
      <c r="AV22" s="675"/>
      <c r="AW22" s="675"/>
      <c r="AX22" s="675"/>
      <c r="AY22" s="57"/>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row>
    <row r="23" spans="1:89" ht="6.75" customHeight="1" x14ac:dyDescent="0.15">
      <c r="A23" s="149"/>
      <c r="B23"/>
      <c r="C23"/>
      <c r="D23"/>
      <c r="E23"/>
      <c r="F23"/>
      <c r="G23"/>
      <c r="H23"/>
      <c r="I23"/>
      <c r="J23"/>
      <c r="K23"/>
      <c r="L23"/>
      <c r="M23"/>
      <c r="N23" s="199"/>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s="8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row>
    <row r="24" spans="1:89" ht="21" customHeight="1" x14ac:dyDescent="0.15">
      <c r="A24" s="149"/>
      <c r="B24" s="198" t="s">
        <v>294</v>
      </c>
      <c r="C24" s="198"/>
      <c r="D24" s="198"/>
      <c r="E24" s="198"/>
      <c r="F24" s="198"/>
      <c r="G24" s="198"/>
      <c r="H24" s="198"/>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K24" s="674"/>
      <c r="AL24" s="674"/>
      <c r="AM24" s="674"/>
      <c r="AN24" s="674"/>
      <c r="AO24" s="674"/>
      <c r="AP24" s="674"/>
      <c r="AQ24" s="674"/>
      <c r="AR24" s="674"/>
      <c r="AS24" s="674"/>
      <c r="AT24" s="674"/>
      <c r="AU24" s="674"/>
      <c r="AV24" s="674"/>
      <c r="AW24" s="674"/>
      <c r="AX24" s="674"/>
      <c r="AY24" s="57"/>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row>
    <row r="25" spans="1:89" ht="21" customHeight="1" x14ac:dyDescent="0.15">
      <c r="A25" s="149"/>
      <c r="B25" s="198" t="s">
        <v>295</v>
      </c>
      <c r="C25" s="198"/>
      <c r="D25" s="198"/>
      <c r="E25" s="198"/>
      <c r="F25" s="198"/>
      <c r="G25" s="198"/>
      <c r="H25" s="198"/>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5"/>
      <c r="AL25" s="675"/>
      <c r="AM25" s="675"/>
      <c r="AN25" s="675"/>
      <c r="AO25" s="675"/>
      <c r="AP25" s="675"/>
      <c r="AQ25" s="675"/>
      <c r="AR25" s="675"/>
      <c r="AS25" s="675"/>
      <c r="AT25" s="675"/>
      <c r="AU25" s="675"/>
      <c r="AV25" s="675"/>
      <c r="AW25" s="675"/>
      <c r="AX25" s="675"/>
      <c r="AY25" s="57"/>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row>
    <row r="26" spans="1:89" ht="21" customHeight="1" x14ac:dyDescent="0.15">
      <c r="A26" s="149"/>
      <c r="B26" s="198" t="s">
        <v>296</v>
      </c>
      <c r="C26" s="198"/>
      <c r="D26" s="198"/>
      <c r="E26" s="198"/>
      <c r="F26" s="198"/>
      <c r="G26" s="198"/>
      <c r="H26" s="198"/>
      <c r="I26" s="675"/>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5"/>
      <c r="AL26" s="675"/>
      <c r="AM26" s="675"/>
      <c r="AN26" s="675"/>
      <c r="AO26" s="675"/>
      <c r="AP26" s="675"/>
      <c r="AQ26" s="675"/>
      <c r="AR26" s="675"/>
      <c r="AS26" s="675"/>
      <c r="AT26" s="675"/>
      <c r="AU26" s="675"/>
      <c r="AV26" s="675"/>
      <c r="AW26" s="675"/>
      <c r="AX26" s="675"/>
      <c r="AY26" s="57"/>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row>
    <row r="27" spans="1:89" ht="12" customHeight="1" x14ac:dyDescent="0.15">
      <c r="A27" s="149"/>
      <c r="B27"/>
      <c r="C27"/>
      <c r="D27"/>
      <c r="E27"/>
      <c r="F27"/>
      <c r="G27"/>
      <c r="H27"/>
      <c r="I27"/>
      <c r="J27"/>
      <c r="K27"/>
      <c r="L27"/>
      <c r="M27"/>
      <c r="N27" s="199"/>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s="83"/>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row>
    <row r="28" spans="1:89" x14ac:dyDescent="0.15">
      <c r="A28" s="149"/>
      <c r="B28"/>
      <c r="C28" s="10" t="s">
        <v>301</v>
      </c>
      <c r="D28"/>
      <c r="E28" s="197"/>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s="83"/>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row>
    <row r="29" spans="1:89" ht="6.75" customHeight="1" x14ac:dyDescent="0.15">
      <c r="A29" s="14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s="83"/>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row>
    <row r="30" spans="1:89" ht="21" customHeight="1" x14ac:dyDescent="0.15">
      <c r="A30" s="162"/>
      <c r="B30" s="198" t="s">
        <v>297</v>
      </c>
      <c r="C30" s="198"/>
      <c r="D30" s="198"/>
      <c r="E30" s="198"/>
      <c r="F30" s="198"/>
      <c r="G30" s="198"/>
      <c r="H30" s="198"/>
      <c r="I30" s="674"/>
      <c r="J30" s="674"/>
      <c r="K30" s="674"/>
      <c r="L30" s="674"/>
      <c r="M30" s="674"/>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4"/>
      <c r="AL30" s="674"/>
      <c r="AM30" s="674"/>
      <c r="AN30" s="674"/>
      <c r="AO30" s="674"/>
      <c r="AP30" s="674"/>
      <c r="AQ30" s="674"/>
      <c r="AR30" s="674"/>
      <c r="AS30" s="674"/>
      <c r="AT30" s="674"/>
      <c r="AU30" s="674"/>
      <c r="AV30" s="674"/>
      <c r="AW30" s="674"/>
      <c r="AX30" s="674"/>
      <c r="AY30" s="57"/>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row>
    <row r="31" spans="1:89" ht="21" customHeight="1" x14ac:dyDescent="0.15">
      <c r="A31" s="162"/>
      <c r="B31" s="198" t="s">
        <v>298</v>
      </c>
      <c r="C31" s="198"/>
      <c r="D31" s="198"/>
      <c r="E31" s="198"/>
      <c r="F31" s="198"/>
      <c r="G31" s="198"/>
      <c r="H31" s="198"/>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57"/>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row>
    <row r="32" spans="1:89" ht="21" customHeight="1" x14ac:dyDescent="0.15">
      <c r="A32" s="162"/>
      <c r="B32" s="198" t="s">
        <v>299</v>
      </c>
      <c r="C32" s="198"/>
      <c r="D32" s="198"/>
      <c r="E32" s="198"/>
      <c r="F32" s="198"/>
      <c r="G32" s="198"/>
      <c r="H32" s="198"/>
      <c r="I32" s="675"/>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5"/>
      <c r="AK32" s="675"/>
      <c r="AL32" s="675"/>
      <c r="AM32" s="675"/>
      <c r="AN32" s="675"/>
      <c r="AO32" s="675"/>
      <c r="AP32" s="675"/>
      <c r="AQ32" s="675"/>
      <c r="AR32" s="675"/>
      <c r="AS32" s="675"/>
      <c r="AT32" s="675"/>
      <c r="AU32" s="675"/>
      <c r="AV32" s="675"/>
      <c r="AW32" s="675"/>
      <c r="AX32" s="675"/>
      <c r="AY32" s="57"/>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row>
    <row r="33" spans="1:89" ht="6.75" customHeight="1" x14ac:dyDescent="0.15">
      <c r="A33" s="149"/>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s="8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row>
    <row r="34" spans="1:89" ht="21" customHeight="1" x14ac:dyDescent="0.15">
      <c r="A34" s="162"/>
      <c r="B34" s="198" t="s">
        <v>297</v>
      </c>
      <c r="C34" s="198"/>
      <c r="D34" s="198"/>
      <c r="E34" s="198"/>
      <c r="F34" s="198"/>
      <c r="G34" s="198"/>
      <c r="H34" s="198"/>
      <c r="I34" s="674"/>
      <c r="J34" s="674"/>
      <c r="K34" s="674"/>
      <c r="L34" s="674"/>
      <c r="M34" s="674"/>
      <c r="N34" s="674"/>
      <c r="O34" s="674"/>
      <c r="P34" s="674"/>
      <c r="Q34" s="674"/>
      <c r="R34" s="674"/>
      <c r="S34" s="674"/>
      <c r="T34" s="674"/>
      <c r="U34" s="674"/>
      <c r="V34" s="674"/>
      <c r="W34" s="674"/>
      <c r="X34" s="674"/>
      <c r="Y34" s="674"/>
      <c r="Z34" s="674"/>
      <c r="AA34" s="674"/>
      <c r="AB34" s="674"/>
      <c r="AC34" s="674"/>
      <c r="AD34" s="674"/>
      <c r="AE34" s="674"/>
      <c r="AF34" s="674"/>
      <c r="AG34" s="674"/>
      <c r="AH34" s="674"/>
      <c r="AI34" s="674"/>
      <c r="AJ34" s="674"/>
      <c r="AK34" s="674"/>
      <c r="AL34" s="674"/>
      <c r="AM34" s="674"/>
      <c r="AN34" s="674"/>
      <c r="AO34" s="674"/>
      <c r="AP34" s="674"/>
      <c r="AQ34" s="674"/>
      <c r="AR34" s="674"/>
      <c r="AS34" s="674"/>
      <c r="AT34" s="674"/>
      <c r="AU34" s="674"/>
      <c r="AV34" s="674"/>
      <c r="AW34" s="674"/>
      <c r="AX34" s="674"/>
      <c r="AY34" s="57"/>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row>
    <row r="35" spans="1:89" ht="21" customHeight="1" x14ac:dyDescent="0.15">
      <c r="A35" s="162"/>
      <c r="B35" s="198" t="s">
        <v>298</v>
      </c>
      <c r="C35" s="198"/>
      <c r="D35" s="198"/>
      <c r="E35" s="198"/>
      <c r="F35" s="198"/>
      <c r="G35" s="198"/>
      <c r="H35" s="198"/>
      <c r="I35" s="675"/>
      <c r="J35" s="675"/>
      <c r="K35" s="675"/>
      <c r="L35" s="675"/>
      <c r="M35" s="675"/>
      <c r="N35" s="675"/>
      <c r="O35" s="675"/>
      <c r="P35" s="675"/>
      <c r="Q35" s="675"/>
      <c r="R35" s="675"/>
      <c r="S35" s="675"/>
      <c r="T35" s="675"/>
      <c r="U35" s="675"/>
      <c r="V35" s="675"/>
      <c r="W35" s="675"/>
      <c r="X35" s="675"/>
      <c r="Y35" s="675"/>
      <c r="Z35" s="675"/>
      <c r="AA35" s="675"/>
      <c r="AB35" s="675"/>
      <c r="AC35" s="675"/>
      <c r="AD35" s="675"/>
      <c r="AE35" s="675"/>
      <c r="AF35" s="675"/>
      <c r="AG35" s="675"/>
      <c r="AH35" s="675"/>
      <c r="AI35" s="675"/>
      <c r="AJ35" s="675"/>
      <c r="AK35" s="675"/>
      <c r="AL35" s="675"/>
      <c r="AM35" s="675"/>
      <c r="AN35" s="675"/>
      <c r="AO35" s="675"/>
      <c r="AP35" s="675"/>
      <c r="AQ35" s="675"/>
      <c r="AR35" s="675"/>
      <c r="AS35" s="675"/>
      <c r="AT35" s="675"/>
      <c r="AU35" s="675"/>
      <c r="AV35" s="675"/>
      <c r="AW35" s="675"/>
      <c r="AX35" s="675"/>
      <c r="AY35" s="57"/>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row>
    <row r="36" spans="1:89" ht="21" customHeight="1" x14ac:dyDescent="0.15">
      <c r="A36" s="162"/>
      <c r="B36" s="198" t="s">
        <v>299</v>
      </c>
      <c r="C36" s="198"/>
      <c r="D36" s="198"/>
      <c r="E36" s="198"/>
      <c r="F36" s="198"/>
      <c r="G36" s="198"/>
      <c r="H36" s="198"/>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5"/>
      <c r="AL36" s="675"/>
      <c r="AM36" s="675"/>
      <c r="AN36" s="675"/>
      <c r="AO36" s="675"/>
      <c r="AP36" s="675"/>
      <c r="AQ36" s="675"/>
      <c r="AR36" s="675"/>
      <c r="AS36" s="675"/>
      <c r="AT36" s="675"/>
      <c r="AU36" s="675"/>
      <c r="AV36" s="675"/>
      <c r="AW36" s="675"/>
      <c r="AX36" s="675"/>
      <c r="AY36" s="57"/>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row>
    <row r="37" spans="1:89" ht="12" customHeight="1" x14ac:dyDescent="0.15">
      <c r="A37" s="162"/>
      <c r="B37"/>
      <c r="C37"/>
      <c r="D37"/>
      <c r="E37"/>
      <c r="F37"/>
      <c r="G37"/>
      <c r="H37"/>
      <c r="I37"/>
      <c r="J37"/>
      <c r="K37"/>
      <c r="L37"/>
      <c r="M37"/>
      <c r="N37" s="199"/>
      <c r="O37"/>
      <c r="P37"/>
      <c r="Q37"/>
      <c r="R37"/>
      <c r="S37"/>
      <c r="T37"/>
      <c r="U37"/>
      <c r="V37"/>
      <c r="W37"/>
      <c r="X37"/>
      <c r="Y37"/>
      <c r="Z37"/>
      <c r="AA37"/>
      <c r="AB37"/>
      <c r="AC37"/>
      <c r="AD37"/>
      <c r="AE37"/>
      <c r="AF37"/>
      <c r="AG37"/>
      <c r="AH37"/>
      <c r="AI37"/>
      <c r="AJ37"/>
      <c r="AK37"/>
      <c r="AL37"/>
      <c r="AM37"/>
      <c r="AN37"/>
      <c r="AO37"/>
      <c r="AP37"/>
      <c r="AQ37"/>
      <c r="AR37"/>
      <c r="AS37"/>
      <c r="AT37"/>
      <c r="AU37"/>
      <c r="AV37"/>
      <c r="AW37"/>
      <c r="AX37" s="199"/>
      <c r="AY37" s="5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row>
    <row r="38" spans="1:89" x14ac:dyDescent="0.15">
      <c r="A38" s="162"/>
      <c r="B38"/>
      <c r="C38" s="10" t="s">
        <v>302</v>
      </c>
      <c r="D38"/>
      <c r="E38" s="197"/>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s="57"/>
      <c r="BA38" s="201"/>
      <c r="BB38" s="201"/>
      <c r="BC38" s="201"/>
      <c r="BD38" s="201"/>
      <c r="BE38" s="201"/>
      <c r="BF38" s="201"/>
      <c r="BG38" s="201"/>
      <c r="BH38" s="201"/>
      <c r="BI38" s="201"/>
      <c r="BJ38" s="201"/>
      <c r="BK38" s="201"/>
      <c r="BL38" s="201"/>
      <c r="BM38" s="201"/>
      <c r="BN38" s="201"/>
      <c r="BO38" s="201"/>
      <c r="BP38" s="201"/>
      <c r="BQ38" s="201"/>
      <c r="BR38" s="201"/>
      <c r="BS38" s="201"/>
      <c r="BT38" s="201"/>
      <c r="BU38" s="201"/>
      <c r="BV38" s="201"/>
      <c r="BW38" s="201"/>
      <c r="BX38" s="201"/>
      <c r="BY38" s="201"/>
      <c r="BZ38" s="201"/>
      <c r="CA38" s="201"/>
      <c r="CB38" s="201"/>
      <c r="CC38" s="201"/>
      <c r="CD38" s="201"/>
      <c r="CE38" s="201"/>
      <c r="CF38" s="201"/>
      <c r="CG38" s="201"/>
      <c r="CH38" s="201"/>
      <c r="CI38" s="201"/>
      <c r="CJ38" s="201"/>
      <c r="CK38" s="201"/>
    </row>
    <row r="39" spans="1:89" ht="6.75" customHeight="1" x14ac:dyDescent="0.15">
      <c r="A39" s="162"/>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s="57"/>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row>
    <row r="40" spans="1:89" ht="21" customHeight="1" x14ac:dyDescent="0.15">
      <c r="A40" s="149"/>
      <c r="B40"/>
      <c r="C40"/>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4"/>
      <c r="AQ40" s="674"/>
      <c r="AR40" s="674"/>
      <c r="AS40" s="674"/>
      <c r="AT40" s="674"/>
      <c r="AU40" s="674"/>
      <c r="AV40" s="674"/>
      <c r="AW40" s="674"/>
      <c r="AX40" s="674"/>
      <c r="AY40" s="57"/>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row>
    <row r="41" spans="1:89" ht="21" customHeight="1" x14ac:dyDescent="0.15">
      <c r="A41" s="149"/>
      <c r="B41"/>
      <c r="C41"/>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5"/>
      <c r="AL41" s="675"/>
      <c r="AM41" s="675"/>
      <c r="AN41" s="675"/>
      <c r="AO41" s="675"/>
      <c r="AP41" s="675"/>
      <c r="AQ41" s="675"/>
      <c r="AR41" s="675"/>
      <c r="AS41" s="675"/>
      <c r="AT41" s="675"/>
      <c r="AU41" s="675"/>
      <c r="AV41" s="675"/>
      <c r="AW41" s="675"/>
      <c r="AX41" s="675"/>
      <c r="AY41" s="57"/>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row>
    <row r="42" spans="1:89" ht="21" customHeight="1" x14ac:dyDescent="0.15">
      <c r="A42" s="149"/>
      <c r="B42"/>
      <c r="C42"/>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5"/>
      <c r="AL42" s="675"/>
      <c r="AM42" s="675"/>
      <c r="AN42" s="675"/>
      <c r="AO42" s="675"/>
      <c r="AP42" s="675"/>
      <c r="AQ42" s="675"/>
      <c r="AR42" s="675"/>
      <c r="AS42" s="675"/>
      <c r="AT42" s="675"/>
      <c r="AU42" s="675"/>
      <c r="AV42" s="675"/>
      <c r="AW42" s="675"/>
      <c r="AX42" s="675"/>
      <c r="AY42" s="57"/>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row>
    <row r="43" spans="1:89" ht="12" customHeight="1" x14ac:dyDescent="0.15">
      <c r="A43" s="162"/>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57"/>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row>
    <row r="44" spans="1:89" x14ac:dyDescent="0.15">
      <c r="A44" s="162"/>
      <c r="B44"/>
      <c r="C44" s="10" t="s">
        <v>460</v>
      </c>
      <c r="D44"/>
      <c r="E44" s="197"/>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s="57"/>
      <c r="BA44" s="201"/>
      <c r="BB44" s="201"/>
      <c r="BC44" s="201"/>
      <c r="BD44" s="201"/>
      <c r="BE44" s="201"/>
      <c r="BF44" s="201"/>
      <c r="BG44" s="201"/>
      <c r="BH44" s="201"/>
      <c r="BI44" s="201"/>
      <c r="BJ44" s="201"/>
      <c r="BK44" s="201"/>
      <c r="BL44" s="201"/>
      <c r="BM44" s="201"/>
      <c r="BN44" s="201"/>
      <c r="BO44" s="201"/>
      <c r="BP44" s="201"/>
      <c r="BQ44" s="201"/>
      <c r="BR44" s="201"/>
      <c r="BS44" s="201"/>
      <c r="BT44" s="201"/>
      <c r="BU44" s="201"/>
      <c r="BV44" s="201"/>
      <c r="BW44" s="201"/>
      <c r="BX44" s="201"/>
      <c r="BY44" s="201"/>
      <c r="BZ44" s="201"/>
      <c r="CA44" s="201"/>
      <c r="CB44" s="201"/>
      <c r="CC44" s="201"/>
      <c r="CD44" s="201"/>
      <c r="CE44" s="201"/>
      <c r="CF44" s="201"/>
      <c r="CG44" s="201"/>
      <c r="CH44" s="201"/>
      <c r="CI44" s="201"/>
      <c r="CJ44" s="201"/>
      <c r="CK44" s="201"/>
    </row>
    <row r="45" spans="1:89" ht="21" customHeight="1" x14ac:dyDescent="0.15">
      <c r="A45" s="149"/>
      <c r="B45" s="10"/>
      <c r="C45" s="10"/>
      <c r="D45" s="671"/>
      <c r="E45" s="671"/>
      <c r="F45" s="166" t="s">
        <v>335</v>
      </c>
      <c r="G45" s="10"/>
      <c r="H45" s="10"/>
      <c r="I45" s="10"/>
      <c r="J45" s="10"/>
      <c r="K45" s="10"/>
      <c r="L45" s="10"/>
      <c r="M45" s="671"/>
      <c r="N45" s="671"/>
      <c r="O45" s="10" t="s">
        <v>336</v>
      </c>
      <c r="P45" s="10"/>
      <c r="Q45" s="10"/>
      <c r="R45" s="10"/>
      <c r="S45" s="10"/>
      <c r="T45" s="10"/>
      <c r="U45" s="10"/>
      <c r="V45" s="10"/>
      <c r="W45" s="10"/>
      <c r="X45" s="10"/>
      <c r="Y45" s="10"/>
      <c r="Z45" s="672"/>
      <c r="AA45" s="672"/>
      <c r="AB45" s="672"/>
      <c r="AC45" s="672"/>
      <c r="AD45" s="672"/>
      <c r="AE45" s="672"/>
      <c r="AF45" s="672"/>
      <c r="AG45" s="672"/>
      <c r="AH45" s="672"/>
      <c r="AI45" s="672"/>
      <c r="AJ45" s="672"/>
      <c r="AK45" s="672"/>
      <c r="AL45" s="672"/>
      <c r="AM45" s="672"/>
      <c r="AN45" s="672"/>
      <c r="AO45" s="672"/>
      <c r="AP45" s="672"/>
      <c r="AQ45" s="672"/>
      <c r="AR45" s="672"/>
      <c r="AS45" s="672"/>
      <c r="AT45" s="672"/>
      <c r="AU45" s="672"/>
      <c r="AV45" s="672"/>
      <c r="AW45" s="10" t="s">
        <v>337</v>
      </c>
      <c r="AX45" s="10"/>
      <c r="AY45" s="83"/>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row>
    <row r="46" spans="1:89" x14ac:dyDescent="0.15">
      <c r="A46" s="195"/>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200"/>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row>
    <row r="47" spans="1:89" ht="3.75" customHeight="1" x14ac:dyDescent="0.1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row>
    <row r="48" spans="1:89" x14ac:dyDescent="0.1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row>
    <row r="49" spans="1:89" x14ac:dyDescent="0.1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row>
    <row r="50" spans="1:89" x14ac:dyDescent="0.1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row>
    <row r="51" spans="1:89" x14ac:dyDescent="0.1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row>
    <row r="52" spans="1:89"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row>
    <row r="53" spans="1:89"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row>
    <row r="54" spans="1:89"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row>
    <row r="55" spans="1:89"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row>
    <row r="56" spans="1:89" x14ac:dyDescent="0.1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row>
    <row r="57" spans="1:89" x14ac:dyDescent="0.1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row>
    <row r="58" spans="1:89" x14ac:dyDescent="0.15">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1:89" x14ac:dyDescent="0.15">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1:89" x14ac:dyDescent="0.15">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89" x14ac:dyDescent="0.15">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sheetData>
  <sheetProtection sheet="1" objects="1" scenarios="1" selectLockedCells="1"/>
  <mergeCells count="32">
    <mergeCell ref="D41:AX41"/>
    <mergeCell ref="D42:AX42"/>
    <mergeCell ref="I36:AX36"/>
    <mergeCell ref="I20:AX20"/>
    <mergeCell ref="I21:AX21"/>
    <mergeCell ref="I22:AX22"/>
    <mergeCell ref="I12:AX12"/>
    <mergeCell ref="I13:AX13"/>
    <mergeCell ref="I14:AX14"/>
    <mergeCell ref="I34:AX34"/>
    <mergeCell ref="I35:AX35"/>
    <mergeCell ref="M6:N6"/>
    <mergeCell ref="Z6:AV6"/>
    <mergeCell ref="I8:AX8"/>
    <mergeCell ref="I9:AX9"/>
    <mergeCell ref="I10:AX10"/>
    <mergeCell ref="M45:N45"/>
    <mergeCell ref="D45:E45"/>
    <mergeCell ref="Z45:AV45"/>
    <mergeCell ref="BA1:CK2"/>
    <mergeCell ref="I30:AX30"/>
    <mergeCell ref="I31:AX31"/>
    <mergeCell ref="I32:AX32"/>
    <mergeCell ref="D40:AX40"/>
    <mergeCell ref="I16:AX16"/>
    <mergeCell ref="I17:AX17"/>
    <mergeCell ref="I18:AX18"/>
    <mergeCell ref="I24:AX24"/>
    <mergeCell ref="I25:AX25"/>
    <mergeCell ref="I26:AX26"/>
    <mergeCell ref="B1:AX1"/>
    <mergeCell ref="D6:E6"/>
  </mergeCells>
  <phoneticPr fontId="7"/>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38100</xdr:colOff>
                    <xdr:row>44</xdr:row>
                    <xdr:rowOff>9525</xdr:rowOff>
                  </from>
                  <to>
                    <xdr:col>4</xdr:col>
                    <xdr:colOff>95250</xdr:colOff>
                    <xdr:row>44</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12</xdr:col>
                    <xdr:colOff>57150</xdr:colOff>
                    <xdr:row>44</xdr:row>
                    <xdr:rowOff>9525</xdr:rowOff>
                  </from>
                  <to>
                    <xdr:col>13</xdr:col>
                    <xdr:colOff>114300</xdr:colOff>
                    <xdr:row>44</xdr:row>
                    <xdr:rowOff>247650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38100</xdr:colOff>
                    <xdr:row>5</xdr:row>
                    <xdr:rowOff>9525</xdr:rowOff>
                  </from>
                  <to>
                    <xdr:col>4</xdr:col>
                    <xdr:colOff>95250</xdr:colOff>
                    <xdr:row>5</xdr:row>
                    <xdr:rowOff>247650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12</xdr:col>
                    <xdr:colOff>57150</xdr:colOff>
                    <xdr:row>5</xdr:row>
                    <xdr:rowOff>9525</xdr:rowOff>
                  </from>
                  <to>
                    <xdr:col>13</xdr:col>
                    <xdr:colOff>114300</xdr:colOff>
                    <xdr:row>5</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FEA9F-C9D1-4A70-8CC4-76D260B59514}">
  <sheetPr>
    <tabColor rgb="FF92D050"/>
    <pageSetUpPr fitToPage="1"/>
  </sheetPr>
  <dimension ref="A1:AF28"/>
  <sheetViews>
    <sheetView showGridLines="0" showZeros="0" view="pageBreakPreview" zoomScaleNormal="100" zoomScaleSheetLayoutView="100" workbookViewId="0">
      <selection activeCell="E13" sqref="E13:N13"/>
    </sheetView>
  </sheetViews>
  <sheetFormatPr defaultColWidth="8.6640625" defaultRowHeight="13.5" x14ac:dyDescent="0.15"/>
  <cols>
    <col min="1" max="1" width="3.58203125" style="202" customWidth="1"/>
    <col min="2" max="6" width="2.58203125" style="202" customWidth="1"/>
    <col min="7" max="7" width="5.83203125" style="202" customWidth="1"/>
    <col min="8" max="8" width="3.6640625" style="202" customWidth="1"/>
    <col min="9" max="10" width="2.1640625" style="202" customWidth="1"/>
    <col min="11" max="11" width="2.75" style="202" customWidth="1"/>
    <col min="12" max="12" width="2.25" style="202" customWidth="1"/>
    <col min="13" max="13" width="5.83203125" style="202" customWidth="1"/>
    <col min="14" max="14" width="2.6640625" style="202" customWidth="1"/>
    <col min="15" max="16" width="3.08203125" style="202" customWidth="1"/>
    <col min="17" max="17" width="11.25" style="202" customWidth="1"/>
    <col min="18" max="21" width="3.08203125" style="202" customWidth="1"/>
    <col min="22" max="23" width="4.58203125" style="202" customWidth="1"/>
    <col min="24" max="40" width="2.6640625" style="202" customWidth="1"/>
    <col min="41" max="16384" width="8.6640625" style="202"/>
  </cols>
  <sheetData>
    <row r="1" spans="1:32" x14ac:dyDescent="0.15">
      <c r="A1" s="206"/>
      <c r="B1" s="206"/>
      <c r="C1" s="206"/>
      <c r="D1" s="206"/>
      <c r="E1" s="206"/>
      <c r="F1" s="206"/>
      <c r="G1" s="206"/>
      <c r="H1" s="206"/>
      <c r="I1" s="206"/>
      <c r="J1" s="206"/>
      <c r="K1" s="206"/>
      <c r="L1" s="206"/>
      <c r="M1" s="206"/>
      <c r="N1" s="206"/>
      <c r="O1" s="206"/>
      <c r="P1" s="206"/>
      <c r="Q1" s="207" t="s">
        <v>143</v>
      </c>
      <c r="R1" s="25"/>
      <c r="S1" s="208" t="s">
        <v>144</v>
      </c>
      <c r="T1" s="25"/>
      <c r="U1" s="208" t="s">
        <v>6</v>
      </c>
      <c r="V1" s="26"/>
      <c r="W1" s="209" t="s">
        <v>7</v>
      </c>
      <c r="X1" s="206"/>
      <c r="Y1" s="210"/>
      <c r="Z1" s="210"/>
      <c r="AA1" s="210"/>
      <c r="AB1" s="210"/>
      <c r="AC1" s="210"/>
      <c r="AD1" s="210"/>
      <c r="AE1" s="210"/>
      <c r="AF1" s="210"/>
    </row>
    <row r="2" spans="1:32" ht="24" customHeight="1" x14ac:dyDescent="0.15">
      <c r="A2" s="721" t="s">
        <v>248</v>
      </c>
      <c r="B2" s="721"/>
      <c r="C2" s="721"/>
      <c r="D2" s="721"/>
      <c r="E2" s="721"/>
      <c r="F2" s="721"/>
      <c r="G2" s="721"/>
      <c r="H2" s="721"/>
      <c r="I2" s="721"/>
      <c r="J2" s="721"/>
      <c r="K2" s="721"/>
      <c r="L2" s="721"/>
      <c r="M2" s="721"/>
      <c r="N2" s="721"/>
      <c r="O2" s="721"/>
      <c r="P2" s="721"/>
      <c r="Q2" s="721"/>
      <c r="R2" s="721"/>
      <c r="S2" s="721"/>
      <c r="T2" s="721"/>
      <c r="U2" s="721"/>
      <c r="V2" s="721"/>
      <c r="W2" s="721"/>
      <c r="X2" s="206"/>
      <c r="Y2" s="210"/>
      <c r="Z2" s="210"/>
      <c r="AA2" s="210"/>
      <c r="AB2" s="210"/>
      <c r="AC2" s="210"/>
      <c r="AD2" s="210"/>
      <c r="AE2" s="210"/>
      <c r="AF2" s="210"/>
    </row>
    <row r="3" spans="1:32" ht="11.25" customHeight="1" x14ac:dyDescent="0.15">
      <c r="A3" s="206"/>
      <c r="B3" s="206"/>
      <c r="C3" s="206"/>
      <c r="D3" s="206"/>
      <c r="E3" s="206"/>
      <c r="F3" s="206"/>
      <c r="G3" s="206"/>
      <c r="H3" s="206"/>
      <c r="I3" s="206"/>
      <c r="J3" s="206"/>
      <c r="K3" s="206"/>
      <c r="L3" s="206"/>
      <c r="M3" s="206"/>
      <c r="N3" s="206"/>
      <c r="O3" s="206"/>
      <c r="P3" s="206"/>
      <c r="Q3" s="206"/>
      <c r="R3" s="206"/>
      <c r="S3" s="206"/>
      <c r="T3" s="206"/>
      <c r="U3" s="206"/>
      <c r="V3" s="206"/>
      <c r="W3" s="206"/>
      <c r="X3" s="206"/>
      <c r="Y3" s="210"/>
      <c r="Z3" s="210"/>
      <c r="AA3" s="210"/>
      <c r="AB3" s="210"/>
      <c r="AC3" s="210"/>
      <c r="AD3" s="210"/>
      <c r="AE3" s="210"/>
      <c r="AF3" s="210"/>
    </row>
    <row r="4" spans="1:32" ht="18.75" customHeight="1" x14ac:dyDescent="0.15">
      <c r="A4" s="210"/>
      <c r="B4" s="211"/>
      <c r="C4" s="211"/>
      <c r="D4" s="210"/>
      <c r="E4" s="211"/>
      <c r="F4" s="211"/>
      <c r="G4" s="211"/>
      <c r="H4" s="210"/>
      <c r="I4" s="210"/>
      <c r="J4" s="210"/>
      <c r="K4" s="210"/>
      <c r="L4" s="210"/>
      <c r="M4" s="212" t="s">
        <v>256</v>
      </c>
      <c r="N4" s="719" t="s">
        <v>198</v>
      </c>
      <c r="O4" s="719"/>
      <c r="P4" s="719"/>
      <c r="Q4" s="722">
        <f>'計画1(表紙)'!G12</f>
        <v>0</v>
      </c>
      <c r="R4" s="723"/>
      <c r="S4" s="723"/>
      <c r="T4" s="723"/>
      <c r="U4" s="723"/>
      <c r="V4" s="723"/>
      <c r="W4" s="206"/>
      <c r="X4" s="224" t="s">
        <v>365</v>
      </c>
      <c r="Y4" s="210"/>
      <c r="Z4" s="210"/>
      <c r="AA4" s="210"/>
      <c r="AB4" s="210"/>
      <c r="AC4" s="210"/>
      <c r="AD4" s="210"/>
      <c r="AE4" s="210"/>
      <c r="AF4" s="210"/>
    </row>
    <row r="5" spans="1:32" ht="18.75" customHeight="1" x14ac:dyDescent="0.15">
      <c r="A5" s="206"/>
      <c r="B5" s="206"/>
      <c r="C5" s="206"/>
      <c r="D5" s="210"/>
      <c r="E5" s="206"/>
      <c r="F5" s="206"/>
      <c r="G5" s="206"/>
      <c r="H5" s="210"/>
      <c r="I5" s="210"/>
      <c r="J5" s="210"/>
      <c r="K5" s="210"/>
      <c r="L5" s="210"/>
      <c r="M5" s="210"/>
      <c r="N5" s="719" t="s">
        <v>197</v>
      </c>
      <c r="O5" s="719"/>
      <c r="P5" s="719"/>
      <c r="Q5" s="723">
        <f>'計画1(表紙)'!G13</f>
        <v>0</v>
      </c>
      <c r="R5" s="723"/>
      <c r="S5" s="723"/>
      <c r="T5" s="723"/>
      <c r="U5" s="723"/>
      <c r="V5" s="723"/>
      <c r="W5" s="206"/>
      <c r="X5" s="224" t="s">
        <v>364</v>
      </c>
      <c r="Y5" s="210"/>
      <c r="Z5" s="210"/>
      <c r="AA5" s="210"/>
      <c r="AB5" s="210"/>
      <c r="AC5" s="210"/>
      <c r="AD5" s="210"/>
      <c r="AE5" s="210"/>
      <c r="AF5" s="210"/>
    </row>
    <row r="6" spans="1:32" ht="18.75" customHeight="1" x14ac:dyDescent="0.15">
      <c r="A6" s="206"/>
      <c r="B6" s="206"/>
      <c r="C6" s="206"/>
      <c r="D6" s="210"/>
      <c r="E6" s="206"/>
      <c r="F6" s="206"/>
      <c r="G6" s="206"/>
      <c r="H6" s="210"/>
      <c r="I6" s="210"/>
      <c r="J6" s="210"/>
      <c r="K6" s="210"/>
      <c r="L6" s="210"/>
      <c r="M6" s="210"/>
      <c r="N6" s="719" t="s">
        <v>201</v>
      </c>
      <c r="O6" s="719"/>
      <c r="P6" s="719"/>
      <c r="Q6" s="213">
        <f>'計画1(表紙)'!G14</f>
        <v>0</v>
      </c>
      <c r="R6" s="214" t="s">
        <v>152</v>
      </c>
      <c r="S6" s="720">
        <f>'計画1(表紙)'!K14</f>
        <v>0</v>
      </c>
      <c r="T6" s="720"/>
      <c r="U6" s="720"/>
      <c r="V6" s="720"/>
      <c r="W6" s="206"/>
      <c r="X6" s="224" t="s">
        <v>364</v>
      </c>
      <c r="Y6" s="210"/>
      <c r="Z6" s="210"/>
      <c r="AA6" s="210"/>
      <c r="AB6" s="210"/>
      <c r="AC6" s="210"/>
      <c r="AD6" s="210"/>
      <c r="AE6" s="210"/>
      <c r="AF6" s="210"/>
    </row>
    <row r="7" spans="1:32" ht="9" customHeight="1" x14ac:dyDescent="0.15">
      <c r="A7" s="206"/>
      <c r="B7" s="206"/>
      <c r="C7" s="206"/>
      <c r="D7" s="206"/>
      <c r="E7" s="206"/>
      <c r="F7" s="206"/>
      <c r="G7" s="206"/>
      <c r="H7" s="206"/>
      <c r="I7" s="206"/>
      <c r="J7" s="215"/>
      <c r="K7" s="215"/>
      <c r="L7" s="206"/>
      <c r="M7" s="206"/>
      <c r="N7" s="206"/>
      <c r="O7" s="206"/>
      <c r="P7" s="206"/>
      <c r="Q7" s="206"/>
      <c r="R7" s="206"/>
      <c r="S7" s="206"/>
      <c r="T7" s="206"/>
      <c r="U7" s="206"/>
      <c r="V7" s="206"/>
      <c r="W7" s="206"/>
      <c r="X7" s="206"/>
      <c r="Y7" s="210"/>
      <c r="Z7" s="210"/>
      <c r="AA7" s="210"/>
      <c r="AB7" s="210"/>
      <c r="AC7" s="210"/>
      <c r="AD7" s="210"/>
      <c r="AE7" s="210"/>
      <c r="AF7" s="210"/>
    </row>
    <row r="8" spans="1:32" ht="14.25" thickBot="1" x14ac:dyDescent="0.2">
      <c r="A8" s="206" t="s">
        <v>4</v>
      </c>
      <c r="B8" s="25"/>
      <c r="C8" s="208" t="s">
        <v>144</v>
      </c>
      <c r="D8" s="25"/>
      <c r="E8" s="208" t="s">
        <v>145</v>
      </c>
      <c r="F8" s="25"/>
      <c r="G8" s="209" t="s">
        <v>249</v>
      </c>
      <c r="H8" s="210"/>
      <c r="I8" s="206"/>
      <c r="J8" s="206"/>
      <c r="K8" s="206"/>
      <c r="L8" s="206"/>
      <c r="M8" s="206"/>
      <c r="N8" s="206"/>
      <c r="O8" s="206"/>
      <c r="P8" s="216"/>
      <c r="Q8" s="216"/>
      <c r="R8" s="216"/>
      <c r="S8" s="216"/>
      <c r="T8" s="216"/>
      <c r="U8" s="216"/>
      <c r="V8" s="216"/>
      <c r="W8" s="216"/>
      <c r="X8" s="206"/>
      <c r="Y8" s="210"/>
      <c r="Z8" s="210"/>
      <c r="AA8" s="210"/>
      <c r="AB8" s="210"/>
      <c r="AC8" s="210"/>
      <c r="AD8" s="210"/>
      <c r="AE8" s="210"/>
      <c r="AF8" s="210"/>
    </row>
    <row r="9" spans="1:32" ht="13.5" customHeight="1" x14ac:dyDescent="0.15">
      <c r="A9" s="705" t="s">
        <v>10</v>
      </c>
      <c r="B9" s="706"/>
      <c r="C9" s="706"/>
      <c r="D9" s="707"/>
      <c r="E9" s="711" t="s">
        <v>254</v>
      </c>
      <c r="F9" s="706"/>
      <c r="G9" s="707"/>
      <c r="H9" s="691" t="s">
        <v>147</v>
      </c>
      <c r="I9" s="689"/>
      <c r="J9" s="690"/>
      <c r="K9" s="713" t="s">
        <v>148</v>
      </c>
      <c r="L9" s="706" t="s">
        <v>149</v>
      </c>
      <c r="M9" s="706"/>
      <c r="N9" s="707"/>
      <c r="O9" s="715" t="s">
        <v>250</v>
      </c>
      <c r="P9" s="716"/>
      <c r="Q9" s="716"/>
      <c r="R9" s="695" t="s">
        <v>253</v>
      </c>
      <c r="S9" s="696"/>
      <c r="T9" s="696"/>
      <c r="U9" s="697"/>
      <c r="V9" s="701" t="s">
        <v>252</v>
      </c>
      <c r="W9" s="703" t="s">
        <v>251</v>
      </c>
      <c r="X9" s="206"/>
      <c r="Y9" s="210"/>
      <c r="Z9" s="210"/>
      <c r="AA9" s="210"/>
      <c r="AB9" s="210"/>
      <c r="AC9" s="210"/>
      <c r="AD9" s="210"/>
      <c r="AE9" s="210"/>
      <c r="AF9" s="210"/>
    </row>
    <row r="10" spans="1:32" x14ac:dyDescent="0.15">
      <c r="A10" s="708"/>
      <c r="B10" s="709"/>
      <c r="C10" s="709"/>
      <c r="D10" s="710"/>
      <c r="E10" s="712"/>
      <c r="F10" s="709"/>
      <c r="G10" s="710"/>
      <c r="H10" s="217" t="s">
        <v>189</v>
      </c>
      <c r="I10" s="217" t="s">
        <v>145</v>
      </c>
      <c r="J10" s="218" t="s">
        <v>146</v>
      </c>
      <c r="K10" s="714"/>
      <c r="L10" s="709"/>
      <c r="M10" s="709"/>
      <c r="N10" s="710"/>
      <c r="O10" s="717"/>
      <c r="P10" s="718"/>
      <c r="Q10" s="718"/>
      <c r="R10" s="698"/>
      <c r="S10" s="699"/>
      <c r="T10" s="699"/>
      <c r="U10" s="700"/>
      <c r="V10" s="702"/>
      <c r="W10" s="704"/>
      <c r="X10" s="206"/>
      <c r="Y10" s="210"/>
      <c r="Z10" s="210"/>
      <c r="AA10" s="210"/>
      <c r="AB10" s="210"/>
      <c r="AC10" s="210"/>
      <c r="AD10" s="210"/>
      <c r="AE10" s="210"/>
      <c r="AF10" s="210"/>
    </row>
    <row r="11" spans="1:32" ht="21" customHeight="1" x14ac:dyDescent="0.15">
      <c r="A11" s="678"/>
      <c r="B11" s="679"/>
      <c r="C11" s="679"/>
      <c r="D11" s="680"/>
      <c r="E11" s="681"/>
      <c r="F11" s="679"/>
      <c r="G11" s="680"/>
      <c r="H11" s="27"/>
      <c r="I11" s="27"/>
      <c r="J11" s="27"/>
      <c r="K11" s="28"/>
      <c r="L11" s="681"/>
      <c r="M11" s="679"/>
      <c r="N11" s="680"/>
      <c r="O11" s="681"/>
      <c r="P11" s="679"/>
      <c r="Q11" s="680"/>
      <c r="R11" s="681"/>
      <c r="S11" s="679"/>
      <c r="T11" s="679"/>
      <c r="U11" s="680"/>
      <c r="V11" s="28"/>
      <c r="W11" s="29"/>
      <c r="X11" s="378"/>
    </row>
    <row r="12" spans="1:32" ht="21" customHeight="1" x14ac:dyDescent="0.15">
      <c r="A12" s="678"/>
      <c r="B12" s="679"/>
      <c r="C12" s="679"/>
      <c r="D12" s="680"/>
      <c r="E12" s="681"/>
      <c r="F12" s="679"/>
      <c r="G12" s="680"/>
      <c r="H12" s="30"/>
      <c r="I12" s="30"/>
      <c r="J12" s="30"/>
      <c r="K12" s="31"/>
      <c r="L12" s="681"/>
      <c r="M12" s="679"/>
      <c r="N12" s="680"/>
      <c r="O12" s="681"/>
      <c r="P12" s="679"/>
      <c r="Q12" s="680"/>
      <c r="R12" s="681"/>
      <c r="S12" s="679"/>
      <c r="T12" s="679"/>
      <c r="U12" s="680"/>
      <c r="V12" s="31"/>
      <c r="W12" s="32"/>
      <c r="X12" s="378"/>
    </row>
    <row r="13" spans="1:32" ht="21" customHeight="1" x14ac:dyDescent="0.15">
      <c r="A13" s="678"/>
      <c r="B13" s="679"/>
      <c r="C13" s="679"/>
      <c r="D13" s="680"/>
      <c r="E13" s="681"/>
      <c r="F13" s="679"/>
      <c r="G13" s="680"/>
      <c r="H13" s="27"/>
      <c r="I13" s="27"/>
      <c r="J13" s="27"/>
      <c r="K13" s="28"/>
      <c r="L13" s="681"/>
      <c r="M13" s="679"/>
      <c r="N13" s="680"/>
      <c r="O13" s="681"/>
      <c r="P13" s="679"/>
      <c r="Q13" s="680"/>
      <c r="R13" s="681"/>
      <c r="S13" s="679"/>
      <c r="T13" s="679"/>
      <c r="U13" s="680"/>
      <c r="V13" s="28"/>
      <c r="W13" s="29"/>
      <c r="X13" s="378"/>
    </row>
    <row r="14" spans="1:32" ht="21" customHeight="1" x14ac:dyDescent="0.15">
      <c r="A14" s="678"/>
      <c r="B14" s="679"/>
      <c r="C14" s="679"/>
      <c r="D14" s="680"/>
      <c r="E14" s="681"/>
      <c r="F14" s="679"/>
      <c r="G14" s="680"/>
      <c r="H14" s="30"/>
      <c r="I14" s="30"/>
      <c r="J14" s="30"/>
      <c r="K14" s="31"/>
      <c r="L14" s="681"/>
      <c r="M14" s="679"/>
      <c r="N14" s="680"/>
      <c r="O14" s="681"/>
      <c r="P14" s="679"/>
      <c r="Q14" s="680"/>
      <c r="R14" s="681"/>
      <c r="S14" s="679"/>
      <c r="T14" s="679"/>
      <c r="U14" s="680"/>
      <c r="V14" s="31"/>
      <c r="W14" s="32"/>
      <c r="X14" s="378"/>
    </row>
    <row r="15" spans="1:32" ht="21" customHeight="1" x14ac:dyDescent="0.15">
      <c r="A15" s="678"/>
      <c r="B15" s="679"/>
      <c r="C15" s="679"/>
      <c r="D15" s="680"/>
      <c r="E15" s="681"/>
      <c r="F15" s="679"/>
      <c r="G15" s="680"/>
      <c r="H15" s="27"/>
      <c r="I15" s="27"/>
      <c r="J15" s="27"/>
      <c r="K15" s="28"/>
      <c r="L15" s="681"/>
      <c r="M15" s="679"/>
      <c r="N15" s="680"/>
      <c r="O15" s="681"/>
      <c r="P15" s="679"/>
      <c r="Q15" s="680"/>
      <c r="R15" s="681"/>
      <c r="S15" s="679"/>
      <c r="T15" s="679"/>
      <c r="U15" s="680"/>
      <c r="V15" s="28"/>
      <c r="W15" s="29"/>
      <c r="X15" s="378"/>
    </row>
    <row r="16" spans="1:32" ht="21" customHeight="1" x14ac:dyDescent="0.15">
      <c r="A16" s="678"/>
      <c r="B16" s="679"/>
      <c r="C16" s="679"/>
      <c r="D16" s="680"/>
      <c r="E16" s="681"/>
      <c r="F16" s="679"/>
      <c r="G16" s="680"/>
      <c r="H16" s="30"/>
      <c r="I16" s="30"/>
      <c r="J16" s="30"/>
      <c r="K16" s="31"/>
      <c r="L16" s="681"/>
      <c r="M16" s="679"/>
      <c r="N16" s="680"/>
      <c r="O16" s="681"/>
      <c r="P16" s="679"/>
      <c r="Q16" s="680"/>
      <c r="R16" s="681"/>
      <c r="S16" s="679"/>
      <c r="T16" s="679"/>
      <c r="U16" s="680"/>
      <c r="V16" s="31"/>
      <c r="W16" s="32"/>
      <c r="X16" s="378"/>
    </row>
    <row r="17" spans="1:32" ht="21" customHeight="1" thickBot="1" x14ac:dyDescent="0.2">
      <c r="A17" s="682"/>
      <c r="B17" s="683"/>
      <c r="C17" s="683"/>
      <c r="D17" s="684"/>
      <c r="E17" s="685"/>
      <c r="F17" s="683"/>
      <c r="G17" s="684"/>
      <c r="H17" s="33"/>
      <c r="I17" s="33"/>
      <c r="J17" s="33"/>
      <c r="K17" s="34"/>
      <c r="L17" s="685"/>
      <c r="M17" s="683"/>
      <c r="N17" s="684"/>
      <c r="O17" s="685"/>
      <c r="P17" s="683"/>
      <c r="Q17" s="684"/>
      <c r="R17" s="685"/>
      <c r="S17" s="683"/>
      <c r="T17" s="683"/>
      <c r="U17" s="684"/>
      <c r="V17" s="34"/>
      <c r="W17" s="35"/>
      <c r="X17" s="378"/>
    </row>
    <row r="18" spans="1:32" ht="7.5" customHeight="1" x14ac:dyDescent="0.15">
      <c r="A18" s="208"/>
      <c r="B18" s="208"/>
      <c r="C18" s="208"/>
      <c r="D18" s="208"/>
      <c r="E18" s="208"/>
      <c r="F18" s="208"/>
      <c r="G18" s="208"/>
      <c r="H18" s="206"/>
      <c r="I18" s="206"/>
      <c r="J18" s="206"/>
      <c r="K18" s="206"/>
      <c r="L18" s="206"/>
      <c r="M18" s="206"/>
      <c r="N18" s="206"/>
      <c r="O18" s="206"/>
      <c r="P18" s="206"/>
      <c r="Q18" s="206"/>
      <c r="R18" s="206"/>
      <c r="S18" s="206"/>
      <c r="T18" s="206"/>
      <c r="U18" s="206"/>
      <c r="V18" s="206"/>
      <c r="W18" s="206"/>
      <c r="X18" s="206"/>
      <c r="Y18" s="210"/>
      <c r="Z18" s="210"/>
      <c r="AA18" s="210"/>
      <c r="AB18" s="210"/>
      <c r="AC18" s="210"/>
      <c r="AD18" s="210"/>
      <c r="AE18" s="210"/>
      <c r="AF18" s="210"/>
    </row>
    <row r="19" spans="1:32" ht="90" customHeight="1" x14ac:dyDescent="0.15">
      <c r="A19" s="686" t="s">
        <v>281</v>
      </c>
      <c r="B19" s="686"/>
      <c r="C19" s="686"/>
      <c r="D19" s="686"/>
      <c r="E19" s="686"/>
      <c r="F19" s="686"/>
      <c r="G19" s="686"/>
      <c r="H19" s="687"/>
      <c r="I19" s="687"/>
      <c r="J19" s="687"/>
      <c r="K19" s="687"/>
      <c r="L19" s="687"/>
      <c r="M19" s="687"/>
      <c r="N19" s="687"/>
      <c r="O19" s="687"/>
      <c r="P19" s="687"/>
      <c r="Q19" s="687"/>
      <c r="R19" s="687"/>
      <c r="S19" s="687"/>
      <c r="T19" s="687"/>
      <c r="U19" s="687"/>
      <c r="V19" s="687"/>
      <c r="W19" s="687"/>
      <c r="X19" s="206"/>
      <c r="Y19" s="210"/>
      <c r="Z19" s="210"/>
      <c r="AA19" s="210"/>
      <c r="AB19" s="210"/>
      <c r="AC19" s="210"/>
      <c r="AD19" s="210"/>
      <c r="AE19" s="210"/>
      <c r="AF19" s="210"/>
    </row>
    <row r="20" spans="1:32" ht="11.25" customHeight="1" x14ac:dyDescent="0.15">
      <c r="A20" s="219"/>
      <c r="B20" s="219"/>
      <c r="C20" s="219"/>
      <c r="D20" s="219"/>
      <c r="E20" s="219"/>
      <c r="F20" s="219"/>
      <c r="G20" s="219"/>
      <c r="H20" s="220"/>
      <c r="I20" s="220"/>
      <c r="J20" s="220"/>
      <c r="K20" s="220"/>
      <c r="L20" s="220"/>
      <c r="M20" s="220"/>
      <c r="N20" s="220"/>
      <c r="O20" s="220"/>
      <c r="P20" s="220"/>
      <c r="Q20" s="220"/>
      <c r="R20" s="220"/>
      <c r="S20" s="220"/>
      <c r="T20" s="220"/>
      <c r="U20" s="220"/>
      <c r="V20" s="220"/>
      <c r="W20" s="220"/>
      <c r="X20" s="206"/>
      <c r="Y20" s="210"/>
      <c r="Z20" s="210"/>
      <c r="AA20" s="210"/>
      <c r="AB20" s="210"/>
      <c r="AC20" s="210"/>
      <c r="AD20" s="210"/>
      <c r="AE20" s="210"/>
      <c r="AF20" s="210"/>
    </row>
    <row r="21" spans="1:32" ht="14.25" thickBot="1" x14ac:dyDescent="0.2">
      <c r="A21" s="207" t="s">
        <v>143</v>
      </c>
      <c r="B21" s="25"/>
      <c r="C21" s="208" t="s">
        <v>144</v>
      </c>
      <c r="D21" s="25"/>
      <c r="E21" s="208" t="s">
        <v>145</v>
      </c>
      <c r="F21" s="25"/>
      <c r="G21" s="209" t="s">
        <v>255</v>
      </c>
      <c r="H21" s="210"/>
      <c r="I21" s="221"/>
      <c r="J21" s="221"/>
      <c r="K21" s="221"/>
      <c r="L21" s="206"/>
      <c r="M21" s="206"/>
      <c r="N21" s="206"/>
      <c r="O21" s="206"/>
      <c r="P21" s="210"/>
      <c r="Q21" s="210"/>
      <c r="R21" s="210"/>
      <c r="S21" s="210"/>
      <c r="T21" s="206"/>
      <c r="U21" s="206"/>
      <c r="V21" s="206"/>
      <c r="W21" s="206"/>
      <c r="X21" s="206"/>
      <c r="Y21" s="210"/>
      <c r="Z21" s="210"/>
      <c r="AA21" s="210"/>
      <c r="AB21" s="210"/>
      <c r="AC21" s="210"/>
      <c r="AD21" s="210"/>
      <c r="AE21" s="210"/>
      <c r="AF21" s="210"/>
    </row>
    <row r="22" spans="1:32" ht="24.75" customHeight="1" x14ac:dyDescent="0.15">
      <c r="A22" s="688" t="s">
        <v>257</v>
      </c>
      <c r="B22" s="689"/>
      <c r="C22" s="689"/>
      <c r="D22" s="689"/>
      <c r="E22" s="689"/>
      <c r="F22" s="689"/>
      <c r="G22" s="690"/>
      <c r="H22" s="691" t="s">
        <v>258</v>
      </c>
      <c r="I22" s="689"/>
      <c r="J22" s="689"/>
      <c r="K22" s="689"/>
      <c r="L22" s="689"/>
      <c r="M22" s="689"/>
      <c r="N22" s="689"/>
      <c r="O22" s="689"/>
      <c r="P22" s="690"/>
      <c r="Q22" s="692" t="s">
        <v>259</v>
      </c>
      <c r="R22" s="693"/>
      <c r="S22" s="693"/>
      <c r="T22" s="693"/>
      <c r="U22" s="694"/>
      <c r="V22" s="222" t="s">
        <v>252</v>
      </c>
      <c r="W22" s="223" t="s">
        <v>251</v>
      </c>
      <c r="X22" s="206"/>
      <c r="Y22" s="210"/>
      <c r="Z22" s="210"/>
      <c r="AA22" s="210"/>
      <c r="AB22" s="210"/>
      <c r="AC22" s="210"/>
      <c r="AD22" s="210"/>
      <c r="AE22" s="210"/>
      <c r="AF22" s="210"/>
    </row>
    <row r="23" spans="1:32" ht="21" customHeight="1" x14ac:dyDescent="0.15">
      <c r="A23" s="678"/>
      <c r="B23" s="679"/>
      <c r="C23" s="679"/>
      <c r="D23" s="679"/>
      <c r="E23" s="679"/>
      <c r="F23" s="679"/>
      <c r="G23" s="680"/>
      <c r="H23" s="681"/>
      <c r="I23" s="679"/>
      <c r="J23" s="679"/>
      <c r="K23" s="679"/>
      <c r="L23" s="679"/>
      <c r="M23" s="679"/>
      <c r="N23" s="679"/>
      <c r="O23" s="679"/>
      <c r="P23" s="680"/>
      <c r="Q23" s="681"/>
      <c r="R23" s="679"/>
      <c r="S23" s="679"/>
      <c r="T23" s="679"/>
      <c r="U23" s="680"/>
      <c r="V23" s="28"/>
      <c r="W23" s="29"/>
      <c r="X23" s="378"/>
    </row>
    <row r="24" spans="1:32" ht="21" customHeight="1" x14ac:dyDescent="0.15">
      <c r="A24" s="678"/>
      <c r="B24" s="679"/>
      <c r="C24" s="679"/>
      <c r="D24" s="679"/>
      <c r="E24" s="679"/>
      <c r="F24" s="679"/>
      <c r="G24" s="680"/>
      <c r="H24" s="681"/>
      <c r="I24" s="679"/>
      <c r="J24" s="679"/>
      <c r="K24" s="679"/>
      <c r="L24" s="679"/>
      <c r="M24" s="679"/>
      <c r="N24" s="679"/>
      <c r="O24" s="679"/>
      <c r="P24" s="680"/>
      <c r="Q24" s="681"/>
      <c r="R24" s="679"/>
      <c r="S24" s="679"/>
      <c r="T24" s="679"/>
      <c r="U24" s="680"/>
      <c r="V24" s="31"/>
      <c r="W24" s="32"/>
      <c r="X24" s="378"/>
    </row>
    <row r="25" spans="1:32" ht="21" customHeight="1" thickBot="1" x14ac:dyDescent="0.2">
      <c r="A25" s="682"/>
      <c r="B25" s="683"/>
      <c r="C25" s="683"/>
      <c r="D25" s="683"/>
      <c r="E25" s="683"/>
      <c r="F25" s="683"/>
      <c r="G25" s="684"/>
      <c r="H25" s="685"/>
      <c r="I25" s="683"/>
      <c r="J25" s="683"/>
      <c r="K25" s="683"/>
      <c r="L25" s="683"/>
      <c r="M25" s="683"/>
      <c r="N25" s="683"/>
      <c r="O25" s="683"/>
      <c r="P25" s="684"/>
      <c r="Q25" s="685"/>
      <c r="R25" s="683"/>
      <c r="S25" s="683"/>
      <c r="T25" s="683"/>
      <c r="U25" s="684"/>
      <c r="V25" s="34"/>
      <c r="W25" s="35"/>
      <c r="X25" s="378"/>
    </row>
    <row r="26" spans="1:32" x14ac:dyDescent="0.15">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row>
    <row r="27" spans="1:32" x14ac:dyDescent="0.15">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row>
    <row r="28" spans="1:32" x14ac:dyDescent="0.15">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row>
  </sheetData>
  <sheetProtection sheet="1" formatRows="0" insertRows="0" deleteRows="0" selectLockedCells="1"/>
  <mergeCells count="64">
    <mergeCell ref="N6:P6"/>
    <mergeCell ref="S6:V6"/>
    <mergeCell ref="A2:W2"/>
    <mergeCell ref="N4:P4"/>
    <mergeCell ref="Q4:V4"/>
    <mergeCell ref="N5:P5"/>
    <mergeCell ref="Q5:V5"/>
    <mergeCell ref="R9:U10"/>
    <mergeCell ref="V9:V10"/>
    <mergeCell ref="W9:W10"/>
    <mergeCell ref="A11:D11"/>
    <mergeCell ref="E11:G11"/>
    <mergeCell ref="L11:N11"/>
    <mergeCell ref="O11:Q11"/>
    <mergeCell ref="R11:U11"/>
    <mergeCell ref="A9:D10"/>
    <mergeCell ref="E9:G10"/>
    <mergeCell ref="H9:J9"/>
    <mergeCell ref="K9:K10"/>
    <mergeCell ref="L9:N10"/>
    <mergeCell ref="O9:Q10"/>
    <mergeCell ref="A13:D13"/>
    <mergeCell ref="E13:G13"/>
    <mergeCell ref="L13:N13"/>
    <mergeCell ref="O13:Q13"/>
    <mergeCell ref="R13:U13"/>
    <mergeCell ref="A12:D12"/>
    <mergeCell ref="E12:G12"/>
    <mergeCell ref="L12:N12"/>
    <mergeCell ref="O12:Q12"/>
    <mergeCell ref="R12:U12"/>
    <mergeCell ref="A15:D15"/>
    <mergeCell ref="E15:G15"/>
    <mergeCell ref="L15:N15"/>
    <mergeCell ref="O15:Q15"/>
    <mergeCell ref="R15:U15"/>
    <mergeCell ref="A14:D14"/>
    <mergeCell ref="E14:G14"/>
    <mergeCell ref="L14:N14"/>
    <mergeCell ref="O14:Q14"/>
    <mergeCell ref="R14:U14"/>
    <mergeCell ref="A17:D17"/>
    <mergeCell ref="E17:G17"/>
    <mergeCell ref="L17:N17"/>
    <mergeCell ref="O17:Q17"/>
    <mergeCell ref="R17:U17"/>
    <mergeCell ref="A16:D16"/>
    <mergeCell ref="E16:G16"/>
    <mergeCell ref="L16:N16"/>
    <mergeCell ref="O16:Q16"/>
    <mergeCell ref="R16:U16"/>
    <mergeCell ref="A19:W19"/>
    <mergeCell ref="A22:G22"/>
    <mergeCell ref="H22:P22"/>
    <mergeCell ref="Q22:U22"/>
    <mergeCell ref="A23:G23"/>
    <mergeCell ref="H23:P23"/>
    <mergeCell ref="Q23:U23"/>
    <mergeCell ref="A24:G24"/>
    <mergeCell ref="H24:P24"/>
    <mergeCell ref="Q24:U24"/>
    <mergeCell ref="A25:G25"/>
    <mergeCell ref="H25:P25"/>
    <mergeCell ref="Q25:U25"/>
  </mergeCells>
  <phoneticPr fontId="7"/>
  <dataValidations disablePrompts="1" count="2">
    <dataValidation type="list" allowBlank="1" showInputMessage="1" showErrorMessage="1" sqref="V11:V17 V23:V25" xr:uid="{3AAD4F0A-2BAD-40A6-84DC-661FB6EB1376}">
      <formula1>"○,✕"</formula1>
    </dataValidation>
    <dataValidation type="list" allowBlank="1" showInputMessage="1" showErrorMessage="1" sqref="K11:K17" xr:uid="{E62B4746-9A33-4418-9D8D-80FC7DC896B6}">
      <formula1>"男,女"</formula1>
    </dataValidation>
  </dataValidations>
  <pageMargins left="0.59055118110236227" right="0.59055118110236227" top="0.98425196850393704" bottom="0.39370078740157483" header="0"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EC523-DFCD-40F3-B11C-B8D081A2258D}">
  <sheetPr>
    <tabColor rgb="FF92D050"/>
    <pageSetUpPr fitToPage="1"/>
  </sheetPr>
  <dimension ref="A1:AH20"/>
  <sheetViews>
    <sheetView showGridLines="0" showZeros="0" view="pageBreakPreview" zoomScaleNormal="100" zoomScaleSheetLayoutView="100" workbookViewId="0">
      <selection activeCell="G13" sqref="G13:P13"/>
    </sheetView>
  </sheetViews>
  <sheetFormatPr defaultColWidth="8.6640625" defaultRowHeight="13.5" x14ac:dyDescent="0.15"/>
  <cols>
    <col min="1" max="1" width="2.25" style="286" customWidth="1"/>
    <col min="2" max="2" width="14.1640625" style="286" customWidth="1"/>
    <col min="3" max="3" width="8.83203125" style="286" customWidth="1"/>
    <col min="4" max="4" width="12.5" style="286" customWidth="1"/>
    <col min="5" max="5" width="8.83203125" style="286" customWidth="1"/>
    <col min="6" max="6" width="9.6640625" style="286" bestFit="1" customWidth="1"/>
    <col min="7" max="7" width="6.08203125" style="286" customWidth="1"/>
    <col min="8" max="8" width="4.08203125" style="286" customWidth="1"/>
    <col min="9" max="9" width="1.83203125" style="286" customWidth="1"/>
    <col min="10" max="10" width="2.08203125" style="286" customWidth="1"/>
    <col min="11" max="11" width="12.25" style="286" customWidth="1"/>
    <col min="12" max="12" width="2.33203125" style="286" bestFit="1" customWidth="1"/>
    <col min="13" max="13" width="3.08203125" style="286" customWidth="1"/>
    <col min="14" max="14" width="2.33203125" style="286" bestFit="1" customWidth="1"/>
    <col min="15" max="15" width="3.08203125" style="286" customWidth="1"/>
    <col min="16" max="16" width="2.33203125" style="286" bestFit="1" customWidth="1"/>
    <col min="17" max="17" width="3.9140625" style="286" customWidth="1"/>
    <col min="18" max="34" width="2.6640625" style="286" customWidth="1"/>
    <col min="35" max="16384" width="8.6640625" style="286"/>
  </cols>
  <sheetData>
    <row r="1" spans="1:34" x14ac:dyDescent="0.15">
      <c r="A1" s="279" t="s">
        <v>362</v>
      </c>
      <c r="B1" s="279"/>
      <c r="C1" s="279"/>
      <c r="D1" s="279"/>
      <c r="E1" s="279"/>
      <c r="F1" s="279"/>
      <c r="G1" s="279"/>
      <c r="H1" s="279"/>
      <c r="I1" s="279"/>
      <c r="J1" s="279"/>
      <c r="K1" s="280" t="s">
        <v>143</v>
      </c>
      <c r="L1" s="281"/>
      <c r="M1" s="282" t="s">
        <v>144</v>
      </c>
      <c r="N1" s="281"/>
      <c r="O1" s="282" t="s">
        <v>6</v>
      </c>
      <c r="P1" s="283"/>
      <c r="Q1" s="284" t="s">
        <v>7</v>
      </c>
      <c r="R1" s="279"/>
      <c r="S1" s="285"/>
      <c r="T1" s="285"/>
      <c r="U1" s="285"/>
      <c r="V1" s="285"/>
      <c r="W1" s="285"/>
      <c r="X1" s="285"/>
      <c r="Y1" s="285"/>
      <c r="Z1" s="285"/>
      <c r="AA1" s="285"/>
      <c r="AB1" s="285"/>
      <c r="AC1" s="285"/>
      <c r="AD1" s="285"/>
      <c r="AE1" s="285"/>
      <c r="AF1" s="285"/>
      <c r="AG1" s="285"/>
      <c r="AH1" s="285"/>
    </row>
    <row r="2" spans="1:34" ht="6.75" customHeight="1" x14ac:dyDescent="0.15">
      <c r="A2" s="279"/>
      <c r="B2" s="279"/>
      <c r="C2" s="279"/>
      <c r="D2" s="279"/>
      <c r="E2" s="279"/>
      <c r="F2" s="279"/>
      <c r="G2" s="279"/>
      <c r="H2" s="279"/>
      <c r="I2" s="279"/>
      <c r="J2" s="279"/>
      <c r="K2" s="280"/>
      <c r="L2" s="279"/>
      <c r="M2" s="282"/>
      <c r="N2" s="279"/>
      <c r="O2" s="282"/>
      <c r="P2" s="280"/>
      <c r="Q2" s="284"/>
      <c r="R2" s="279"/>
      <c r="S2" s="285"/>
      <c r="T2" s="285"/>
      <c r="U2" s="285"/>
      <c r="V2" s="285"/>
      <c r="W2" s="285"/>
      <c r="X2" s="285"/>
      <c r="Y2" s="285"/>
      <c r="Z2" s="285"/>
      <c r="AA2" s="285"/>
      <c r="AB2" s="285"/>
      <c r="AC2" s="285"/>
      <c r="AD2" s="285"/>
      <c r="AE2" s="285"/>
      <c r="AF2" s="285"/>
      <c r="AG2" s="285"/>
      <c r="AH2" s="285"/>
    </row>
    <row r="3" spans="1:34" ht="27.75" customHeight="1" x14ac:dyDescent="0.15">
      <c r="A3" s="724" t="s">
        <v>461</v>
      </c>
      <c r="B3" s="725"/>
      <c r="C3" s="725"/>
      <c r="D3" s="725"/>
      <c r="E3" s="725"/>
      <c r="F3" s="725"/>
      <c r="G3" s="725"/>
      <c r="H3" s="725"/>
      <c r="I3" s="725"/>
      <c r="J3" s="725"/>
      <c r="K3" s="725"/>
      <c r="L3" s="725"/>
      <c r="M3" s="725"/>
      <c r="N3" s="725"/>
      <c r="O3" s="725"/>
      <c r="P3" s="725"/>
      <c r="Q3" s="725"/>
      <c r="R3" s="279"/>
      <c r="S3" s="285"/>
      <c r="T3" s="285"/>
      <c r="U3" s="285"/>
      <c r="V3" s="285"/>
      <c r="W3" s="285"/>
      <c r="X3" s="285"/>
      <c r="Y3" s="285"/>
      <c r="Z3" s="285"/>
      <c r="AA3" s="285"/>
      <c r="AB3" s="285"/>
      <c r="AC3" s="285"/>
      <c r="AD3" s="285"/>
      <c r="AE3" s="285"/>
      <c r="AF3" s="285"/>
      <c r="AG3" s="285"/>
      <c r="AH3" s="285"/>
    </row>
    <row r="4" spans="1:34" ht="7.5" customHeight="1" x14ac:dyDescent="0.15">
      <c r="A4" s="287"/>
      <c r="B4" s="287"/>
      <c r="C4" s="287"/>
      <c r="D4" s="287"/>
      <c r="E4" s="287"/>
      <c r="F4" s="287"/>
      <c r="G4" s="287"/>
      <c r="H4" s="287"/>
      <c r="I4" s="287"/>
      <c r="J4" s="287"/>
      <c r="K4" s="287"/>
      <c r="L4" s="287"/>
      <c r="M4" s="287"/>
      <c r="N4" s="287"/>
      <c r="O4" s="287"/>
      <c r="P4" s="287"/>
      <c r="Q4" s="287"/>
      <c r="R4" s="279"/>
      <c r="S4" s="285"/>
      <c r="T4" s="285"/>
      <c r="U4" s="285"/>
      <c r="V4" s="285"/>
      <c r="W4" s="285"/>
      <c r="X4" s="285"/>
      <c r="Y4" s="285"/>
      <c r="Z4" s="285"/>
      <c r="AA4" s="285"/>
      <c r="AB4" s="285"/>
      <c r="AC4" s="285"/>
      <c r="AD4" s="285"/>
      <c r="AE4" s="285"/>
      <c r="AF4" s="285"/>
      <c r="AG4" s="285"/>
      <c r="AH4" s="285"/>
    </row>
    <row r="5" spans="1:34" ht="90" customHeight="1" x14ac:dyDescent="0.15">
      <c r="A5" s="279"/>
      <c r="B5" s="726" t="s">
        <v>417</v>
      </c>
      <c r="C5" s="620"/>
      <c r="D5" s="620"/>
      <c r="E5" s="620"/>
      <c r="F5" s="620"/>
      <c r="G5" s="620"/>
      <c r="H5" s="620"/>
      <c r="I5" s="620"/>
      <c r="J5" s="620"/>
      <c r="K5" s="620"/>
      <c r="L5" s="620"/>
      <c r="M5" s="620"/>
      <c r="N5" s="620"/>
      <c r="O5" s="620"/>
      <c r="P5" s="620"/>
      <c r="Q5" s="620"/>
      <c r="R5" s="279"/>
      <c r="S5" s="285"/>
      <c r="T5" s="285"/>
      <c r="U5" s="285"/>
      <c r="V5" s="285"/>
      <c r="W5" s="285"/>
      <c r="X5" s="285"/>
      <c r="Y5" s="285"/>
      <c r="Z5" s="285"/>
      <c r="AA5" s="285"/>
      <c r="AB5" s="285"/>
      <c r="AC5" s="285"/>
      <c r="AD5" s="285"/>
      <c r="AE5" s="285"/>
      <c r="AF5" s="285"/>
      <c r="AG5" s="285"/>
      <c r="AH5" s="285"/>
    </row>
    <row r="6" spans="1:34" ht="15" customHeight="1" x14ac:dyDescent="0.15">
      <c r="A6" s="279"/>
      <c r="B6" s="279"/>
      <c r="C6" s="279"/>
      <c r="D6" s="279"/>
      <c r="E6" s="279"/>
      <c r="F6" s="279"/>
      <c r="G6" s="279"/>
      <c r="H6" s="279"/>
      <c r="I6" s="279"/>
      <c r="J6" s="279"/>
      <c r="K6" s="279"/>
      <c r="L6" s="279"/>
      <c r="M6" s="279"/>
      <c r="N6" s="279"/>
      <c r="O6" s="279"/>
      <c r="P6" s="279"/>
      <c r="Q6" s="279"/>
      <c r="R6" s="279"/>
      <c r="S6" s="285"/>
      <c r="T6" s="285"/>
      <c r="U6" s="285"/>
      <c r="V6" s="285"/>
      <c r="W6" s="285"/>
      <c r="X6" s="285"/>
      <c r="Y6" s="285"/>
      <c r="Z6" s="285"/>
      <c r="AA6" s="285"/>
      <c r="AB6" s="285"/>
      <c r="AC6" s="285"/>
      <c r="AD6" s="285"/>
      <c r="AE6" s="285"/>
      <c r="AF6" s="285"/>
      <c r="AG6" s="285"/>
      <c r="AH6" s="285"/>
    </row>
    <row r="7" spans="1:34" ht="13.5" customHeight="1" thickBot="1" x14ac:dyDescent="0.2">
      <c r="A7" s="279"/>
      <c r="B7" s="279" t="s">
        <v>338</v>
      </c>
      <c r="C7" s="282"/>
      <c r="D7" s="282"/>
      <c r="E7" s="282"/>
      <c r="F7" s="282"/>
      <c r="G7" s="279"/>
      <c r="H7" s="279"/>
      <c r="I7" s="279"/>
      <c r="J7" s="288"/>
      <c r="K7" s="288"/>
      <c r="L7" s="288"/>
      <c r="M7" s="288"/>
      <c r="N7" s="288"/>
      <c r="O7" s="288"/>
      <c r="P7" s="288"/>
      <c r="Q7" s="279"/>
      <c r="R7" s="279"/>
      <c r="S7" s="285"/>
      <c r="T7" s="285"/>
      <c r="U7" s="285"/>
      <c r="V7" s="285"/>
      <c r="W7" s="285"/>
      <c r="X7" s="285"/>
      <c r="Y7" s="285"/>
      <c r="Z7" s="285"/>
      <c r="AA7" s="285"/>
      <c r="AB7" s="285"/>
      <c r="AC7" s="285"/>
      <c r="AD7" s="285"/>
      <c r="AE7" s="285"/>
      <c r="AF7" s="285"/>
      <c r="AG7" s="285"/>
      <c r="AH7" s="285"/>
    </row>
    <row r="8" spans="1:34" ht="27" customHeight="1" x14ac:dyDescent="0.15">
      <c r="A8" s="289" t="s">
        <v>262</v>
      </c>
      <c r="B8" s="290" t="s">
        <v>263</v>
      </c>
      <c r="C8" s="291" t="s">
        <v>264</v>
      </c>
      <c r="D8" s="292" t="s">
        <v>13</v>
      </c>
      <c r="E8" s="291" t="s">
        <v>468</v>
      </c>
      <c r="F8" s="293" t="s">
        <v>424</v>
      </c>
      <c r="G8" s="757" t="s">
        <v>11</v>
      </c>
      <c r="H8" s="758"/>
      <c r="I8" s="759"/>
      <c r="J8" s="757" t="s">
        <v>360</v>
      </c>
      <c r="K8" s="759"/>
      <c r="L8" s="760" t="s">
        <v>361</v>
      </c>
      <c r="M8" s="758"/>
      <c r="N8" s="758"/>
      <c r="O8" s="758"/>
      <c r="P8" s="759"/>
      <c r="Q8" s="294" t="s">
        <v>252</v>
      </c>
      <c r="R8" s="279"/>
      <c r="S8" s="285"/>
      <c r="T8" s="285"/>
      <c r="U8" s="285"/>
      <c r="V8" s="285"/>
      <c r="W8" s="285"/>
      <c r="X8" s="285"/>
      <c r="Y8" s="285"/>
      <c r="Z8" s="285"/>
      <c r="AA8" s="285"/>
      <c r="AB8" s="285"/>
      <c r="AC8" s="285"/>
      <c r="AD8" s="285"/>
      <c r="AE8" s="285"/>
      <c r="AF8" s="285"/>
      <c r="AG8" s="285"/>
      <c r="AH8" s="285"/>
    </row>
    <row r="9" spans="1:34" ht="33" customHeight="1" x14ac:dyDescent="0.15">
      <c r="A9" s="295">
        <v>1</v>
      </c>
      <c r="B9" s="296">
        <f>'計画1(表紙)'!G13</f>
        <v>0</v>
      </c>
      <c r="C9" s="297">
        <f>'計画1(表紙)'!K14</f>
        <v>0</v>
      </c>
      <c r="D9" s="299">
        <f>'計画1(表紙)'!G12</f>
        <v>0</v>
      </c>
      <c r="E9" s="298">
        <f>'計画2(企業概要)'!D20</f>
        <v>0</v>
      </c>
      <c r="F9" s="300">
        <f>'計画2(企業概要)'!C23</f>
        <v>0</v>
      </c>
      <c r="G9" s="738"/>
      <c r="H9" s="748"/>
      <c r="I9" s="749"/>
      <c r="J9" s="738"/>
      <c r="K9" s="739"/>
      <c r="L9" s="740"/>
      <c r="M9" s="741"/>
      <c r="N9" s="741"/>
      <c r="O9" s="741"/>
      <c r="P9" s="742"/>
      <c r="Q9" s="302"/>
      <c r="R9" s="303" t="s">
        <v>366</v>
      </c>
      <c r="S9" s="285"/>
      <c r="T9" s="285"/>
      <c r="U9" s="285"/>
      <c r="V9" s="285"/>
      <c r="W9" s="285"/>
      <c r="X9" s="285"/>
      <c r="Y9" s="285"/>
      <c r="Z9" s="285"/>
      <c r="AA9" s="285"/>
      <c r="AB9" s="285"/>
      <c r="AC9" s="285"/>
      <c r="AD9" s="285"/>
      <c r="AE9" s="285"/>
      <c r="AF9" s="285"/>
      <c r="AG9" s="285"/>
      <c r="AH9" s="285"/>
    </row>
    <row r="10" spans="1:34" ht="21" customHeight="1" x14ac:dyDescent="0.15">
      <c r="A10" s="304"/>
      <c r="B10" s="305" t="s">
        <v>339</v>
      </c>
      <c r="C10" s="306"/>
      <c r="D10" s="308"/>
      <c r="E10" s="307"/>
      <c r="F10" s="308"/>
      <c r="G10" s="308"/>
      <c r="H10" s="308"/>
      <c r="I10" s="308"/>
      <c r="J10" s="308"/>
      <c r="K10" s="308"/>
      <c r="L10" s="308"/>
      <c r="M10" s="308"/>
      <c r="N10" s="308"/>
      <c r="O10" s="308"/>
      <c r="P10" s="308"/>
      <c r="Q10" s="309"/>
      <c r="R10" s="279"/>
      <c r="S10" s="285"/>
      <c r="T10" s="285"/>
      <c r="U10" s="285"/>
      <c r="V10" s="285"/>
      <c r="W10" s="285"/>
      <c r="X10" s="285"/>
      <c r="Y10" s="285"/>
      <c r="Z10" s="285"/>
      <c r="AA10" s="285"/>
      <c r="AB10" s="285"/>
      <c r="AC10" s="285"/>
      <c r="AD10" s="285"/>
      <c r="AE10" s="285"/>
      <c r="AF10" s="285"/>
      <c r="AG10" s="285"/>
      <c r="AH10" s="285"/>
    </row>
    <row r="11" spans="1:34" ht="33" customHeight="1" x14ac:dyDescent="0.15">
      <c r="A11" s="379">
        <v>2</v>
      </c>
      <c r="B11" s="310"/>
      <c r="C11" s="311"/>
      <c r="D11" s="312"/>
      <c r="E11" s="380"/>
      <c r="F11" s="312"/>
      <c r="G11" s="750"/>
      <c r="H11" s="751"/>
      <c r="I11" s="752"/>
      <c r="J11" s="750"/>
      <c r="K11" s="753"/>
      <c r="L11" s="754"/>
      <c r="M11" s="755"/>
      <c r="N11" s="755"/>
      <c r="O11" s="755"/>
      <c r="P11" s="756"/>
      <c r="Q11" s="313"/>
      <c r="R11" s="381"/>
    </row>
    <row r="12" spans="1:34" ht="33" customHeight="1" x14ac:dyDescent="0.15">
      <c r="A12" s="382">
        <v>3</v>
      </c>
      <c r="B12" s="314"/>
      <c r="C12" s="315"/>
      <c r="D12" s="301"/>
      <c r="E12" s="383"/>
      <c r="F12" s="301"/>
      <c r="G12" s="738"/>
      <c r="H12" s="748"/>
      <c r="I12" s="749"/>
      <c r="J12" s="738"/>
      <c r="K12" s="739"/>
      <c r="L12" s="740"/>
      <c r="M12" s="741"/>
      <c r="N12" s="741"/>
      <c r="O12" s="741"/>
      <c r="P12" s="742"/>
      <c r="Q12" s="302"/>
      <c r="R12" s="384"/>
    </row>
    <row r="13" spans="1:34" ht="33" customHeight="1" x14ac:dyDescent="0.15">
      <c r="A13" s="385">
        <v>4</v>
      </c>
      <c r="B13" s="314"/>
      <c r="C13" s="315"/>
      <c r="D13" s="301"/>
      <c r="E13" s="383"/>
      <c r="F13" s="301"/>
      <c r="G13" s="738"/>
      <c r="H13" s="748"/>
      <c r="I13" s="749"/>
      <c r="J13" s="738"/>
      <c r="K13" s="739"/>
      <c r="L13" s="740"/>
      <c r="M13" s="741"/>
      <c r="N13" s="741"/>
      <c r="O13" s="741"/>
      <c r="P13" s="742"/>
      <c r="Q13" s="302"/>
      <c r="R13" s="384"/>
    </row>
    <row r="14" spans="1:34" ht="33" customHeight="1" x14ac:dyDescent="0.15">
      <c r="A14" s="382">
        <v>5</v>
      </c>
      <c r="B14" s="314"/>
      <c r="C14" s="315"/>
      <c r="D14" s="301"/>
      <c r="E14" s="383"/>
      <c r="F14" s="301"/>
      <c r="G14" s="738"/>
      <c r="H14" s="748"/>
      <c r="I14" s="749"/>
      <c r="J14" s="738"/>
      <c r="K14" s="739"/>
      <c r="L14" s="740"/>
      <c r="M14" s="741"/>
      <c r="N14" s="741"/>
      <c r="O14" s="741"/>
      <c r="P14" s="742"/>
      <c r="Q14" s="302"/>
      <c r="R14" s="384"/>
    </row>
    <row r="15" spans="1:34" ht="33" customHeight="1" x14ac:dyDescent="0.15">
      <c r="A15" s="386">
        <v>6</v>
      </c>
      <c r="B15" s="316"/>
      <c r="C15" s="317"/>
      <c r="D15" s="318"/>
      <c r="E15" s="383"/>
      <c r="F15" s="318"/>
      <c r="G15" s="735"/>
      <c r="H15" s="736"/>
      <c r="I15" s="737"/>
      <c r="J15" s="743"/>
      <c r="K15" s="744"/>
      <c r="L15" s="745"/>
      <c r="M15" s="746"/>
      <c r="N15" s="746"/>
      <c r="O15" s="746"/>
      <c r="P15" s="747"/>
      <c r="Q15" s="319"/>
      <c r="R15" s="384"/>
    </row>
    <row r="16" spans="1:34" ht="33" customHeight="1" x14ac:dyDescent="0.15">
      <c r="A16" s="382">
        <v>7</v>
      </c>
      <c r="B16" s="314"/>
      <c r="C16" s="315"/>
      <c r="D16" s="301"/>
      <c r="E16" s="383"/>
      <c r="F16" s="301"/>
      <c r="G16" s="735"/>
      <c r="H16" s="736"/>
      <c r="I16" s="737"/>
      <c r="J16" s="738"/>
      <c r="K16" s="739"/>
      <c r="L16" s="740"/>
      <c r="M16" s="741"/>
      <c r="N16" s="741"/>
      <c r="O16" s="741"/>
      <c r="P16" s="742"/>
      <c r="Q16" s="302"/>
      <c r="R16" s="384"/>
    </row>
    <row r="17" spans="1:34" ht="33" customHeight="1" x14ac:dyDescent="0.15">
      <c r="A17" s="382">
        <v>8</v>
      </c>
      <c r="B17" s="314"/>
      <c r="C17" s="315"/>
      <c r="D17" s="301"/>
      <c r="E17" s="383"/>
      <c r="F17" s="301"/>
      <c r="G17" s="735"/>
      <c r="H17" s="736"/>
      <c r="I17" s="737"/>
      <c r="J17" s="738"/>
      <c r="K17" s="739"/>
      <c r="L17" s="740"/>
      <c r="M17" s="741"/>
      <c r="N17" s="741"/>
      <c r="O17" s="741"/>
      <c r="P17" s="742"/>
      <c r="Q17" s="302"/>
      <c r="R17" s="384"/>
    </row>
    <row r="18" spans="1:34" ht="33" customHeight="1" x14ac:dyDescent="0.15">
      <c r="A18" s="385">
        <v>9</v>
      </c>
      <c r="B18" s="314"/>
      <c r="C18" s="315"/>
      <c r="D18" s="301"/>
      <c r="E18" s="383"/>
      <c r="F18" s="301"/>
      <c r="G18" s="735"/>
      <c r="H18" s="736"/>
      <c r="I18" s="737"/>
      <c r="J18" s="738"/>
      <c r="K18" s="739"/>
      <c r="L18" s="740"/>
      <c r="M18" s="741"/>
      <c r="N18" s="741"/>
      <c r="O18" s="741"/>
      <c r="P18" s="742"/>
      <c r="Q18" s="319"/>
      <c r="R18" s="384"/>
    </row>
    <row r="19" spans="1:34" ht="33" customHeight="1" thickBot="1" x14ac:dyDescent="0.2">
      <c r="A19" s="387">
        <v>10</v>
      </c>
      <c r="B19" s="320"/>
      <c r="C19" s="321"/>
      <c r="D19" s="322"/>
      <c r="E19" s="388"/>
      <c r="F19" s="322"/>
      <c r="G19" s="727"/>
      <c r="H19" s="728"/>
      <c r="I19" s="729"/>
      <c r="J19" s="730"/>
      <c r="K19" s="731"/>
      <c r="L19" s="732"/>
      <c r="M19" s="733"/>
      <c r="N19" s="733"/>
      <c r="O19" s="733"/>
      <c r="P19" s="734"/>
      <c r="Q19" s="323"/>
      <c r="R19" s="384"/>
    </row>
    <row r="20" spans="1:34" x14ac:dyDescent="0.15">
      <c r="A20" s="285"/>
      <c r="B20" s="279" t="s">
        <v>340</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row>
  </sheetData>
  <sheetProtection sheet="1" formatRows="0" insertRows="0" deleteRows="0" selectLockedCells="1"/>
  <mergeCells count="35">
    <mergeCell ref="G9:I9"/>
    <mergeCell ref="J9:K9"/>
    <mergeCell ref="L9:P9"/>
    <mergeCell ref="G8:I8"/>
    <mergeCell ref="J8:K8"/>
    <mergeCell ref="L8:P8"/>
    <mergeCell ref="G11:I11"/>
    <mergeCell ref="J11:K11"/>
    <mergeCell ref="L11:P11"/>
    <mergeCell ref="G12:I12"/>
    <mergeCell ref="J12:K12"/>
    <mergeCell ref="L12:P12"/>
    <mergeCell ref="L16:P16"/>
    <mergeCell ref="G13:I13"/>
    <mergeCell ref="J13:K13"/>
    <mergeCell ref="L13:P13"/>
    <mergeCell ref="G14:I14"/>
    <mergeCell ref="J14:K14"/>
    <mergeCell ref="L14:P14"/>
    <mergeCell ref="A3:Q3"/>
    <mergeCell ref="B5:Q5"/>
    <mergeCell ref="G19:I19"/>
    <mergeCell ref="J19:K19"/>
    <mergeCell ref="L19:P19"/>
    <mergeCell ref="G17:I17"/>
    <mergeCell ref="J17:K17"/>
    <mergeCell ref="L17:P17"/>
    <mergeCell ref="G18:I18"/>
    <mergeCell ref="J18:K18"/>
    <mergeCell ref="L18:P18"/>
    <mergeCell ref="G15:I15"/>
    <mergeCell ref="J15:K15"/>
    <mergeCell ref="L15:P15"/>
    <mergeCell ref="G16:I16"/>
    <mergeCell ref="J16:K16"/>
  </mergeCells>
  <phoneticPr fontId="7"/>
  <dataValidations disablePrompts="1" count="1">
    <dataValidation type="list" allowBlank="1" showInputMessage="1" showErrorMessage="1" sqref="Q9 Q11:Q19" xr:uid="{8D9A4CD7-E72D-4579-99C6-461DF80E12F4}">
      <formula1>"○,✕"</formula1>
    </dataValidation>
  </dataValidations>
  <pageMargins left="0.59055118110236227" right="0.59055118110236227" top="0.59055118110236227" bottom="0.39370078740157483" header="0" footer="0.31496062992125984"/>
  <pageSetup paperSize="9" scale="8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B250-D41F-4390-8B4C-AA1BCDDCBB06}">
  <sheetPr>
    <tabColor rgb="FFFFC000"/>
  </sheetPr>
  <dimension ref="B1:T5"/>
  <sheetViews>
    <sheetView topLeftCell="C1" workbookViewId="0">
      <selection activeCell="J19" sqref="J19"/>
    </sheetView>
  </sheetViews>
  <sheetFormatPr defaultColWidth="8.6640625" defaultRowHeight="14.25" x14ac:dyDescent="0.15"/>
  <cols>
    <col min="1" max="16384" width="8.6640625" style="46"/>
  </cols>
  <sheetData>
    <row r="1" spans="2:20" x14ac:dyDescent="0.15">
      <c r="B1" s="203" t="s">
        <v>427</v>
      </c>
      <c r="C1" s="203" t="s">
        <v>428</v>
      </c>
      <c r="D1" s="203" t="s">
        <v>378</v>
      </c>
      <c r="E1" s="203" t="s">
        <v>387</v>
      </c>
      <c r="F1" s="203" t="s">
        <v>429</v>
      </c>
      <c r="G1" s="203" t="s">
        <v>430</v>
      </c>
      <c r="H1" s="203" t="s">
        <v>431</v>
      </c>
      <c r="I1" s="203" t="s">
        <v>432</v>
      </c>
      <c r="J1" s="203" t="s">
        <v>433</v>
      </c>
      <c r="K1" s="203" t="s">
        <v>434</v>
      </c>
      <c r="L1" s="203" t="s">
        <v>435</v>
      </c>
      <c r="M1" s="203" t="s">
        <v>436</v>
      </c>
      <c r="N1" s="203" t="s">
        <v>441</v>
      </c>
      <c r="O1" s="203" t="s">
        <v>442</v>
      </c>
      <c r="P1" s="203" t="s">
        <v>446</v>
      </c>
      <c r="Q1" s="203" t="s">
        <v>447</v>
      </c>
      <c r="R1" s="203" t="s">
        <v>448</v>
      </c>
      <c r="S1" s="203" t="s">
        <v>449</v>
      </c>
      <c r="T1" s="203" t="s">
        <v>450</v>
      </c>
    </row>
    <row r="2" spans="2:20" ht="20.25" customHeight="1" x14ac:dyDescent="0.15">
      <c r="B2" s="761" t="s">
        <v>437</v>
      </c>
      <c r="C2" s="761"/>
      <c r="D2" s="761"/>
      <c r="E2" s="761"/>
      <c r="F2" s="761"/>
      <c r="G2" s="761"/>
      <c r="H2" s="761"/>
      <c r="I2" s="761"/>
      <c r="J2" s="761"/>
      <c r="K2" s="761"/>
      <c r="L2" s="761"/>
      <c r="M2" s="761"/>
      <c r="N2" s="762" t="s">
        <v>438</v>
      </c>
      <c r="O2" s="763"/>
      <c r="P2" s="761" t="s">
        <v>443</v>
      </c>
      <c r="Q2" s="761"/>
      <c r="R2" s="761"/>
      <c r="S2" s="761"/>
      <c r="T2" s="761"/>
    </row>
    <row r="3" spans="2:20" ht="18.75" customHeight="1" x14ac:dyDescent="0.15">
      <c r="B3" s="761" t="s">
        <v>3</v>
      </c>
      <c r="C3" s="761"/>
      <c r="D3" s="761" t="s">
        <v>186</v>
      </c>
      <c r="E3" s="761"/>
      <c r="F3" s="761"/>
      <c r="G3" s="204" t="s">
        <v>425</v>
      </c>
      <c r="H3" s="761" t="s">
        <v>426</v>
      </c>
      <c r="I3" s="761"/>
      <c r="J3" s="761" t="s">
        <v>245</v>
      </c>
      <c r="K3" s="761"/>
      <c r="L3" s="761" t="s">
        <v>183</v>
      </c>
      <c r="M3" s="761" t="s">
        <v>20</v>
      </c>
      <c r="N3" s="761" t="s">
        <v>439</v>
      </c>
      <c r="O3" s="761" t="s">
        <v>440</v>
      </c>
      <c r="P3" s="761" t="s">
        <v>444</v>
      </c>
      <c r="Q3" s="761"/>
      <c r="R3" s="761"/>
      <c r="S3" s="761"/>
      <c r="T3" s="761"/>
    </row>
    <row r="4" spans="2:20" ht="24" customHeight="1" x14ac:dyDescent="0.15">
      <c r="B4" s="203" t="s">
        <v>254</v>
      </c>
      <c r="C4" s="203" t="s">
        <v>421</v>
      </c>
      <c r="D4" s="203" t="s">
        <v>9</v>
      </c>
      <c r="E4" s="203" t="s">
        <v>422</v>
      </c>
      <c r="F4" s="203" t="s">
        <v>423</v>
      </c>
      <c r="G4" s="203" t="s">
        <v>424</v>
      </c>
      <c r="H4" s="203" t="s">
        <v>9</v>
      </c>
      <c r="I4" s="203" t="s">
        <v>10</v>
      </c>
      <c r="J4" s="203" t="s">
        <v>12</v>
      </c>
      <c r="K4" s="203" t="s">
        <v>13</v>
      </c>
      <c r="L4" s="761"/>
      <c r="M4" s="761"/>
      <c r="N4" s="761"/>
      <c r="O4" s="761"/>
      <c r="P4" s="203" t="s">
        <v>445</v>
      </c>
      <c r="Q4" s="203" t="s">
        <v>477</v>
      </c>
      <c r="R4" s="203" t="s">
        <v>480</v>
      </c>
      <c r="S4" s="203" t="s">
        <v>481</v>
      </c>
      <c r="T4" s="203" t="s">
        <v>377</v>
      </c>
    </row>
    <row r="5" spans="2:20" ht="36" customHeight="1" x14ac:dyDescent="0.15">
      <c r="B5" s="12">
        <f>'計画2(企業概要)'!D2</f>
        <v>0</v>
      </c>
      <c r="C5" s="12">
        <f>'計画2(企業概要)'!D3</f>
        <v>0</v>
      </c>
      <c r="D5" s="12">
        <f>'計画2(企業概要)'!D4</f>
        <v>0</v>
      </c>
      <c r="E5" s="12">
        <f>'計画2(企業概要)'!E5</f>
        <v>0</v>
      </c>
      <c r="F5" s="12">
        <f>'計画2(企業概要)'!E6</f>
        <v>0</v>
      </c>
      <c r="G5" s="12">
        <f>'計画2(企業概要)'!C17</f>
        <v>0</v>
      </c>
      <c r="H5" s="12">
        <f>'計画2(企業概要)'!D19</f>
        <v>0</v>
      </c>
      <c r="I5" s="12">
        <f>'計画2(企業概要)'!D20</f>
        <v>0</v>
      </c>
      <c r="J5" s="12">
        <f>'計画2(企業概要)'!D21</f>
        <v>0</v>
      </c>
      <c r="K5" s="12">
        <f>'計画2(企業概要)'!D22</f>
        <v>0</v>
      </c>
      <c r="L5" s="12">
        <f>'計画2(企業概要)'!C23</f>
        <v>0</v>
      </c>
      <c r="M5" s="12">
        <f>'計画2(企業概要)'!C24</f>
        <v>0</v>
      </c>
      <c r="N5" s="12">
        <f>'計画3(概要版)'!B5</f>
        <v>0</v>
      </c>
      <c r="O5" s="12">
        <f>'計画3(概要版)'!B6</f>
        <v>0</v>
      </c>
      <c r="P5" s="205" t="e">
        <f>'計画7-2(助成金積算)'!J4</f>
        <v>#N/A</v>
      </c>
      <c r="Q5" s="205" t="e">
        <f>'計画7-2(助成金積算)'!J5</f>
        <v>#N/A</v>
      </c>
      <c r="R5" s="205" t="e">
        <f>'計画7-2(助成金積算)'!J6</f>
        <v>#N/A</v>
      </c>
      <c r="S5" s="205" t="e">
        <f>'計画7-2(助成金積算)'!J7</f>
        <v>#N/A</v>
      </c>
      <c r="T5" s="205" t="e">
        <f>'計画7-2(助成金積算)'!J8</f>
        <v>#N/A</v>
      </c>
    </row>
  </sheetData>
  <sheetProtection sheet="1" objects="1" scenarios="1"/>
  <mergeCells count="12">
    <mergeCell ref="M3:M4"/>
    <mergeCell ref="B2:M2"/>
    <mergeCell ref="N3:N4"/>
    <mergeCell ref="O3:O4"/>
    <mergeCell ref="P3:T3"/>
    <mergeCell ref="P2:T2"/>
    <mergeCell ref="N2:O2"/>
    <mergeCell ref="B3:C3"/>
    <mergeCell ref="D3:F3"/>
    <mergeCell ref="H3:I3"/>
    <mergeCell ref="J3:K3"/>
    <mergeCell ref="L3:L4"/>
  </mergeCells>
  <phoneticPr fontId="7"/>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sheetPr>
  <dimension ref="A2:S116"/>
  <sheetViews>
    <sheetView topLeftCell="L1" workbookViewId="0">
      <selection activeCell="A3" sqref="A3"/>
    </sheetView>
  </sheetViews>
  <sheetFormatPr defaultColWidth="8.6640625" defaultRowHeight="14.25" x14ac:dyDescent="0.15"/>
  <cols>
    <col min="1" max="19" width="10.58203125" customWidth="1"/>
  </cols>
  <sheetData>
    <row r="2" spans="1:19" ht="12.75" customHeight="1" x14ac:dyDescent="0.15">
      <c r="A2" s="9"/>
    </row>
    <row r="3" spans="1:19" ht="18" x14ac:dyDescent="0.15">
      <c r="A3" s="2" t="s">
        <v>124</v>
      </c>
      <c r="B3" s="4" t="s">
        <v>125</v>
      </c>
      <c r="C3" s="4" t="s">
        <v>131</v>
      </c>
      <c r="D3" s="4" t="s">
        <v>126</v>
      </c>
      <c r="E3" s="4" t="s">
        <v>127</v>
      </c>
      <c r="F3" s="4" t="s">
        <v>128</v>
      </c>
      <c r="G3" s="4" t="s">
        <v>129</v>
      </c>
      <c r="H3" s="4" t="s">
        <v>132</v>
      </c>
      <c r="I3" s="6" t="s">
        <v>133</v>
      </c>
      <c r="J3" s="7" t="s">
        <v>134</v>
      </c>
      <c r="K3" s="4" t="s">
        <v>135</v>
      </c>
      <c r="L3" s="4" t="s">
        <v>136</v>
      </c>
      <c r="M3" s="4" t="s">
        <v>137</v>
      </c>
      <c r="N3" s="4" t="s">
        <v>138</v>
      </c>
      <c r="O3" s="4" t="s">
        <v>139</v>
      </c>
      <c r="P3" s="4" t="s">
        <v>140</v>
      </c>
      <c r="Q3" s="4" t="s">
        <v>130</v>
      </c>
      <c r="R3" s="4" t="s">
        <v>141</v>
      </c>
      <c r="S3" s="4" t="s">
        <v>142</v>
      </c>
    </row>
    <row r="4" spans="1:19" x14ac:dyDescent="0.15">
      <c r="A4" s="2" t="s">
        <v>22</v>
      </c>
      <c r="B4" s="5" t="s">
        <v>27</v>
      </c>
      <c r="C4" s="5" t="s">
        <v>32</v>
      </c>
      <c r="D4" s="5" t="s">
        <v>35</v>
      </c>
      <c r="E4" s="2" t="s">
        <v>42</v>
      </c>
      <c r="F4" s="2" t="s">
        <v>85</v>
      </c>
      <c r="G4" s="2" t="s">
        <v>93</v>
      </c>
      <c r="H4" s="2" t="s">
        <v>102</v>
      </c>
      <c r="I4" s="3" t="s">
        <v>23</v>
      </c>
      <c r="J4" s="8" t="s">
        <v>44</v>
      </c>
      <c r="K4" s="2" t="s">
        <v>57</v>
      </c>
      <c r="L4" s="2" t="s">
        <v>64</v>
      </c>
      <c r="M4" s="2" t="s">
        <v>73</v>
      </c>
      <c r="N4" s="2" t="s">
        <v>80</v>
      </c>
      <c r="O4" s="2" t="s">
        <v>86</v>
      </c>
      <c r="P4" s="2" t="s">
        <v>91</v>
      </c>
      <c r="Q4" s="2" t="s">
        <v>97</v>
      </c>
      <c r="R4" s="2" t="s">
        <v>101</v>
      </c>
      <c r="S4" s="2" t="s">
        <v>118</v>
      </c>
    </row>
    <row r="5" spans="1:19" x14ac:dyDescent="0.15">
      <c r="A5" s="2" t="s">
        <v>24</v>
      </c>
      <c r="B5" s="5" t="s">
        <v>29</v>
      </c>
      <c r="D5" s="5" t="s">
        <v>37</v>
      </c>
      <c r="E5" s="2" t="s">
        <v>43</v>
      </c>
      <c r="F5" s="2" t="s">
        <v>87</v>
      </c>
      <c r="G5" s="2" t="s">
        <v>95</v>
      </c>
      <c r="H5" s="2" t="s">
        <v>104</v>
      </c>
      <c r="I5" s="3" t="s">
        <v>25</v>
      </c>
      <c r="J5" s="8" t="s">
        <v>46</v>
      </c>
      <c r="K5" s="2" t="s">
        <v>59</v>
      </c>
      <c r="L5" s="2" t="s">
        <v>66</v>
      </c>
      <c r="M5" s="2" t="s">
        <v>75</v>
      </c>
      <c r="N5" s="2" t="s">
        <v>82</v>
      </c>
      <c r="O5" s="2" t="s">
        <v>88</v>
      </c>
      <c r="P5" s="2" t="s">
        <v>92</v>
      </c>
      <c r="Q5" s="2" t="s">
        <v>99</v>
      </c>
      <c r="R5" s="2" t="s">
        <v>103</v>
      </c>
      <c r="S5" s="2" t="s">
        <v>119</v>
      </c>
    </row>
    <row r="6" spans="1:19" x14ac:dyDescent="0.15">
      <c r="D6" s="5" t="s">
        <v>39</v>
      </c>
      <c r="E6" s="2" t="s">
        <v>45</v>
      </c>
      <c r="F6" s="2" t="s">
        <v>89</v>
      </c>
      <c r="G6" s="2" t="s">
        <v>96</v>
      </c>
      <c r="H6" s="2" t="s">
        <v>106</v>
      </c>
      <c r="I6" s="3" t="s">
        <v>26</v>
      </c>
      <c r="J6" s="8" t="s">
        <v>48</v>
      </c>
      <c r="K6" s="2" t="s">
        <v>61</v>
      </c>
      <c r="L6" s="2" t="s">
        <v>68</v>
      </c>
      <c r="M6" s="2" t="s">
        <v>77</v>
      </c>
      <c r="N6" s="2" t="s">
        <v>84</v>
      </c>
      <c r="P6" s="2" t="s">
        <v>94</v>
      </c>
      <c r="R6" s="2" t="s">
        <v>105</v>
      </c>
    </row>
    <row r="7" spans="1:19" x14ac:dyDescent="0.15">
      <c r="E7" s="2" t="s">
        <v>47</v>
      </c>
      <c r="F7" s="2" t="s">
        <v>90</v>
      </c>
      <c r="G7" s="2" t="s">
        <v>98</v>
      </c>
      <c r="H7" s="2" t="s">
        <v>108</v>
      </c>
      <c r="I7" s="3" t="s">
        <v>28</v>
      </c>
      <c r="J7" s="8" t="s">
        <v>50</v>
      </c>
      <c r="L7" s="2" t="s">
        <v>70</v>
      </c>
      <c r="R7" s="2" t="s">
        <v>107</v>
      </c>
    </row>
    <row r="8" spans="1:19" x14ac:dyDescent="0.15">
      <c r="E8" s="2" t="s">
        <v>49</v>
      </c>
      <c r="G8" s="2" t="s">
        <v>100</v>
      </c>
      <c r="H8" s="2" t="s">
        <v>110</v>
      </c>
      <c r="I8" s="3" t="s">
        <v>30</v>
      </c>
      <c r="J8" s="8" t="s">
        <v>52</v>
      </c>
      <c r="R8" s="2" t="s">
        <v>109</v>
      </c>
    </row>
    <row r="9" spans="1:19" x14ac:dyDescent="0.15">
      <c r="E9" s="2" t="s">
        <v>51</v>
      </c>
      <c r="H9" s="2" t="s">
        <v>112</v>
      </c>
      <c r="I9" s="3" t="s">
        <v>31</v>
      </c>
      <c r="J9" s="8" t="s">
        <v>54</v>
      </c>
      <c r="R9" s="2" t="s">
        <v>111</v>
      </c>
    </row>
    <row r="10" spans="1:19" x14ac:dyDescent="0.15">
      <c r="E10" s="2" t="s">
        <v>53</v>
      </c>
      <c r="H10" s="2" t="s">
        <v>114</v>
      </c>
      <c r="I10" s="3" t="s">
        <v>33</v>
      </c>
      <c r="R10" s="2" t="s">
        <v>113</v>
      </c>
    </row>
    <row r="11" spans="1:19" x14ac:dyDescent="0.15">
      <c r="E11" s="2" t="s">
        <v>55</v>
      </c>
      <c r="H11" s="2" t="s">
        <v>116</v>
      </c>
      <c r="I11" s="3" t="s">
        <v>34</v>
      </c>
      <c r="R11" s="2" t="s">
        <v>115</v>
      </c>
    </row>
    <row r="12" spans="1:19" x14ac:dyDescent="0.15">
      <c r="E12" s="2" t="s">
        <v>56</v>
      </c>
      <c r="I12" s="3" t="s">
        <v>36</v>
      </c>
      <c r="R12" s="2" t="s">
        <v>117</v>
      </c>
    </row>
    <row r="13" spans="1:19" x14ac:dyDescent="0.15">
      <c r="E13" s="2" t="s">
        <v>58</v>
      </c>
      <c r="I13" s="3" t="s">
        <v>38</v>
      </c>
    </row>
    <row r="14" spans="1:19" x14ac:dyDescent="0.15">
      <c r="E14" s="2" t="s">
        <v>60</v>
      </c>
      <c r="I14" s="3" t="s">
        <v>40</v>
      </c>
    </row>
    <row r="15" spans="1:19" x14ac:dyDescent="0.15">
      <c r="E15" s="2" t="s">
        <v>62</v>
      </c>
      <c r="I15" s="3" t="s">
        <v>41</v>
      </c>
    </row>
    <row r="16" spans="1:19" x14ac:dyDescent="0.15">
      <c r="E16" s="2" t="s">
        <v>63</v>
      </c>
    </row>
    <row r="17" spans="5:5" x14ac:dyDescent="0.15">
      <c r="E17" s="2" t="s">
        <v>65</v>
      </c>
    </row>
    <row r="18" spans="5:5" x14ac:dyDescent="0.15">
      <c r="E18" s="2" t="s">
        <v>67</v>
      </c>
    </row>
    <row r="19" spans="5:5" x14ac:dyDescent="0.15">
      <c r="E19" s="2" t="s">
        <v>69</v>
      </c>
    </row>
    <row r="20" spans="5:5" x14ac:dyDescent="0.15">
      <c r="E20" s="2" t="s">
        <v>71</v>
      </c>
    </row>
    <row r="21" spans="5:5" x14ac:dyDescent="0.15">
      <c r="E21" s="2" t="s">
        <v>72</v>
      </c>
    </row>
    <row r="22" spans="5:5" x14ac:dyDescent="0.15">
      <c r="E22" s="2" t="s">
        <v>74</v>
      </c>
    </row>
    <row r="23" spans="5:5" x14ac:dyDescent="0.15">
      <c r="E23" s="2" t="s">
        <v>76</v>
      </c>
    </row>
    <row r="24" spans="5:5" x14ac:dyDescent="0.15">
      <c r="E24" s="2" t="s">
        <v>78</v>
      </c>
    </row>
    <row r="25" spans="5:5" x14ac:dyDescent="0.15">
      <c r="E25" s="2" t="s">
        <v>79</v>
      </c>
    </row>
    <row r="26" spans="5:5" x14ac:dyDescent="0.15">
      <c r="E26" s="2" t="s">
        <v>81</v>
      </c>
    </row>
    <row r="27" spans="5:5" x14ac:dyDescent="0.15">
      <c r="E27" s="2" t="s">
        <v>83</v>
      </c>
    </row>
    <row r="115" spans="1:1" ht="18" x14ac:dyDescent="0.15">
      <c r="A115" s="4" t="s">
        <v>120</v>
      </c>
    </row>
    <row r="116" spans="1:1" x14ac:dyDescent="0.15">
      <c r="A116" s="2" t="s">
        <v>121</v>
      </c>
    </row>
  </sheetData>
  <phoneticPr fontId="7"/>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B3:F34"/>
  <sheetViews>
    <sheetView workbookViewId="0">
      <selection activeCell="S33" sqref="S33"/>
    </sheetView>
  </sheetViews>
  <sheetFormatPr defaultRowHeight="14.25" x14ac:dyDescent="0.15"/>
  <sheetData>
    <row r="3" spans="2:6" x14ac:dyDescent="0.15">
      <c r="B3" s="1" t="s">
        <v>5</v>
      </c>
      <c r="C3" s="1" t="s">
        <v>6</v>
      </c>
      <c r="D3" s="1" t="s">
        <v>7</v>
      </c>
      <c r="F3" s="1" t="s">
        <v>123</v>
      </c>
    </row>
    <row r="4" spans="2:6" x14ac:dyDescent="0.15">
      <c r="B4">
        <v>30</v>
      </c>
      <c r="C4">
        <v>1</v>
      </c>
      <c r="D4">
        <v>1</v>
      </c>
      <c r="F4" s="1" t="s">
        <v>169</v>
      </c>
    </row>
    <row r="5" spans="2:6" x14ac:dyDescent="0.15">
      <c r="B5">
        <v>31</v>
      </c>
      <c r="C5">
        <v>2</v>
      </c>
      <c r="D5">
        <v>2</v>
      </c>
      <c r="F5" s="1"/>
    </row>
    <row r="6" spans="2:6" x14ac:dyDescent="0.15">
      <c r="B6">
        <v>1</v>
      </c>
      <c r="C6">
        <v>3</v>
      </c>
      <c r="D6">
        <v>3</v>
      </c>
    </row>
    <row r="7" spans="2:6" x14ac:dyDescent="0.15">
      <c r="B7">
        <v>2</v>
      </c>
      <c r="C7">
        <v>4</v>
      </c>
      <c r="D7">
        <v>4</v>
      </c>
    </row>
    <row r="8" spans="2:6" x14ac:dyDescent="0.15">
      <c r="B8">
        <v>3</v>
      </c>
      <c r="C8">
        <v>5</v>
      </c>
      <c r="D8">
        <v>5</v>
      </c>
    </row>
    <row r="9" spans="2:6" x14ac:dyDescent="0.15">
      <c r="B9">
        <v>4</v>
      </c>
      <c r="C9">
        <v>6</v>
      </c>
      <c r="D9">
        <v>6</v>
      </c>
    </row>
    <row r="10" spans="2:6" x14ac:dyDescent="0.15">
      <c r="C10">
        <v>7</v>
      </c>
      <c r="D10">
        <v>7</v>
      </c>
    </row>
    <row r="11" spans="2:6" x14ac:dyDescent="0.15">
      <c r="C11">
        <v>8</v>
      </c>
      <c r="D11">
        <v>8</v>
      </c>
    </row>
    <row r="12" spans="2:6" x14ac:dyDescent="0.15">
      <c r="C12">
        <v>9</v>
      </c>
      <c r="D12">
        <v>9</v>
      </c>
    </row>
    <row r="13" spans="2:6" x14ac:dyDescent="0.15">
      <c r="C13">
        <v>10</v>
      </c>
      <c r="D13">
        <v>10</v>
      </c>
    </row>
    <row r="14" spans="2:6" x14ac:dyDescent="0.15">
      <c r="C14">
        <v>11</v>
      </c>
      <c r="D14">
        <v>11</v>
      </c>
    </row>
    <row r="15" spans="2:6" x14ac:dyDescent="0.15">
      <c r="C15">
        <v>12</v>
      </c>
      <c r="D15">
        <v>12</v>
      </c>
    </row>
    <row r="16" spans="2:6" x14ac:dyDescent="0.15">
      <c r="D16">
        <v>13</v>
      </c>
    </row>
    <row r="17" spans="4:4" x14ac:dyDescent="0.15">
      <c r="D17">
        <v>14</v>
      </c>
    </row>
    <row r="18" spans="4:4" x14ac:dyDescent="0.15">
      <c r="D18">
        <v>15</v>
      </c>
    </row>
    <row r="19" spans="4:4" x14ac:dyDescent="0.15">
      <c r="D19">
        <v>16</v>
      </c>
    </row>
    <row r="20" spans="4:4" x14ac:dyDescent="0.15">
      <c r="D20">
        <v>17</v>
      </c>
    </row>
    <row r="21" spans="4:4" x14ac:dyDescent="0.15">
      <c r="D21">
        <v>18</v>
      </c>
    </row>
    <row r="22" spans="4:4" x14ac:dyDescent="0.15">
      <c r="D22">
        <v>19</v>
      </c>
    </row>
    <row r="23" spans="4:4" x14ac:dyDescent="0.15">
      <c r="D23">
        <v>20</v>
      </c>
    </row>
    <row r="24" spans="4:4" x14ac:dyDescent="0.15">
      <c r="D24">
        <v>21</v>
      </c>
    </row>
    <row r="25" spans="4:4" x14ac:dyDescent="0.15">
      <c r="D25">
        <v>22</v>
      </c>
    </row>
    <row r="26" spans="4:4" x14ac:dyDescent="0.15">
      <c r="D26">
        <v>23</v>
      </c>
    </row>
    <row r="27" spans="4:4" x14ac:dyDescent="0.15">
      <c r="D27">
        <v>24</v>
      </c>
    </row>
    <row r="28" spans="4:4" x14ac:dyDescent="0.15">
      <c r="D28">
        <v>25</v>
      </c>
    </row>
    <row r="29" spans="4:4" x14ac:dyDescent="0.15">
      <c r="D29">
        <v>26</v>
      </c>
    </row>
    <row r="30" spans="4:4" x14ac:dyDescent="0.15">
      <c r="D30">
        <v>27</v>
      </c>
    </row>
    <row r="31" spans="4:4" x14ac:dyDescent="0.15">
      <c r="D31">
        <v>28</v>
      </c>
    </row>
    <row r="32" spans="4:4" x14ac:dyDescent="0.15">
      <c r="D32">
        <v>29</v>
      </c>
    </row>
    <row r="33" spans="4:4" x14ac:dyDescent="0.15">
      <c r="D33">
        <v>30</v>
      </c>
    </row>
    <row r="34" spans="4:4" x14ac:dyDescent="0.15">
      <c r="D34">
        <v>31</v>
      </c>
    </row>
  </sheetData>
  <sheetProtection algorithmName="SHA-512" hashValue="PVRC/dOX6gM70jo/oWzQZjIgOzj6i5cfLNzWhvOLIaOAPAPc1usuAjYmvtB5SQlth5TXb9zmXwYt703FIKz+/Q==" saltValue="9XRnGx2xIk588CHS3We/AQ==" spinCount="100000" sheet="1" objects="1" scenarios="1"/>
  <phoneticPr fontId="7"/>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A2:AA13"/>
  <sheetViews>
    <sheetView view="pageBreakPreview" zoomScaleNormal="100" zoomScaleSheetLayoutView="100" workbookViewId="0">
      <selection activeCell="N12" sqref="N12"/>
    </sheetView>
  </sheetViews>
  <sheetFormatPr defaultColWidth="6.6640625" defaultRowHeight="20.100000000000001" customHeight="1" x14ac:dyDescent="0.15"/>
  <cols>
    <col min="1" max="1" width="6.6640625" customWidth="1"/>
    <col min="5" max="5" width="6.6640625" customWidth="1"/>
    <col min="17" max="17" width="6.6640625" customWidth="1"/>
  </cols>
  <sheetData>
    <row r="2" spans="1:27" ht="20.100000000000001" customHeight="1" x14ac:dyDescent="0.15">
      <c r="A2" s="766" t="s">
        <v>157</v>
      </c>
      <c r="B2" s="766"/>
      <c r="C2" s="766"/>
      <c r="D2" s="766"/>
      <c r="E2" s="766"/>
      <c r="F2" s="767"/>
      <c r="G2" s="765" t="s">
        <v>158</v>
      </c>
      <c r="H2" s="766"/>
      <c r="I2" s="766"/>
      <c r="J2" s="766"/>
      <c r="K2" s="766"/>
      <c r="L2" s="766"/>
      <c r="M2" s="767"/>
      <c r="N2" s="764" t="s">
        <v>164</v>
      </c>
      <c r="O2" s="764"/>
      <c r="P2" s="764"/>
      <c r="Q2" s="764"/>
      <c r="R2" s="764"/>
      <c r="S2" s="764"/>
      <c r="T2" s="765" t="s">
        <v>174</v>
      </c>
      <c r="U2" s="766"/>
      <c r="V2" s="766"/>
      <c r="W2" s="766"/>
      <c r="X2" s="766"/>
      <c r="Y2" s="766"/>
      <c r="Z2" s="766"/>
      <c r="AA2" s="766"/>
    </row>
    <row r="3" spans="1:27" s="1" customFormat="1" ht="20.100000000000001" customHeight="1" x14ac:dyDescent="0.15">
      <c r="A3" s="12" t="s">
        <v>171</v>
      </c>
      <c r="B3" s="12" t="s">
        <v>155</v>
      </c>
      <c r="C3" s="11" t="s">
        <v>150</v>
      </c>
      <c r="D3" s="12" t="s">
        <v>151</v>
      </c>
      <c r="E3" s="12" t="s">
        <v>153</v>
      </c>
      <c r="F3" s="12" t="s">
        <v>154</v>
      </c>
      <c r="G3" s="12" t="s">
        <v>175</v>
      </c>
      <c r="H3" s="12" t="s">
        <v>156</v>
      </c>
      <c r="I3" s="12" t="s">
        <v>153</v>
      </c>
      <c r="J3" s="12" t="s">
        <v>160</v>
      </c>
      <c r="K3" s="12" t="s">
        <v>159</v>
      </c>
      <c r="L3" s="12" t="s">
        <v>161</v>
      </c>
      <c r="M3" s="12" t="s">
        <v>162</v>
      </c>
      <c r="N3" s="12" t="s">
        <v>163</v>
      </c>
      <c r="O3" s="12" t="s">
        <v>10</v>
      </c>
      <c r="P3" s="12" t="s">
        <v>165</v>
      </c>
      <c r="Q3" s="12" t="s">
        <v>166</v>
      </c>
      <c r="R3" s="12" t="s">
        <v>167</v>
      </c>
      <c r="S3" s="12" t="s">
        <v>20</v>
      </c>
      <c r="T3" s="12" t="s">
        <v>168</v>
      </c>
      <c r="U3" s="12" t="s">
        <v>176</v>
      </c>
      <c r="V3" s="12" t="s">
        <v>210</v>
      </c>
      <c r="W3" s="12" t="s">
        <v>211</v>
      </c>
      <c r="X3" s="12" t="s">
        <v>182</v>
      </c>
      <c r="Y3" s="12" t="s">
        <v>170</v>
      </c>
      <c r="Z3" s="12" t="s">
        <v>172</v>
      </c>
      <c r="AA3" s="12" t="s">
        <v>173</v>
      </c>
    </row>
    <row r="4" spans="1:27" ht="20.100000000000001" customHeight="1" x14ac:dyDescent="0.15">
      <c r="A4" s="2" t="e">
        <f>#REF!&amp;"月"&amp;#REF!&amp;"日"</f>
        <v>#REF!</v>
      </c>
      <c r="B4" s="2" t="e">
        <f>#REF!</f>
        <v>#REF!</v>
      </c>
      <c r="C4" s="13" t="e">
        <f>#REF!</f>
        <v>#REF!</v>
      </c>
      <c r="D4" s="13" t="e">
        <f>#REF!</f>
        <v>#REF!</v>
      </c>
      <c r="E4" s="2" t="e">
        <f>#REF!</f>
        <v>#REF!</v>
      </c>
      <c r="F4" s="2" t="e">
        <f>#REF!</f>
        <v>#REF!</v>
      </c>
      <c r="G4" s="2">
        <f>'計画2(企業概要)'!D3</f>
        <v>0</v>
      </c>
      <c r="H4" s="2">
        <f>'計画2(企業概要)'!D2</f>
        <v>0</v>
      </c>
      <c r="I4" s="2">
        <f>'計画2(企業概要)'!D4</f>
        <v>0</v>
      </c>
      <c r="J4" s="2">
        <f>'計画2(企業概要)'!E6</f>
        <v>0</v>
      </c>
      <c r="K4" s="2">
        <f>'計画2(企業概要)'!E5</f>
        <v>0</v>
      </c>
      <c r="L4" s="2">
        <f>'計画2(企業概要)'!D7</f>
        <v>0</v>
      </c>
      <c r="M4" s="2">
        <f>'計画2(企業概要)'!D8</f>
        <v>0</v>
      </c>
      <c r="N4" s="2">
        <f>'計画2(企業概要)'!D19</f>
        <v>0</v>
      </c>
      <c r="O4" s="2">
        <f>'計画2(企業概要)'!D20</f>
        <v>0</v>
      </c>
      <c r="P4" s="2">
        <f>'計画2(企業概要)'!D21</f>
        <v>0</v>
      </c>
      <c r="Q4" s="2">
        <f>'計画2(企業概要)'!D22</f>
        <v>0</v>
      </c>
      <c r="R4" s="2">
        <f>'計画2(企業概要)'!C23</f>
        <v>0</v>
      </c>
      <c r="S4" s="2">
        <f>'計画2(企業概要)'!C24</f>
        <v>0</v>
      </c>
      <c r="T4" s="2">
        <f>'計画3(概要版)'!B5</f>
        <v>0</v>
      </c>
      <c r="U4" s="2" t="e">
        <f>'計画3(概要版)'!#REF!</f>
        <v>#REF!</v>
      </c>
      <c r="V4" s="2" t="str">
        <f>'計画3(概要版)'!C9&amp;"年"&amp;'計画3(概要版)'!E9&amp;"月"&amp;'計画3(概要版)'!G9&amp;"日"</f>
        <v>年月日</v>
      </c>
      <c r="W4" s="2" t="str">
        <f>'計画3(概要版)'!K9&amp;"年"&amp;'計画3(概要版)'!M9&amp;"月"&amp;'計画3(概要版)'!O9&amp;"日"</f>
        <v>年月日</v>
      </c>
      <c r="X4" s="2"/>
      <c r="Y4" s="2" t="e">
        <f>IF(#REF!="○","○",)</f>
        <v>#REF!</v>
      </c>
      <c r="Z4" s="14" t="e">
        <f>#REF!</f>
        <v>#REF!</v>
      </c>
      <c r="AA4" s="14" t="e">
        <f>#REF!</f>
        <v>#REF!</v>
      </c>
    </row>
    <row r="6" spans="1:27" s="1" customFormat="1" ht="20.100000000000001" customHeight="1" x14ac:dyDescent="0.15">
      <c r="A6" s="12" t="s">
        <v>175</v>
      </c>
      <c r="B6" s="12" t="s">
        <v>177</v>
      </c>
      <c r="C6" s="12" t="s">
        <v>181</v>
      </c>
      <c r="D6" s="12" t="s">
        <v>179</v>
      </c>
      <c r="E6" s="12" t="s">
        <v>180</v>
      </c>
      <c r="F6" s="768" t="s">
        <v>178</v>
      </c>
      <c r="G6" s="769"/>
      <c r="H6" s="769"/>
      <c r="I6" s="770"/>
      <c r="J6" s="12" t="s">
        <v>190</v>
      </c>
      <c r="K6" s="17"/>
    </row>
    <row r="7" spans="1:27" ht="20.100000000000001" customHeight="1" x14ac:dyDescent="0.15">
      <c r="A7" s="15" t="e">
        <f>#REF!</f>
        <v>#REF!</v>
      </c>
      <c r="B7" s="2" t="e">
        <f>#REF!</f>
        <v>#REF!</v>
      </c>
      <c r="C7" s="2" t="e">
        <f>#REF!</f>
        <v>#REF!</v>
      </c>
      <c r="D7" s="2" t="e">
        <f>#REF!</f>
        <v>#REF!</v>
      </c>
      <c r="E7" s="2" t="e">
        <f>#REF!</f>
        <v>#REF!</v>
      </c>
      <c r="F7" s="16" t="e">
        <f>#REF!</f>
        <v>#REF!</v>
      </c>
      <c r="G7" s="2" t="e">
        <f>#REF!</f>
        <v>#REF!</v>
      </c>
      <c r="H7" s="2" t="e">
        <f>#REF!</f>
        <v>#REF!</v>
      </c>
      <c r="I7" s="2"/>
      <c r="J7" s="2" t="e">
        <f>#REF!</f>
        <v>#REF!</v>
      </c>
    </row>
    <row r="8" spans="1:27" ht="20.100000000000001" customHeight="1" x14ac:dyDescent="0.15">
      <c r="A8" s="15" t="e">
        <f>#REF!</f>
        <v>#REF!</v>
      </c>
      <c r="B8" s="2" t="e">
        <f>#REF!</f>
        <v>#REF!</v>
      </c>
      <c r="C8" s="2" t="e">
        <f>#REF!</f>
        <v>#REF!</v>
      </c>
      <c r="D8" s="2" t="e">
        <f>#REF!</f>
        <v>#REF!</v>
      </c>
      <c r="E8" s="2" t="e">
        <f>#REF!</f>
        <v>#REF!</v>
      </c>
      <c r="F8" s="16" t="e">
        <f>#REF!</f>
        <v>#REF!</v>
      </c>
      <c r="G8" s="2" t="e">
        <f>#REF!</f>
        <v>#REF!</v>
      </c>
      <c r="H8" s="2" t="e">
        <f>#REF!</f>
        <v>#REF!</v>
      </c>
      <c r="I8" s="2"/>
      <c r="J8" s="2" t="e">
        <f>#REF!</f>
        <v>#REF!</v>
      </c>
    </row>
    <row r="9" spans="1:27" ht="20.100000000000001" customHeight="1" x14ac:dyDescent="0.15">
      <c r="A9" s="15" t="e">
        <f>#REF!</f>
        <v>#REF!</v>
      </c>
      <c r="B9" s="2" t="e">
        <f>#REF!</f>
        <v>#REF!</v>
      </c>
      <c r="C9" s="2" t="e">
        <f>#REF!</f>
        <v>#REF!</v>
      </c>
      <c r="D9" s="2" t="e">
        <f>#REF!</f>
        <v>#REF!</v>
      </c>
      <c r="E9" s="2" t="e">
        <f>#REF!</f>
        <v>#REF!</v>
      </c>
      <c r="F9" s="16" t="e">
        <f>#REF!</f>
        <v>#REF!</v>
      </c>
      <c r="G9" s="2" t="e">
        <f>#REF!</f>
        <v>#REF!</v>
      </c>
      <c r="H9" s="2" t="e">
        <f>#REF!</f>
        <v>#REF!</v>
      </c>
      <c r="I9" s="2"/>
      <c r="J9" s="2" t="e">
        <f>#REF!</f>
        <v>#REF!</v>
      </c>
    </row>
    <row r="10" spans="1:27" ht="20.100000000000001" customHeight="1" x14ac:dyDescent="0.15">
      <c r="A10" s="15" t="e">
        <f>#REF!</f>
        <v>#REF!</v>
      </c>
      <c r="B10" s="2" t="e">
        <f>#REF!</f>
        <v>#REF!</v>
      </c>
      <c r="C10" s="2" t="e">
        <f>#REF!</f>
        <v>#REF!</v>
      </c>
      <c r="D10" s="2" t="e">
        <f>#REF!</f>
        <v>#REF!</v>
      </c>
      <c r="E10" s="2" t="e">
        <f>#REF!</f>
        <v>#REF!</v>
      </c>
      <c r="F10" s="16" t="e">
        <f>#REF!</f>
        <v>#REF!</v>
      </c>
      <c r="G10" s="2" t="e">
        <f>#REF!</f>
        <v>#REF!</v>
      </c>
      <c r="H10" s="2" t="e">
        <f>#REF!</f>
        <v>#REF!</v>
      </c>
      <c r="I10" s="2"/>
      <c r="J10" s="2" t="e">
        <f>#REF!</f>
        <v>#REF!</v>
      </c>
    </row>
    <row r="11" spans="1:27" ht="20.100000000000001" customHeight="1" x14ac:dyDescent="0.15">
      <c r="A11" s="15" t="e">
        <f>#REF!</f>
        <v>#REF!</v>
      </c>
      <c r="B11" s="2" t="e">
        <f>#REF!</f>
        <v>#REF!</v>
      </c>
      <c r="C11" s="2" t="e">
        <f>#REF!</f>
        <v>#REF!</v>
      </c>
      <c r="D11" s="2" t="e">
        <f>#REF!</f>
        <v>#REF!</v>
      </c>
      <c r="E11" s="2" t="e">
        <f>#REF!</f>
        <v>#REF!</v>
      </c>
      <c r="F11" s="16" t="e">
        <f>#REF!</f>
        <v>#REF!</v>
      </c>
      <c r="G11" s="2" t="e">
        <f>#REF!</f>
        <v>#REF!</v>
      </c>
      <c r="H11" s="2" t="e">
        <f>#REF!</f>
        <v>#REF!</v>
      </c>
      <c r="I11" s="2"/>
      <c r="J11" s="2" t="e">
        <f>#REF!</f>
        <v>#REF!</v>
      </c>
    </row>
    <row r="12" spans="1:27" ht="20.100000000000001" customHeight="1" x14ac:dyDescent="0.15">
      <c r="A12" s="15" t="e">
        <f>#REF!</f>
        <v>#REF!</v>
      </c>
      <c r="B12" s="2" t="e">
        <f>#REF!</f>
        <v>#REF!</v>
      </c>
      <c r="C12" s="2" t="e">
        <f>#REF!</f>
        <v>#REF!</v>
      </c>
      <c r="D12" s="2" t="e">
        <f>#REF!</f>
        <v>#REF!</v>
      </c>
      <c r="E12" s="2" t="e">
        <f>#REF!</f>
        <v>#REF!</v>
      </c>
      <c r="F12" s="16" t="e">
        <f>#REF!</f>
        <v>#REF!</v>
      </c>
      <c r="G12" s="2" t="e">
        <f>#REF!</f>
        <v>#REF!</v>
      </c>
      <c r="H12" s="2" t="e">
        <f>#REF!</f>
        <v>#REF!</v>
      </c>
      <c r="I12" s="2"/>
      <c r="J12" s="2" t="e">
        <f>#REF!</f>
        <v>#REF!</v>
      </c>
    </row>
    <row r="13" spans="1:27" ht="20.100000000000001" customHeight="1" x14ac:dyDescent="0.15">
      <c r="A13" s="15" t="e">
        <f>#REF!</f>
        <v>#REF!</v>
      </c>
      <c r="B13" s="2" t="e">
        <f>#REF!</f>
        <v>#REF!</v>
      </c>
      <c r="C13" s="2" t="e">
        <f>#REF!</f>
        <v>#REF!</v>
      </c>
      <c r="D13" s="2" t="e">
        <f>#REF!</f>
        <v>#REF!</v>
      </c>
      <c r="E13" s="2" t="e">
        <f>#REF!</f>
        <v>#REF!</v>
      </c>
      <c r="F13" s="16" t="e">
        <f>#REF!</f>
        <v>#REF!</v>
      </c>
      <c r="G13" s="2" t="e">
        <f>#REF!</f>
        <v>#REF!</v>
      </c>
      <c r="H13" s="2" t="e">
        <f>#REF!</f>
        <v>#REF!</v>
      </c>
      <c r="I13" s="2"/>
      <c r="J13" s="2" t="e">
        <f>#REF!</f>
        <v>#REF!</v>
      </c>
    </row>
  </sheetData>
  <sheetProtection algorithmName="SHA-512" hashValue="wFpV9I/+pwnzSiOV2KxNzFV/dBJrpPeWjJiFQn7psORNk/cBr95VMvUcnOxuansuhJXDIRuOzJol7wVhiF0gVw==" saltValue="A+p01XZuDEAMeP4cDY0mkA==" spinCount="100000" sheet="1" objects="1" scenarios="1"/>
  <mergeCells count="5">
    <mergeCell ref="N2:S2"/>
    <mergeCell ref="T2:AA2"/>
    <mergeCell ref="A2:F2"/>
    <mergeCell ref="G2:M2"/>
    <mergeCell ref="F6:I6"/>
  </mergeCells>
  <phoneticPr fontId="7"/>
  <pageMargins left="0.7" right="0.7" top="0.75" bottom="0.75" header="0.3" footer="0.3"/>
  <pageSetup paperSize="9" scale="2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R87"/>
  <sheetViews>
    <sheetView showGridLines="0" view="pageBreakPreview" zoomScaleNormal="100" zoomScaleSheetLayoutView="100" workbookViewId="0">
      <selection activeCell="G13" sqref="G13:M13"/>
    </sheetView>
  </sheetViews>
  <sheetFormatPr defaultColWidth="8.6640625" defaultRowHeight="14.25" x14ac:dyDescent="0.15"/>
  <cols>
    <col min="1" max="1" width="3" style="116" customWidth="1"/>
    <col min="2" max="2" width="9.5" style="64" customWidth="1"/>
    <col min="3" max="4" width="6.08203125" style="46" customWidth="1"/>
    <col min="5" max="5" width="3.75" style="46" customWidth="1"/>
    <col min="6" max="6" width="2.9140625" style="46" customWidth="1"/>
    <col min="7" max="7" width="5.33203125" style="46" customWidth="1"/>
    <col min="8" max="8" width="3.58203125" style="46" customWidth="1"/>
    <col min="9" max="9" width="2.08203125" style="46" customWidth="1"/>
    <col min="10" max="10" width="3.58203125" style="46" customWidth="1"/>
    <col min="11" max="11" width="5.6640625" style="46" customWidth="1"/>
    <col min="12" max="12" width="2.58203125" style="46" customWidth="1"/>
    <col min="13" max="16384" width="8.6640625" style="46"/>
  </cols>
  <sheetData>
    <row r="1" spans="1:17" ht="15" thickBot="1" x14ac:dyDescent="0.2">
      <c r="A1" s="92" t="s">
        <v>325</v>
      </c>
      <c r="B1" s="107"/>
      <c r="C1" s="93" t="s">
        <v>246</v>
      </c>
      <c r="D1"/>
      <c r="E1"/>
      <c r="F1"/>
      <c r="G1"/>
      <c r="H1"/>
      <c r="I1"/>
      <c r="J1"/>
      <c r="K1"/>
      <c r="L1"/>
      <c r="M1"/>
      <c r="N1"/>
      <c r="O1"/>
      <c r="P1"/>
      <c r="Q1"/>
    </row>
    <row r="2" spans="1:17" ht="33" customHeight="1" x14ac:dyDescent="0.15">
      <c r="A2" s="550">
        <v>1</v>
      </c>
      <c r="B2" s="558" t="s">
        <v>3</v>
      </c>
      <c r="C2" s="117" t="s">
        <v>202</v>
      </c>
      <c r="D2" s="560"/>
      <c r="E2" s="561"/>
      <c r="F2" s="561"/>
      <c r="G2" s="561"/>
      <c r="H2" s="561"/>
      <c r="I2" s="561"/>
      <c r="J2" s="561"/>
      <c r="K2" s="562"/>
      <c r="L2"/>
      <c r="M2"/>
      <c r="N2"/>
      <c r="O2"/>
      <c r="P2"/>
      <c r="Q2"/>
    </row>
    <row r="3" spans="1:17" ht="33" customHeight="1" x14ac:dyDescent="0.15">
      <c r="A3" s="551"/>
      <c r="B3" s="559"/>
      <c r="C3" s="120" t="s">
        <v>188</v>
      </c>
      <c r="D3" s="563">
        <f>'計画1(表紙)'!G13</f>
        <v>0</v>
      </c>
      <c r="E3" s="564"/>
      <c r="F3" s="564"/>
      <c r="G3" s="564"/>
      <c r="H3" s="564"/>
      <c r="I3" s="564"/>
      <c r="J3" s="564"/>
      <c r="K3" s="565"/>
      <c r="L3" s="108" t="s">
        <v>363</v>
      </c>
      <c r="M3" s="108"/>
      <c r="N3" s="108"/>
      <c r="O3" s="108"/>
      <c r="P3" s="108"/>
      <c r="Q3"/>
    </row>
    <row r="4" spans="1:17" ht="33" customHeight="1" x14ac:dyDescent="0.15">
      <c r="A4" s="552">
        <v>2</v>
      </c>
      <c r="B4" s="555" t="s">
        <v>240</v>
      </c>
      <c r="C4" s="122" t="s">
        <v>9</v>
      </c>
      <c r="D4" s="566">
        <f>IF(ISERROR('計画1(表紙)'!G14),"",'計画1(表紙)'!G14)</f>
        <v>0</v>
      </c>
      <c r="E4" s="567"/>
      <c r="F4" s="567"/>
      <c r="G4" s="567"/>
      <c r="H4" s="567"/>
      <c r="I4" s="567"/>
      <c r="J4" s="567"/>
      <c r="K4" s="568"/>
      <c r="L4" s="108" t="s">
        <v>364</v>
      </c>
      <c r="M4" s="108"/>
      <c r="N4" s="108"/>
      <c r="O4" s="108"/>
      <c r="P4" s="108"/>
      <c r="Q4"/>
    </row>
    <row r="5" spans="1:17" ht="33" customHeight="1" x14ac:dyDescent="0.15">
      <c r="A5" s="553"/>
      <c r="B5" s="556"/>
      <c r="C5" s="575" t="s">
        <v>10</v>
      </c>
      <c r="D5" s="124" t="s">
        <v>202</v>
      </c>
      <c r="E5" s="572"/>
      <c r="F5" s="573"/>
      <c r="G5" s="573"/>
      <c r="H5" s="573"/>
      <c r="I5" s="573"/>
      <c r="J5" s="573"/>
      <c r="K5" s="574"/>
      <c r="L5" s="108"/>
      <c r="M5" s="108"/>
      <c r="N5" s="108"/>
      <c r="O5" s="108"/>
      <c r="P5" s="108"/>
      <c r="Q5"/>
    </row>
    <row r="6" spans="1:17" ht="33" customHeight="1" x14ac:dyDescent="0.15">
      <c r="A6" s="554"/>
      <c r="B6" s="557"/>
      <c r="C6" s="576"/>
      <c r="D6" s="125" t="s">
        <v>188</v>
      </c>
      <c r="E6" s="579">
        <f>IF(ISERROR('計画1(表紙)'!K14),"",'計画1(表紙)'!K14)</f>
        <v>0</v>
      </c>
      <c r="F6" s="580"/>
      <c r="G6" s="580"/>
      <c r="H6" s="580"/>
      <c r="I6" s="580"/>
      <c r="J6" s="580"/>
      <c r="K6" s="581"/>
      <c r="L6" s="108" t="s">
        <v>364</v>
      </c>
      <c r="M6" s="108"/>
      <c r="N6" s="108"/>
      <c r="O6" s="108"/>
      <c r="P6" s="108"/>
      <c r="Q6"/>
    </row>
    <row r="7" spans="1:17" ht="33" customHeight="1" x14ac:dyDescent="0.15">
      <c r="A7" s="552">
        <v>3</v>
      </c>
      <c r="B7" s="577" t="s">
        <v>11</v>
      </c>
      <c r="C7" s="122" t="s">
        <v>204</v>
      </c>
      <c r="D7" s="569"/>
      <c r="E7" s="570"/>
      <c r="F7" s="570"/>
      <c r="G7" s="570"/>
      <c r="H7" s="570"/>
      <c r="I7" s="570"/>
      <c r="J7" s="570"/>
      <c r="K7" s="571"/>
      <c r="L7" s="108" t="s">
        <v>203</v>
      </c>
      <c r="M7" s="108"/>
      <c r="N7" s="108"/>
      <c r="O7" s="108"/>
      <c r="P7" s="108"/>
      <c r="Q7"/>
    </row>
    <row r="8" spans="1:17" ht="33" customHeight="1" x14ac:dyDescent="0.15">
      <c r="A8" s="554"/>
      <c r="B8" s="578"/>
      <c r="C8" s="122" t="s">
        <v>205</v>
      </c>
      <c r="D8" s="569"/>
      <c r="E8" s="570"/>
      <c r="F8" s="570"/>
      <c r="G8" s="570"/>
      <c r="H8" s="570"/>
      <c r="I8" s="570"/>
      <c r="J8" s="570"/>
      <c r="K8" s="571"/>
      <c r="L8" s="108" t="s">
        <v>203</v>
      </c>
      <c r="M8" s="108"/>
      <c r="N8" s="108"/>
      <c r="O8" s="108"/>
      <c r="P8" s="108"/>
      <c r="Q8"/>
    </row>
    <row r="9" spans="1:17" ht="33" customHeight="1" x14ac:dyDescent="0.15">
      <c r="A9" s="118">
        <v>4</v>
      </c>
      <c r="B9" s="126" t="s">
        <v>242</v>
      </c>
      <c r="C9" s="589"/>
      <c r="D9" s="590"/>
      <c r="E9" s="127" t="s">
        <v>5</v>
      </c>
      <c r="F9" s="591"/>
      <c r="G9" s="592"/>
      <c r="H9" s="592"/>
      <c r="I9" s="592"/>
      <c r="J9" s="592"/>
      <c r="K9" s="593"/>
      <c r="L9" s="108"/>
      <c r="M9" s="108"/>
      <c r="N9" s="108"/>
      <c r="O9" s="108"/>
      <c r="P9" s="108"/>
      <c r="Q9"/>
    </row>
    <row r="10" spans="1:17" ht="33" customHeight="1" x14ac:dyDescent="0.15">
      <c r="A10" s="118">
        <v>5</v>
      </c>
      <c r="B10" s="119" t="s">
        <v>14</v>
      </c>
      <c r="C10" s="594"/>
      <c r="D10" s="595"/>
      <c r="E10" s="127" t="s">
        <v>15</v>
      </c>
      <c r="F10" s="596" t="s">
        <v>206</v>
      </c>
      <c r="G10" s="597"/>
      <c r="H10" s="597"/>
      <c r="I10" s="597"/>
      <c r="J10" s="597"/>
      <c r="K10" s="598"/>
      <c r="L10" s="108"/>
      <c r="M10" s="108"/>
      <c r="N10" s="108"/>
      <c r="O10" s="108"/>
      <c r="P10" s="108"/>
      <c r="Q10"/>
    </row>
    <row r="11" spans="1:17" ht="33" customHeight="1" x14ac:dyDescent="0.15">
      <c r="A11" s="118">
        <v>6</v>
      </c>
      <c r="B11" s="119" t="s">
        <v>185</v>
      </c>
      <c r="C11" s="594"/>
      <c r="D11" s="595"/>
      <c r="E11" s="127" t="s">
        <v>16</v>
      </c>
      <c r="F11" s="596" t="s">
        <v>260</v>
      </c>
      <c r="G11" s="597"/>
      <c r="H11" s="597"/>
      <c r="I11" s="597"/>
      <c r="J11" s="597"/>
      <c r="K11" s="598"/>
      <c r="L11" s="108"/>
      <c r="M11" s="108"/>
      <c r="N11" s="108"/>
      <c r="O11" s="108"/>
      <c r="P11" s="108"/>
      <c r="Q11"/>
    </row>
    <row r="12" spans="1:17" ht="33" customHeight="1" x14ac:dyDescent="0.15">
      <c r="A12" s="118">
        <v>7</v>
      </c>
      <c r="B12" s="126" t="s">
        <v>241</v>
      </c>
      <c r="C12" s="594"/>
      <c r="D12" s="595"/>
      <c r="E12" s="595"/>
      <c r="F12" s="127" t="s">
        <v>409</v>
      </c>
      <c r="G12" s="128" t="s">
        <v>200</v>
      </c>
      <c r="H12" s="24"/>
      <c r="I12" s="94" t="s">
        <v>5</v>
      </c>
      <c r="J12" s="24"/>
      <c r="K12" s="129" t="s">
        <v>21</v>
      </c>
      <c r="L12" s="108"/>
      <c r="M12" s="108"/>
      <c r="N12" s="108"/>
      <c r="O12" s="108"/>
      <c r="P12" s="108"/>
      <c r="Q12"/>
    </row>
    <row r="13" spans="1:17" ht="18" customHeight="1" x14ac:dyDescent="0.15">
      <c r="A13" s="130" t="s">
        <v>315</v>
      </c>
      <c r="B13" s="121"/>
      <c r="C13" s="131"/>
      <c r="D13" s="131"/>
      <c r="E13" s="131"/>
      <c r="F13" s="131"/>
      <c r="G13" s="131"/>
      <c r="H13" s="131"/>
      <c r="I13" s="131"/>
      <c r="J13" s="131"/>
      <c r="K13" s="129"/>
      <c r="L13" s="108"/>
      <c r="M13" s="108"/>
      <c r="N13" s="108"/>
      <c r="O13" s="108"/>
      <c r="P13" s="108"/>
      <c r="Q13"/>
    </row>
    <row r="14" spans="1:17" ht="33" customHeight="1" x14ac:dyDescent="0.15">
      <c r="A14" s="552">
        <v>8</v>
      </c>
      <c r="B14" s="577" t="s">
        <v>17</v>
      </c>
      <c r="C14" s="122" t="s">
        <v>12</v>
      </c>
      <c r="D14" s="585"/>
      <c r="E14" s="586"/>
      <c r="F14" s="586"/>
      <c r="G14" s="132" t="s">
        <v>244</v>
      </c>
      <c r="H14" s="131"/>
      <c r="I14" s="132"/>
      <c r="J14" s="131"/>
      <c r="K14" s="129"/>
      <c r="L14" s="108" t="s">
        <v>194</v>
      </c>
      <c r="M14" s="108"/>
      <c r="N14" s="108"/>
      <c r="O14" s="108"/>
      <c r="P14" s="108"/>
      <c r="Q14"/>
    </row>
    <row r="15" spans="1:17" ht="33" customHeight="1" x14ac:dyDescent="0.15">
      <c r="A15" s="554"/>
      <c r="B15" s="578"/>
      <c r="C15" s="122" t="s">
        <v>13</v>
      </c>
      <c r="D15" s="547"/>
      <c r="E15" s="548"/>
      <c r="F15" s="548"/>
      <c r="G15" s="548"/>
      <c r="H15" s="548"/>
      <c r="I15" s="548"/>
      <c r="J15" s="548"/>
      <c r="K15" s="549"/>
      <c r="L15" s="108" t="s">
        <v>332</v>
      </c>
      <c r="M15" s="108"/>
      <c r="N15" s="108"/>
      <c r="O15" s="108"/>
      <c r="P15" s="108"/>
      <c r="Q15"/>
    </row>
    <row r="16" spans="1:17" ht="33" customHeight="1" x14ac:dyDescent="0.15">
      <c r="A16" s="118">
        <v>9</v>
      </c>
      <c r="B16" s="133" t="s">
        <v>18</v>
      </c>
      <c r="C16" s="599"/>
      <c r="D16" s="600"/>
      <c r="E16" s="600"/>
      <c r="F16" s="600"/>
      <c r="G16" s="600"/>
      <c r="H16" s="600"/>
      <c r="I16" s="600"/>
      <c r="J16" s="600"/>
      <c r="K16" s="601"/>
      <c r="L16" s="108"/>
      <c r="M16" s="108"/>
      <c r="N16" s="108"/>
      <c r="O16" s="108"/>
      <c r="P16" s="108"/>
      <c r="Q16"/>
    </row>
    <row r="17" spans="1:18" ht="33" customHeight="1" thickBot="1" x14ac:dyDescent="0.2">
      <c r="A17" s="134">
        <v>10</v>
      </c>
      <c r="B17" s="135" t="s">
        <v>19</v>
      </c>
      <c r="C17" s="587"/>
      <c r="D17" s="588"/>
      <c r="E17" s="588"/>
      <c r="F17" s="588"/>
      <c r="G17" s="136" t="s">
        <v>244</v>
      </c>
      <c r="H17" s="137"/>
      <c r="I17" s="137"/>
      <c r="J17" s="137"/>
      <c r="K17" s="138"/>
      <c r="L17" s="108" t="s">
        <v>194</v>
      </c>
      <c r="M17" s="108"/>
      <c r="N17" s="108"/>
      <c r="O17" s="108"/>
      <c r="P17" s="108"/>
      <c r="Q17"/>
    </row>
    <row r="18" spans="1:18" ht="39" customHeight="1" x14ac:dyDescent="0.15">
      <c r="A18" s="582" t="s">
        <v>307</v>
      </c>
      <c r="B18" s="583"/>
      <c r="C18" s="583"/>
      <c r="D18" s="583"/>
      <c r="E18" s="583"/>
      <c r="F18" s="583"/>
      <c r="G18" s="583"/>
      <c r="H18" s="583"/>
      <c r="I18" s="583"/>
      <c r="J18" s="583"/>
      <c r="K18" s="584"/>
      <c r="L18" s="108"/>
      <c r="M18" s="108"/>
      <c r="N18" s="108"/>
      <c r="O18" s="108"/>
      <c r="P18" s="108"/>
      <c r="Q18"/>
    </row>
    <row r="19" spans="1:18" ht="31.5" customHeight="1" x14ac:dyDescent="0.15">
      <c r="A19" s="552">
        <v>11</v>
      </c>
      <c r="B19" s="555" t="s">
        <v>243</v>
      </c>
      <c r="C19" s="122" t="s">
        <v>9</v>
      </c>
      <c r="D19" s="602"/>
      <c r="E19" s="603"/>
      <c r="F19" s="603"/>
      <c r="G19" s="603"/>
      <c r="H19" s="603"/>
      <c r="I19" s="603"/>
      <c r="J19" s="603"/>
      <c r="K19" s="604"/>
      <c r="L19"/>
      <c r="M19"/>
      <c r="N19"/>
      <c r="O19"/>
      <c r="P19"/>
      <c r="Q19"/>
    </row>
    <row r="20" spans="1:18" ht="31.5" customHeight="1" x14ac:dyDescent="0.15">
      <c r="A20" s="554"/>
      <c r="B20" s="578"/>
      <c r="C20" s="122" t="s">
        <v>10</v>
      </c>
      <c r="D20" s="602"/>
      <c r="E20" s="603"/>
      <c r="F20" s="603"/>
      <c r="G20" s="603"/>
      <c r="H20" s="603"/>
      <c r="I20" s="603"/>
      <c r="J20" s="603"/>
      <c r="K20" s="604"/>
      <c r="L20" s="108" t="s">
        <v>192</v>
      </c>
      <c r="M20" s="108"/>
      <c r="N20" s="108"/>
      <c r="O20" s="108"/>
      <c r="P20" s="108"/>
      <c r="Q20" s="108"/>
      <c r="R20" s="58"/>
    </row>
    <row r="21" spans="1:18" ht="31.5" customHeight="1" x14ac:dyDescent="0.15">
      <c r="A21" s="552">
        <v>12</v>
      </c>
      <c r="B21" s="577" t="s">
        <v>245</v>
      </c>
      <c r="C21" s="122" t="s">
        <v>12</v>
      </c>
      <c r="D21" s="585"/>
      <c r="E21" s="586"/>
      <c r="F21" s="586"/>
      <c r="G21" s="132" t="s">
        <v>244</v>
      </c>
      <c r="H21" s="131"/>
      <c r="I21" s="131"/>
      <c r="J21" s="131"/>
      <c r="K21" s="129"/>
      <c r="L21" s="108" t="s">
        <v>194</v>
      </c>
      <c r="M21" s="108"/>
      <c r="N21" s="108"/>
      <c r="O21" s="108"/>
      <c r="P21" s="108"/>
      <c r="Q21" s="108"/>
      <c r="R21" s="58"/>
    </row>
    <row r="22" spans="1:18" ht="31.5" customHeight="1" x14ac:dyDescent="0.15">
      <c r="A22" s="554"/>
      <c r="B22" s="578"/>
      <c r="C22" s="122" t="s">
        <v>13</v>
      </c>
      <c r="D22" s="547"/>
      <c r="E22" s="548"/>
      <c r="F22" s="548"/>
      <c r="G22" s="548"/>
      <c r="H22" s="548"/>
      <c r="I22" s="548"/>
      <c r="J22" s="548"/>
      <c r="K22" s="549"/>
      <c r="L22" s="108" t="s">
        <v>332</v>
      </c>
      <c r="M22" s="108"/>
      <c r="N22" s="108"/>
      <c r="O22" s="108"/>
      <c r="P22" s="108"/>
      <c r="Q22" s="108"/>
      <c r="R22" s="58"/>
    </row>
    <row r="23" spans="1:18" ht="31.5" customHeight="1" x14ac:dyDescent="0.15">
      <c r="A23" s="118">
        <v>13</v>
      </c>
      <c r="B23" s="119" t="s">
        <v>183</v>
      </c>
      <c r="C23" s="542"/>
      <c r="D23" s="543"/>
      <c r="E23" s="543"/>
      <c r="F23" s="543"/>
      <c r="G23" s="132" t="s">
        <v>244</v>
      </c>
      <c r="H23" s="139"/>
      <c r="I23" s="139"/>
      <c r="J23" s="139"/>
      <c r="K23" s="140"/>
      <c r="L23" s="108" t="s">
        <v>194</v>
      </c>
      <c r="M23" s="108"/>
      <c r="N23" s="108"/>
      <c r="O23" s="108"/>
      <c r="P23" s="108"/>
      <c r="Q23" s="108"/>
      <c r="R23" s="58"/>
    </row>
    <row r="24" spans="1:18" ht="31.5" customHeight="1" thickBot="1" x14ac:dyDescent="0.2">
      <c r="A24" s="123">
        <v>14</v>
      </c>
      <c r="B24" s="141" t="s">
        <v>20</v>
      </c>
      <c r="C24" s="544"/>
      <c r="D24" s="545"/>
      <c r="E24" s="545"/>
      <c r="F24" s="545"/>
      <c r="G24" s="545"/>
      <c r="H24" s="545"/>
      <c r="I24" s="545"/>
      <c r="J24" s="545"/>
      <c r="K24" s="546"/>
      <c r="L24" s="108" t="s">
        <v>195</v>
      </c>
      <c r="M24" s="108"/>
      <c r="N24" s="108"/>
      <c r="O24" s="108"/>
      <c r="P24" s="108"/>
      <c r="Q24" s="108"/>
      <c r="R24" s="58"/>
    </row>
    <row r="25" spans="1:18" ht="33.75" customHeight="1" thickBot="1" x14ac:dyDescent="0.2">
      <c r="A25" s="142">
        <v>15</v>
      </c>
      <c r="B25" s="143" t="s">
        <v>456</v>
      </c>
      <c r="C25" s="40"/>
      <c r="D25" s="539" t="s">
        <v>462</v>
      </c>
      <c r="E25" s="540"/>
      <c r="F25" s="540"/>
      <c r="G25" s="540"/>
      <c r="H25" s="540"/>
      <c r="I25" s="540"/>
      <c r="J25" s="540"/>
      <c r="K25" s="541"/>
      <c r="L25" s="108" t="s">
        <v>463</v>
      </c>
      <c r="M25" s="108"/>
      <c r="N25" s="108"/>
      <c r="O25" s="108"/>
      <c r="P25" s="108"/>
      <c r="Q25" s="108"/>
      <c r="R25" s="58"/>
    </row>
    <row r="26" spans="1:18" x14ac:dyDescent="0.15">
      <c r="A26" s="1"/>
      <c r="B26" s="107"/>
      <c r="C26"/>
      <c r="D26"/>
      <c r="E26"/>
      <c r="F26"/>
      <c r="G26"/>
      <c r="H26"/>
      <c r="I26"/>
      <c r="J26"/>
      <c r="K26"/>
      <c r="L26" s="108"/>
      <c r="M26" s="108"/>
      <c r="N26" s="108"/>
      <c r="O26" s="108"/>
      <c r="P26" s="108"/>
      <c r="Q26" s="108"/>
      <c r="R26" s="58"/>
    </row>
    <row r="27" spans="1:18" x14ac:dyDescent="0.15">
      <c r="A27" s="1"/>
      <c r="B27" s="107"/>
      <c r="C27"/>
      <c r="D27"/>
      <c r="E27"/>
      <c r="F27"/>
      <c r="G27"/>
      <c r="H27"/>
      <c r="I27"/>
      <c r="J27"/>
      <c r="K27"/>
      <c r="L27"/>
      <c r="M27"/>
      <c r="N27"/>
      <c r="O27"/>
      <c r="P27"/>
      <c r="Q27"/>
    </row>
    <row r="28" spans="1:18" x14ac:dyDescent="0.15">
      <c r="A28" s="1"/>
      <c r="B28" s="107"/>
      <c r="C28"/>
      <c r="D28"/>
      <c r="E28"/>
      <c r="F28"/>
      <c r="G28"/>
      <c r="H28"/>
      <c r="I28"/>
      <c r="J28"/>
      <c r="K28"/>
      <c r="L28"/>
      <c r="M28"/>
      <c r="N28"/>
      <c r="O28"/>
      <c r="P28"/>
      <c r="Q28"/>
    </row>
    <row r="29" spans="1:18" x14ac:dyDescent="0.15">
      <c r="A29" s="1"/>
      <c r="B29" s="107"/>
      <c r="C29"/>
      <c r="D29"/>
      <c r="E29"/>
      <c r="F29"/>
      <c r="G29"/>
      <c r="H29"/>
      <c r="I29"/>
      <c r="J29"/>
      <c r="K29"/>
      <c r="L29"/>
      <c r="M29"/>
      <c r="N29"/>
      <c r="O29"/>
      <c r="P29"/>
      <c r="Q29"/>
    </row>
    <row r="30" spans="1:18" x14ac:dyDescent="0.15">
      <c r="A30" s="1"/>
      <c r="B30" s="107"/>
      <c r="C30"/>
      <c r="D30"/>
      <c r="E30"/>
      <c r="F30"/>
      <c r="G30"/>
      <c r="H30"/>
      <c r="I30"/>
      <c r="J30"/>
      <c r="K30"/>
      <c r="L30"/>
      <c r="M30"/>
      <c r="N30"/>
      <c r="O30"/>
      <c r="P30"/>
      <c r="Q30"/>
    </row>
    <row r="31" spans="1:18" x14ac:dyDescent="0.15">
      <c r="A31" s="1"/>
      <c r="B31" s="107"/>
      <c r="C31"/>
      <c r="D31"/>
      <c r="E31"/>
      <c r="F31"/>
      <c r="G31"/>
      <c r="H31"/>
      <c r="I31"/>
      <c r="J31"/>
      <c r="K31"/>
      <c r="L31"/>
      <c r="M31"/>
      <c r="N31"/>
      <c r="O31"/>
      <c r="P31"/>
      <c r="Q31"/>
    </row>
    <row r="32" spans="1:18" x14ac:dyDescent="0.15">
      <c r="A32" s="1"/>
      <c r="B32" s="107"/>
      <c r="C32"/>
      <c r="D32"/>
      <c r="E32"/>
      <c r="F32"/>
      <c r="G32"/>
      <c r="H32"/>
      <c r="I32"/>
      <c r="J32"/>
      <c r="K32"/>
      <c r="L32"/>
      <c r="M32"/>
      <c r="N32"/>
      <c r="O32"/>
      <c r="P32"/>
      <c r="Q32"/>
    </row>
    <row r="33" spans="1:17" x14ac:dyDescent="0.15">
      <c r="A33" s="1"/>
      <c r="B33" s="107"/>
      <c r="C33"/>
      <c r="D33"/>
      <c r="E33"/>
      <c r="F33"/>
      <c r="G33"/>
      <c r="H33"/>
      <c r="I33"/>
      <c r="J33"/>
      <c r="K33"/>
      <c r="L33"/>
      <c r="M33"/>
      <c r="N33"/>
      <c r="O33"/>
      <c r="P33"/>
      <c r="Q33"/>
    </row>
    <row r="34" spans="1:17" x14ac:dyDescent="0.15">
      <c r="L34"/>
      <c r="M34"/>
      <c r="N34"/>
      <c r="O34"/>
      <c r="P34"/>
      <c r="Q34"/>
    </row>
    <row r="35" spans="1:17" x14ac:dyDescent="0.15">
      <c r="L35"/>
      <c r="M35"/>
      <c r="N35"/>
      <c r="O35"/>
      <c r="P35"/>
      <c r="Q35"/>
    </row>
    <row r="36" spans="1:17" x14ac:dyDescent="0.15">
      <c r="L36"/>
      <c r="M36"/>
      <c r="N36"/>
      <c r="O36"/>
      <c r="P36"/>
      <c r="Q36"/>
    </row>
    <row r="37" spans="1:17" x14ac:dyDescent="0.15">
      <c r="L37"/>
      <c r="M37"/>
      <c r="N37"/>
      <c r="O37"/>
      <c r="P37"/>
      <c r="Q37"/>
    </row>
    <row r="38" spans="1:17" x14ac:dyDescent="0.15">
      <c r="L38"/>
      <c r="M38"/>
      <c r="N38"/>
      <c r="O38"/>
      <c r="P38"/>
      <c r="Q38"/>
    </row>
    <row r="39" spans="1:17" x14ac:dyDescent="0.15">
      <c r="L39"/>
      <c r="M39"/>
      <c r="N39"/>
      <c r="O39"/>
      <c r="P39"/>
      <c r="Q39"/>
    </row>
    <row r="40" spans="1:17" x14ac:dyDescent="0.15">
      <c r="L40"/>
      <c r="M40"/>
      <c r="N40"/>
      <c r="O40"/>
      <c r="P40"/>
      <c r="Q40"/>
    </row>
    <row r="41" spans="1:17" x14ac:dyDescent="0.15">
      <c r="L41"/>
      <c r="M41"/>
      <c r="N41"/>
      <c r="O41"/>
      <c r="P41"/>
      <c r="Q41"/>
    </row>
    <row r="42" spans="1:17" x14ac:dyDescent="0.15">
      <c r="L42"/>
      <c r="M42"/>
      <c r="N42"/>
      <c r="O42"/>
      <c r="P42"/>
      <c r="Q42"/>
    </row>
    <row r="43" spans="1:17" x14ac:dyDescent="0.15">
      <c r="L43"/>
      <c r="M43"/>
      <c r="N43"/>
      <c r="O43"/>
      <c r="P43"/>
      <c r="Q43"/>
    </row>
    <row r="44" spans="1:17" x14ac:dyDescent="0.15">
      <c r="L44"/>
      <c r="M44"/>
      <c r="N44"/>
      <c r="O44"/>
      <c r="P44"/>
      <c r="Q44"/>
    </row>
    <row r="45" spans="1:17" x14ac:dyDescent="0.15">
      <c r="L45"/>
      <c r="M45"/>
      <c r="N45"/>
      <c r="O45"/>
      <c r="P45"/>
      <c r="Q45"/>
    </row>
    <row r="46" spans="1:17" x14ac:dyDescent="0.15">
      <c r="L46"/>
      <c r="M46"/>
      <c r="N46"/>
      <c r="O46"/>
      <c r="P46"/>
      <c r="Q46"/>
    </row>
    <row r="47" spans="1:17" x14ac:dyDescent="0.15">
      <c r="L47"/>
      <c r="M47"/>
      <c r="N47"/>
      <c r="O47"/>
      <c r="P47"/>
      <c r="Q47"/>
    </row>
    <row r="48" spans="1:17" x14ac:dyDescent="0.15">
      <c r="L48"/>
      <c r="M48"/>
      <c r="N48"/>
      <c r="O48"/>
      <c r="P48"/>
      <c r="Q48"/>
    </row>
    <row r="49" spans="12:17" x14ac:dyDescent="0.15">
      <c r="L49"/>
      <c r="M49"/>
      <c r="N49"/>
      <c r="O49"/>
      <c r="P49"/>
      <c r="Q49"/>
    </row>
    <row r="50" spans="12:17" x14ac:dyDescent="0.15">
      <c r="L50"/>
      <c r="M50"/>
      <c r="N50"/>
      <c r="O50"/>
      <c r="P50"/>
      <c r="Q50"/>
    </row>
    <row r="51" spans="12:17" x14ac:dyDescent="0.15">
      <c r="L51"/>
      <c r="M51"/>
      <c r="N51"/>
      <c r="O51"/>
      <c r="P51"/>
      <c r="Q51"/>
    </row>
    <row r="52" spans="12:17" x14ac:dyDescent="0.15">
      <c r="L52"/>
      <c r="M52"/>
      <c r="N52"/>
      <c r="O52"/>
      <c r="P52"/>
      <c r="Q52"/>
    </row>
    <row r="53" spans="12:17" x14ac:dyDescent="0.15">
      <c r="L53"/>
      <c r="M53"/>
      <c r="N53"/>
      <c r="O53"/>
      <c r="P53"/>
      <c r="Q53"/>
    </row>
    <row r="54" spans="12:17" x14ac:dyDescent="0.15">
      <c r="L54"/>
      <c r="M54"/>
      <c r="N54"/>
      <c r="O54"/>
      <c r="P54"/>
      <c r="Q54"/>
    </row>
    <row r="55" spans="12:17" x14ac:dyDescent="0.15">
      <c r="L55"/>
      <c r="M55"/>
      <c r="N55"/>
      <c r="O55"/>
      <c r="P55"/>
      <c r="Q55"/>
    </row>
    <row r="56" spans="12:17" x14ac:dyDescent="0.15">
      <c r="L56"/>
      <c r="M56"/>
      <c r="N56"/>
      <c r="O56"/>
      <c r="P56"/>
      <c r="Q56"/>
    </row>
    <row r="57" spans="12:17" x14ac:dyDescent="0.15">
      <c r="L57"/>
      <c r="M57"/>
      <c r="N57"/>
      <c r="O57"/>
      <c r="P57"/>
      <c r="Q57"/>
    </row>
    <row r="58" spans="12:17" x14ac:dyDescent="0.15">
      <c r="L58"/>
      <c r="M58"/>
      <c r="N58"/>
      <c r="O58"/>
      <c r="P58"/>
      <c r="Q58"/>
    </row>
    <row r="59" spans="12:17" x14ac:dyDescent="0.15">
      <c r="L59"/>
      <c r="M59"/>
      <c r="N59"/>
      <c r="O59"/>
      <c r="P59"/>
      <c r="Q59"/>
    </row>
    <row r="60" spans="12:17" x14ac:dyDescent="0.15">
      <c r="L60"/>
      <c r="M60"/>
      <c r="N60"/>
      <c r="O60"/>
      <c r="P60"/>
      <c r="Q60"/>
    </row>
    <row r="61" spans="12:17" x14ac:dyDescent="0.15">
      <c r="L61"/>
      <c r="M61"/>
      <c r="N61"/>
      <c r="O61"/>
      <c r="P61"/>
      <c r="Q61"/>
    </row>
    <row r="62" spans="12:17" x14ac:dyDescent="0.15">
      <c r="L62"/>
      <c r="M62"/>
      <c r="N62"/>
      <c r="O62"/>
      <c r="P62"/>
      <c r="Q62"/>
    </row>
    <row r="63" spans="12:17" x14ac:dyDescent="0.15">
      <c r="L63"/>
      <c r="M63"/>
      <c r="N63"/>
      <c r="O63"/>
      <c r="P63"/>
      <c r="Q63"/>
    </row>
    <row r="64" spans="12:17" x14ac:dyDescent="0.15">
      <c r="L64"/>
      <c r="M64"/>
      <c r="N64"/>
      <c r="O64"/>
      <c r="P64"/>
      <c r="Q64"/>
    </row>
    <row r="65" spans="12:17" x14ac:dyDescent="0.15">
      <c r="L65"/>
      <c r="M65"/>
      <c r="N65"/>
      <c r="O65"/>
      <c r="P65"/>
      <c r="Q65"/>
    </row>
    <row r="66" spans="12:17" x14ac:dyDescent="0.15">
      <c r="L66"/>
      <c r="M66"/>
      <c r="N66"/>
      <c r="O66"/>
      <c r="P66"/>
      <c r="Q66"/>
    </row>
    <row r="67" spans="12:17" x14ac:dyDescent="0.15">
      <c r="L67"/>
      <c r="M67"/>
      <c r="N67"/>
      <c r="O67"/>
      <c r="P67"/>
      <c r="Q67"/>
    </row>
    <row r="68" spans="12:17" x14ac:dyDescent="0.15">
      <c r="L68"/>
      <c r="M68"/>
      <c r="N68"/>
      <c r="O68"/>
      <c r="P68"/>
      <c r="Q68"/>
    </row>
    <row r="69" spans="12:17" x14ac:dyDescent="0.15">
      <c r="L69"/>
      <c r="M69"/>
      <c r="N69"/>
      <c r="O69"/>
      <c r="P69"/>
      <c r="Q69"/>
    </row>
    <row r="70" spans="12:17" x14ac:dyDescent="0.15">
      <c r="L70"/>
      <c r="M70"/>
      <c r="N70"/>
      <c r="O70"/>
      <c r="P70"/>
      <c r="Q70"/>
    </row>
    <row r="71" spans="12:17" x14ac:dyDescent="0.15">
      <c r="L71"/>
      <c r="M71"/>
      <c r="N71"/>
      <c r="O71"/>
      <c r="P71"/>
      <c r="Q71"/>
    </row>
    <row r="72" spans="12:17" x14ac:dyDescent="0.15">
      <c r="L72"/>
      <c r="M72"/>
      <c r="N72"/>
      <c r="O72"/>
      <c r="P72"/>
      <c r="Q72"/>
    </row>
    <row r="73" spans="12:17" x14ac:dyDescent="0.15">
      <c r="L73"/>
      <c r="M73"/>
      <c r="N73"/>
      <c r="O73"/>
      <c r="P73"/>
      <c r="Q73"/>
    </row>
    <row r="74" spans="12:17" x14ac:dyDescent="0.15">
      <c r="L74"/>
      <c r="M74"/>
      <c r="N74"/>
      <c r="O74"/>
      <c r="P74"/>
      <c r="Q74"/>
    </row>
    <row r="75" spans="12:17" x14ac:dyDescent="0.15">
      <c r="L75"/>
      <c r="M75"/>
      <c r="N75"/>
      <c r="O75"/>
      <c r="P75"/>
      <c r="Q75"/>
    </row>
    <row r="76" spans="12:17" x14ac:dyDescent="0.15">
      <c r="L76"/>
      <c r="M76"/>
      <c r="N76"/>
      <c r="O76"/>
      <c r="P76"/>
      <c r="Q76"/>
    </row>
    <row r="77" spans="12:17" x14ac:dyDescent="0.15">
      <c r="L77"/>
      <c r="M77"/>
      <c r="N77"/>
      <c r="O77"/>
      <c r="P77"/>
      <c r="Q77"/>
    </row>
    <row r="78" spans="12:17" x14ac:dyDescent="0.15">
      <c r="L78"/>
      <c r="M78"/>
      <c r="N78"/>
      <c r="O78"/>
      <c r="P78"/>
      <c r="Q78"/>
    </row>
    <row r="79" spans="12:17" x14ac:dyDescent="0.15">
      <c r="L79"/>
      <c r="M79"/>
      <c r="N79"/>
      <c r="O79"/>
      <c r="P79"/>
      <c r="Q79"/>
    </row>
    <row r="80" spans="12:17" x14ac:dyDescent="0.15">
      <c r="L80"/>
      <c r="M80"/>
      <c r="N80"/>
      <c r="O80"/>
      <c r="P80"/>
      <c r="Q80"/>
    </row>
    <row r="81" spans="12:17" x14ac:dyDescent="0.15">
      <c r="L81"/>
      <c r="M81"/>
      <c r="N81"/>
      <c r="O81"/>
      <c r="P81"/>
      <c r="Q81"/>
    </row>
    <row r="82" spans="12:17" x14ac:dyDescent="0.15">
      <c r="L82"/>
      <c r="M82"/>
      <c r="N82"/>
      <c r="O82"/>
      <c r="P82"/>
      <c r="Q82"/>
    </row>
    <row r="83" spans="12:17" x14ac:dyDescent="0.15">
      <c r="L83"/>
      <c r="M83"/>
      <c r="N83"/>
      <c r="O83"/>
      <c r="P83"/>
      <c r="Q83"/>
    </row>
    <row r="84" spans="12:17" x14ac:dyDescent="0.15">
      <c r="L84"/>
      <c r="M84"/>
      <c r="N84"/>
      <c r="O84"/>
      <c r="P84"/>
      <c r="Q84"/>
    </row>
    <row r="85" spans="12:17" x14ac:dyDescent="0.15">
      <c r="L85"/>
      <c r="M85"/>
      <c r="N85"/>
      <c r="O85"/>
      <c r="P85"/>
      <c r="Q85"/>
    </row>
    <row r="86" spans="12:17" x14ac:dyDescent="0.15">
      <c r="L86"/>
      <c r="M86"/>
      <c r="N86"/>
      <c r="O86"/>
      <c r="P86"/>
      <c r="Q86"/>
    </row>
    <row r="87" spans="12:17" x14ac:dyDescent="0.15">
      <c r="L87"/>
      <c r="M87"/>
      <c r="N87"/>
      <c r="O87"/>
      <c r="P87"/>
      <c r="Q87"/>
    </row>
  </sheetData>
  <sheetProtection sheet="1" selectLockedCells="1"/>
  <mergeCells count="39">
    <mergeCell ref="B21:B22"/>
    <mergeCell ref="A19:A20"/>
    <mergeCell ref="C10:D10"/>
    <mergeCell ref="A21:A22"/>
    <mergeCell ref="F10:K10"/>
    <mergeCell ref="F11:K11"/>
    <mergeCell ref="C16:K16"/>
    <mergeCell ref="D20:K20"/>
    <mergeCell ref="B14:B15"/>
    <mergeCell ref="A14:A15"/>
    <mergeCell ref="C11:D11"/>
    <mergeCell ref="D15:K15"/>
    <mergeCell ref="D19:K19"/>
    <mergeCell ref="C12:E12"/>
    <mergeCell ref="B19:B20"/>
    <mergeCell ref="D21:F21"/>
    <mergeCell ref="B7:B8"/>
    <mergeCell ref="E6:K6"/>
    <mergeCell ref="A18:K18"/>
    <mergeCell ref="D14:F14"/>
    <mergeCell ref="C17:F17"/>
    <mergeCell ref="C9:D9"/>
    <mergeCell ref="F9:K9"/>
    <mergeCell ref="D25:K25"/>
    <mergeCell ref="C23:F23"/>
    <mergeCell ref="C24:K24"/>
    <mergeCell ref="D22:K22"/>
    <mergeCell ref="A2:A3"/>
    <mergeCell ref="A4:A6"/>
    <mergeCell ref="B4:B6"/>
    <mergeCell ref="A7:A8"/>
    <mergeCell ref="B2:B3"/>
    <mergeCell ref="D2:K2"/>
    <mergeCell ref="D3:K3"/>
    <mergeCell ref="D4:K4"/>
    <mergeCell ref="D7:K7"/>
    <mergeCell ref="D8:K8"/>
    <mergeCell ref="E5:K5"/>
    <mergeCell ref="C5:C6"/>
  </mergeCells>
  <phoneticPr fontId="7"/>
  <dataValidations count="4">
    <dataValidation type="list" allowBlank="1" showInputMessage="1" showErrorMessage="1" sqref="D8:K8" xr:uid="{00000000-0002-0000-0100-000000000000}">
      <formula1>INDIRECT(D7)</formula1>
    </dataValidation>
    <dataValidation type="list" allowBlank="1" showInputMessage="1" showErrorMessage="1" sqref="C25" xr:uid="{7F94E73A-D77B-4CA3-9F76-8EB2B3A198E1}">
      <formula1>"○,✕"</formula1>
    </dataValidation>
    <dataValidation imeMode="fullKatakana" allowBlank="1" showInputMessage="1" showErrorMessage="1" sqref="E5:K5 D2:K2" xr:uid="{502F148D-597C-469F-9BBA-6FE3DC6883AA}"/>
    <dataValidation imeMode="fullAlpha" allowBlank="1" showInputMessage="1" showErrorMessage="1" sqref="C17:F17 C23:F23" xr:uid="{0B8C2FB5-B8DB-45AC-B15F-2A543ABEC859}"/>
  </dataValidations>
  <pageMargins left="0.98425196850393704" right="0.70866141732283472" top="0.59055118110236227" bottom="0.59055118110236227"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'業種リスト(1号-2) '!$A$3:$S$3</xm:f>
          </x14:formula1>
          <xm:sqref>D7:K7</xm:sqref>
        </x14:dataValidation>
        <x14:dataValidation type="list" imeMode="fullAlpha" allowBlank="1" showInputMessage="1" showErrorMessage="1" xr:uid="{39747647-3407-4566-BD9D-4686716108A3}">
          <x14:formula1>
            <xm:f>回答リスト!$C$4:$C$15</xm:f>
          </x14:formula1>
          <xm:sqref>J12 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A28"/>
  <sheetViews>
    <sheetView showGridLines="0" view="pageBreakPreview" zoomScaleNormal="100" zoomScaleSheetLayoutView="100" workbookViewId="0">
      <selection activeCell="B13" sqref="B13:Q14"/>
    </sheetView>
  </sheetViews>
  <sheetFormatPr defaultColWidth="8.6640625" defaultRowHeight="14.25" x14ac:dyDescent="0.15"/>
  <cols>
    <col min="1" max="1" width="12.08203125" style="46" customWidth="1"/>
    <col min="2" max="2" width="3.33203125" style="116" bestFit="1" customWidth="1"/>
    <col min="3" max="3" width="2.33203125" style="116" customWidth="1"/>
    <col min="4" max="6" width="2.58203125" style="116" customWidth="1"/>
    <col min="7" max="7" width="2.6640625" style="116" customWidth="1"/>
    <col min="8" max="8" width="2.58203125" style="116" customWidth="1"/>
    <col min="9" max="9" width="2.5" style="116" bestFit="1" customWidth="1"/>
    <col min="10" max="10" width="3.33203125" style="116" bestFit="1" customWidth="1"/>
    <col min="11" max="11" width="2.33203125" style="116" customWidth="1"/>
    <col min="12" max="14" width="2.58203125" style="116" customWidth="1"/>
    <col min="15" max="15" width="2.6640625" style="116" customWidth="1"/>
    <col min="16" max="16" width="2.58203125" style="116" customWidth="1"/>
    <col min="17" max="17" width="1.1640625" style="46" customWidth="1"/>
    <col min="18" max="18" width="4.5" style="46" customWidth="1"/>
    <col min="19" max="19" width="4.1640625" style="46" customWidth="1"/>
    <col min="20" max="20" width="8.6640625" style="46" customWidth="1"/>
    <col min="21" max="16384" width="8.6640625" style="46"/>
  </cols>
  <sheetData>
    <row r="1" spans="1:27" x14ac:dyDescent="0.15">
      <c r="A1" s="144" t="s">
        <v>326</v>
      </c>
      <c r="B1" s="19"/>
      <c r="C1" s="19"/>
      <c r="D1" s="19"/>
      <c r="E1" s="19"/>
      <c r="F1" s="19"/>
      <c r="G1" s="19"/>
      <c r="H1" s="19"/>
      <c r="I1" s="19"/>
      <c r="J1" s="19"/>
      <c r="K1" s="19"/>
      <c r="L1" s="19"/>
      <c r="M1" s="19"/>
      <c r="N1" s="19"/>
      <c r="O1" s="19"/>
      <c r="P1" s="19"/>
      <c r="Q1" s="10"/>
      <c r="R1"/>
      <c r="S1"/>
      <c r="T1"/>
      <c r="U1"/>
      <c r="V1"/>
      <c r="W1"/>
      <c r="X1"/>
      <c r="Y1"/>
      <c r="Z1"/>
      <c r="AA1"/>
    </row>
    <row r="2" spans="1:27" x14ac:dyDescent="0.15">
      <c r="A2" s="71" t="s">
        <v>482</v>
      </c>
      <c r="B2" s="19"/>
      <c r="C2" s="19"/>
      <c r="D2" s="19"/>
      <c r="E2" s="19"/>
      <c r="F2" s="19"/>
      <c r="G2" s="19"/>
      <c r="H2" s="19"/>
      <c r="I2" s="19"/>
      <c r="J2" s="19"/>
      <c r="K2" s="19"/>
      <c r="L2" s="19"/>
      <c r="M2" s="19"/>
      <c r="N2" s="19"/>
      <c r="O2" s="19"/>
      <c r="P2" s="19"/>
      <c r="Q2" s="10"/>
      <c r="R2"/>
      <c r="S2"/>
      <c r="T2"/>
      <c r="U2"/>
      <c r="V2"/>
      <c r="W2"/>
      <c r="X2"/>
      <c r="Y2"/>
      <c r="Z2"/>
      <c r="AA2"/>
    </row>
    <row r="3" spans="1:27" x14ac:dyDescent="0.15">
      <c r="A3" s="71" t="s">
        <v>483</v>
      </c>
      <c r="B3" s="19"/>
      <c r="C3" s="19"/>
      <c r="D3" s="19"/>
      <c r="E3" s="19"/>
      <c r="F3" s="19"/>
      <c r="G3" s="19"/>
      <c r="H3" s="19"/>
      <c r="I3" s="19"/>
      <c r="J3" s="19"/>
      <c r="K3" s="19"/>
      <c r="L3" s="19"/>
      <c r="M3" s="19"/>
      <c r="N3" s="19"/>
      <c r="O3" s="19"/>
      <c r="P3" s="19"/>
      <c r="Q3" s="10"/>
      <c r="R3"/>
      <c r="S3"/>
      <c r="T3"/>
      <c r="U3"/>
      <c r="V3"/>
      <c r="W3"/>
      <c r="X3"/>
      <c r="Y3"/>
      <c r="Z3"/>
      <c r="AA3"/>
    </row>
    <row r="4" spans="1:27" ht="6.75" customHeight="1" x14ac:dyDescent="0.15">
      <c r="A4" s="10"/>
      <c r="B4" s="19"/>
      <c r="C4" s="19"/>
      <c r="D4" s="19"/>
      <c r="E4" s="19"/>
      <c r="F4" s="19"/>
      <c r="G4" s="19"/>
      <c r="H4" s="19"/>
      <c r="I4" s="19"/>
      <c r="J4" s="19"/>
      <c r="K4" s="19"/>
      <c r="L4" s="19"/>
      <c r="M4" s="19"/>
      <c r="N4" s="19"/>
      <c r="O4" s="19"/>
      <c r="P4" s="19"/>
      <c r="Q4" s="10"/>
      <c r="R4"/>
      <c r="S4"/>
      <c r="T4"/>
      <c r="U4"/>
      <c r="V4"/>
      <c r="W4"/>
      <c r="X4"/>
      <c r="Y4"/>
      <c r="Z4"/>
      <c r="AA4"/>
    </row>
    <row r="5" spans="1:27" ht="42" customHeight="1" x14ac:dyDescent="0.15">
      <c r="A5" s="331" t="s">
        <v>484</v>
      </c>
      <c r="B5" s="607"/>
      <c r="C5" s="608"/>
      <c r="D5" s="608"/>
      <c r="E5" s="608"/>
      <c r="F5" s="608"/>
      <c r="G5" s="608"/>
      <c r="H5" s="608"/>
      <c r="I5" s="608"/>
      <c r="J5" s="608"/>
      <c r="K5" s="608"/>
      <c r="L5" s="608"/>
      <c r="M5" s="608"/>
      <c r="N5" s="608"/>
      <c r="O5" s="608"/>
      <c r="P5" s="608"/>
      <c r="Q5" s="609"/>
      <c r="R5" t="s">
        <v>176</v>
      </c>
      <c r="S5" s="146">
        <f>LENB(SUBSTITUTE(SUBSTITUTE(B5,"　","")," ",""))/2</f>
        <v>0</v>
      </c>
      <c r="T5"/>
      <c r="U5"/>
      <c r="V5"/>
      <c r="W5"/>
      <c r="X5"/>
      <c r="Y5"/>
      <c r="Z5"/>
      <c r="AA5"/>
    </row>
    <row r="6" spans="1:27" ht="39" customHeight="1" x14ac:dyDescent="0.15">
      <c r="A6" s="167" t="s">
        <v>470</v>
      </c>
      <c r="B6" s="607"/>
      <c r="C6" s="622"/>
      <c r="D6" s="622"/>
      <c r="E6" s="622"/>
      <c r="F6" s="622"/>
      <c r="G6" s="622"/>
      <c r="H6" s="622"/>
      <c r="I6" s="622"/>
      <c r="J6" s="622"/>
      <c r="K6" s="622"/>
      <c r="L6" s="622"/>
      <c r="M6" s="622"/>
      <c r="N6" s="622"/>
      <c r="O6" s="622"/>
      <c r="P6" s="622"/>
      <c r="Q6" s="623"/>
      <c r="R6" s="621" t="s">
        <v>469</v>
      </c>
      <c r="S6" s="606"/>
      <c r="T6" s="606"/>
      <c r="U6" s="606"/>
      <c r="V6" s="606"/>
      <c r="W6" s="606"/>
      <c r="X6" s="606"/>
      <c r="Y6"/>
      <c r="Z6"/>
      <c r="AA6"/>
    </row>
    <row r="7" spans="1:27" ht="18" customHeight="1" x14ac:dyDescent="0.15">
      <c r="A7" s="634" t="s">
        <v>471</v>
      </c>
      <c r="B7" s="624"/>
      <c r="C7" s="625"/>
      <c r="D7" s="625"/>
      <c r="E7" s="625"/>
      <c r="F7" s="625"/>
      <c r="G7" s="626"/>
      <c r="H7" s="632" t="s">
        <v>411</v>
      </c>
      <c r="I7" s="632"/>
      <c r="J7" s="632"/>
      <c r="K7" s="632"/>
      <c r="L7" s="632"/>
      <c r="M7" s="632"/>
      <c r="N7" s="632"/>
      <c r="O7" s="632"/>
      <c r="P7" s="632"/>
      <c r="Q7" s="633"/>
      <c r="R7" s="108" t="s">
        <v>457</v>
      </c>
      <c r="S7" s="146"/>
      <c r="T7"/>
      <c r="U7"/>
      <c r="V7"/>
      <c r="W7"/>
      <c r="X7"/>
      <c r="Y7"/>
      <c r="Z7"/>
      <c r="AA7"/>
    </row>
    <row r="8" spans="1:27" ht="18" customHeight="1" x14ac:dyDescent="0.15">
      <c r="A8" s="635"/>
      <c r="B8" s="627"/>
      <c r="C8" s="628"/>
      <c r="D8" s="628"/>
      <c r="E8" s="628"/>
      <c r="F8" s="628"/>
      <c r="G8" s="629"/>
      <c r="H8" s="630"/>
      <c r="I8" s="630"/>
      <c r="J8" s="630"/>
      <c r="K8" s="630"/>
      <c r="L8" s="630"/>
      <c r="M8" s="630"/>
      <c r="N8" s="630"/>
      <c r="O8" s="630"/>
      <c r="P8" s="630"/>
      <c r="Q8" s="631"/>
      <c r="R8" s="108" t="s">
        <v>416</v>
      </c>
      <c r="S8"/>
      <c r="T8"/>
      <c r="U8"/>
      <c r="V8"/>
      <c r="W8"/>
      <c r="X8"/>
      <c r="Y8"/>
      <c r="Z8"/>
      <c r="AA8"/>
    </row>
    <row r="9" spans="1:27" ht="31.5" customHeight="1" x14ac:dyDescent="0.15">
      <c r="A9" s="329" t="s">
        <v>410</v>
      </c>
      <c r="B9" s="329" t="s">
        <v>4</v>
      </c>
      <c r="C9" s="55"/>
      <c r="D9" s="94" t="s">
        <v>5</v>
      </c>
      <c r="E9" s="55"/>
      <c r="F9" s="94" t="s">
        <v>6</v>
      </c>
      <c r="G9" s="55"/>
      <c r="H9" s="94" t="s">
        <v>7</v>
      </c>
      <c r="I9" s="94" t="s">
        <v>122</v>
      </c>
      <c r="J9" s="94" t="s">
        <v>4</v>
      </c>
      <c r="K9" s="55"/>
      <c r="L9" s="94" t="s">
        <v>5</v>
      </c>
      <c r="M9" s="55"/>
      <c r="N9" s="94" t="s">
        <v>6</v>
      </c>
      <c r="O9" s="55"/>
      <c r="P9" s="94" t="s">
        <v>7</v>
      </c>
      <c r="Q9" s="95"/>
      <c r="R9"/>
      <c r="S9"/>
      <c r="T9"/>
      <c r="U9"/>
      <c r="V9"/>
      <c r="W9"/>
      <c r="X9"/>
      <c r="Y9"/>
      <c r="Z9"/>
      <c r="AA9"/>
    </row>
    <row r="10" spans="1:27" ht="26.25" customHeight="1" x14ac:dyDescent="0.15">
      <c r="A10" s="522"/>
      <c r="B10" s="522"/>
      <c r="C10" s="522"/>
      <c r="D10" s="522"/>
      <c r="E10" s="522"/>
      <c r="F10" s="522"/>
      <c r="G10" s="522"/>
      <c r="H10" s="522"/>
      <c r="I10" s="522"/>
      <c r="J10" s="522"/>
      <c r="K10" s="522"/>
      <c r="L10" s="522"/>
      <c r="M10" s="522"/>
      <c r="N10" s="522"/>
      <c r="O10" s="522"/>
      <c r="P10" s="522"/>
      <c r="Q10" s="522"/>
      <c r="R10"/>
      <c r="S10"/>
      <c r="T10"/>
      <c r="U10" s="147"/>
      <c r="V10"/>
      <c r="W10"/>
      <c r="X10"/>
      <c r="Y10"/>
      <c r="Z10"/>
      <c r="AA10"/>
    </row>
    <row r="11" spans="1:27" ht="21" customHeight="1" x14ac:dyDescent="0.15">
      <c r="A11" s="332" t="s">
        <v>485</v>
      </c>
      <c r="B11" s="610"/>
      <c r="C11" s="611"/>
      <c r="D11" s="611"/>
      <c r="E11" s="611"/>
      <c r="F11" s="611"/>
      <c r="G11" s="611"/>
      <c r="H11" s="611"/>
      <c r="I11" s="611"/>
      <c r="J11" s="611"/>
      <c r="K11" s="611"/>
      <c r="L11" s="611"/>
      <c r="M11" s="611"/>
      <c r="N11" s="611"/>
      <c r="O11" s="611"/>
      <c r="P11" s="611"/>
      <c r="Q11" s="612"/>
      <c r="R11" t="s">
        <v>176</v>
      </c>
      <c r="S11" s="146">
        <f>LENB(SUBSTITUTE(SUBSTITUTE(B11,"　","")," ",""))/2</f>
        <v>0</v>
      </c>
      <c r="T11"/>
      <c r="U11"/>
      <c r="V11"/>
      <c r="W11"/>
      <c r="X11"/>
      <c r="Y11"/>
      <c r="Z11"/>
      <c r="AA11"/>
    </row>
    <row r="12" spans="1:27" ht="172.5" customHeight="1" x14ac:dyDescent="0.15">
      <c r="A12" s="333" t="s">
        <v>488</v>
      </c>
      <c r="B12" s="613"/>
      <c r="C12" s="614"/>
      <c r="D12" s="614"/>
      <c r="E12" s="614"/>
      <c r="F12" s="614"/>
      <c r="G12" s="614"/>
      <c r="H12" s="614"/>
      <c r="I12" s="614"/>
      <c r="J12" s="614"/>
      <c r="K12" s="614"/>
      <c r="L12" s="614"/>
      <c r="M12" s="614"/>
      <c r="N12" s="614"/>
      <c r="O12" s="614"/>
      <c r="P12" s="614"/>
      <c r="Q12" s="615"/>
      <c r="R12" s="605" t="s">
        <v>464</v>
      </c>
      <c r="S12" s="606"/>
      <c r="T12" s="606"/>
      <c r="U12" s="606"/>
      <c r="V12" s="606"/>
      <c r="W12" s="606"/>
      <c r="X12" s="606"/>
      <c r="Y12"/>
      <c r="Z12"/>
      <c r="AA12"/>
    </row>
    <row r="13" spans="1:27" ht="21" customHeight="1" x14ac:dyDescent="0.15">
      <c r="A13" s="332" t="s">
        <v>486</v>
      </c>
      <c r="B13" s="610"/>
      <c r="C13" s="611"/>
      <c r="D13" s="611"/>
      <c r="E13" s="611"/>
      <c r="F13" s="611"/>
      <c r="G13" s="611"/>
      <c r="H13" s="611"/>
      <c r="I13" s="611"/>
      <c r="J13" s="611"/>
      <c r="K13" s="611"/>
      <c r="L13" s="611"/>
      <c r="M13" s="611"/>
      <c r="N13" s="611"/>
      <c r="O13" s="611"/>
      <c r="P13" s="611"/>
      <c r="Q13" s="612"/>
      <c r="R13" t="s">
        <v>176</v>
      </c>
      <c r="S13" s="146">
        <f>LENB(SUBSTITUTE(SUBSTITUTE(B13,"　","")," ",""))/2</f>
        <v>0</v>
      </c>
      <c r="T13"/>
      <c r="U13"/>
      <c r="V13"/>
      <c r="W13"/>
      <c r="X13"/>
      <c r="Y13"/>
      <c r="Z13"/>
      <c r="AA13"/>
    </row>
    <row r="14" spans="1:27" ht="112.5" customHeight="1" x14ac:dyDescent="0.15">
      <c r="A14" s="333" t="s">
        <v>490</v>
      </c>
      <c r="B14" s="613"/>
      <c r="C14" s="614"/>
      <c r="D14" s="614"/>
      <c r="E14" s="614"/>
      <c r="F14" s="614"/>
      <c r="G14" s="614"/>
      <c r="H14" s="614"/>
      <c r="I14" s="614"/>
      <c r="J14" s="614"/>
      <c r="K14" s="614"/>
      <c r="L14" s="614"/>
      <c r="M14" s="614"/>
      <c r="N14" s="614"/>
      <c r="O14" s="614"/>
      <c r="P14" s="614"/>
      <c r="Q14" s="615"/>
      <c r="R14" s="619" t="s">
        <v>405</v>
      </c>
      <c r="S14" s="620"/>
      <c r="T14" s="620"/>
      <c r="U14" s="620"/>
      <c r="V14" s="620"/>
      <c r="W14" s="620"/>
      <c r="X14" s="620"/>
      <c r="Y14"/>
      <c r="Z14"/>
      <c r="AA14"/>
    </row>
    <row r="15" spans="1:27" ht="21" customHeight="1" x14ac:dyDescent="0.15">
      <c r="A15" s="392" t="s">
        <v>319</v>
      </c>
      <c r="B15" s="610"/>
      <c r="C15" s="611"/>
      <c r="D15" s="611"/>
      <c r="E15" s="611"/>
      <c r="F15" s="611"/>
      <c r="G15" s="611"/>
      <c r="H15" s="611"/>
      <c r="I15" s="611"/>
      <c r="J15" s="611"/>
      <c r="K15" s="611"/>
      <c r="L15" s="611"/>
      <c r="M15" s="611"/>
      <c r="N15" s="611"/>
      <c r="O15" s="611"/>
      <c r="P15" s="611"/>
      <c r="Q15" s="612"/>
      <c r="R15" t="s">
        <v>176</v>
      </c>
      <c r="S15" s="146">
        <f>LENB(SUBSTITUTE(SUBSTITUTE(B15,"　","")," ",""))/2</f>
        <v>0</v>
      </c>
      <c r="T15"/>
      <c r="U15"/>
      <c r="V15"/>
      <c r="W15"/>
      <c r="X15"/>
      <c r="Y15"/>
      <c r="Z15"/>
      <c r="AA15"/>
    </row>
    <row r="16" spans="1:27" ht="172.5" customHeight="1" x14ac:dyDescent="0.15">
      <c r="A16" s="333" t="s">
        <v>489</v>
      </c>
      <c r="B16" s="616"/>
      <c r="C16" s="617"/>
      <c r="D16" s="617"/>
      <c r="E16" s="617"/>
      <c r="F16" s="617"/>
      <c r="G16" s="617"/>
      <c r="H16" s="617"/>
      <c r="I16" s="617"/>
      <c r="J16" s="617"/>
      <c r="K16" s="617"/>
      <c r="L16" s="617"/>
      <c r="M16" s="617"/>
      <c r="N16" s="617"/>
      <c r="O16" s="617"/>
      <c r="P16" s="617"/>
      <c r="Q16" s="618"/>
      <c r="R16" s="619"/>
      <c r="S16" s="620"/>
      <c r="T16" s="620"/>
      <c r="U16" s="620"/>
      <c r="V16" s="620"/>
      <c r="W16" s="620"/>
      <c r="X16" s="620"/>
      <c r="Y16"/>
      <c r="Z16"/>
      <c r="AA16"/>
    </row>
    <row r="17" spans="1:27" x14ac:dyDescent="0.15">
      <c r="A17" s="145"/>
      <c r="B17" s="19"/>
      <c r="C17" s="19"/>
      <c r="D17" s="19"/>
      <c r="E17" s="19"/>
      <c r="F17" s="19"/>
      <c r="G17" s="19"/>
      <c r="H17" s="19"/>
      <c r="I17" s="19"/>
      <c r="J17" s="19"/>
      <c r="K17" s="19"/>
      <c r="L17" s="19"/>
      <c r="M17" s="19"/>
      <c r="N17" s="19"/>
      <c r="O17" s="19"/>
      <c r="P17" s="19"/>
      <c r="Q17" s="10"/>
      <c r="R17"/>
      <c r="S17"/>
      <c r="T17"/>
      <c r="U17"/>
      <c r="V17"/>
      <c r="W17"/>
      <c r="X17"/>
      <c r="Y17"/>
      <c r="Z17"/>
      <c r="AA17"/>
    </row>
    <row r="18" spans="1:27" x14ac:dyDescent="0.15">
      <c r="A18" s="10"/>
      <c r="B18" s="19"/>
      <c r="C18" s="19"/>
      <c r="D18" s="19"/>
      <c r="E18" s="19"/>
      <c r="F18" s="19"/>
      <c r="G18" s="19"/>
      <c r="H18" s="19"/>
      <c r="I18" s="19"/>
      <c r="J18" s="19"/>
      <c r="K18" s="19"/>
      <c r="L18" s="19"/>
      <c r="M18" s="19"/>
      <c r="N18" s="19"/>
      <c r="O18" s="19"/>
      <c r="P18" s="19"/>
      <c r="Q18" s="10"/>
      <c r="R18"/>
      <c r="S18"/>
      <c r="T18"/>
      <c r="U18"/>
      <c r="V18"/>
      <c r="W18"/>
      <c r="X18"/>
      <c r="Y18"/>
      <c r="Z18"/>
      <c r="AA18"/>
    </row>
    <row r="19" spans="1:27" x14ac:dyDescent="0.15">
      <c r="A19" s="10"/>
      <c r="B19" s="19"/>
      <c r="C19" s="19"/>
      <c r="D19" s="19"/>
      <c r="E19" s="19"/>
      <c r="F19" s="19"/>
      <c r="G19" s="19"/>
      <c r="H19" s="19"/>
      <c r="I19" s="19"/>
      <c r="J19" s="19"/>
      <c r="K19" s="19"/>
      <c r="L19" s="19"/>
      <c r="M19" s="19"/>
      <c r="N19" s="19"/>
      <c r="O19" s="19"/>
      <c r="P19" s="19"/>
      <c r="Q19" s="10"/>
      <c r="R19"/>
      <c r="S19"/>
      <c r="T19"/>
      <c r="U19"/>
      <c r="V19"/>
      <c r="W19"/>
      <c r="X19"/>
      <c r="Y19"/>
      <c r="Z19"/>
      <c r="AA19"/>
    </row>
    <row r="20" spans="1:27" x14ac:dyDescent="0.15">
      <c r="A20" s="10"/>
      <c r="B20" s="19"/>
      <c r="C20" s="19"/>
      <c r="D20" s="19"/>
      <c r="E20" s="19"/>
      <c r="F20" s="19"/>
      <c r="G20" s="19"/>
      <c r="H20" s="19"/>
      <c r="I20" s="19"/>
      <c r="J20" s="19"/>
      <c r="K20" s="19"/>
      <c r="L20" s="19"/>
      <c r="M20" s="19"/>
      <c r="N20" s="19"/>
      <c r="O20" s="19"/>
      <c r="P20" s="19"/>
      <c r="Q20" s="10"/>
      <c r="R20"/>
      <c r="S20"/>
      <c r="T20"/>
      <c r="U20"/>
      <c r="V20"/>
      <c r="W20"/>
      <c r="X20"/>
      <c r="Y20"/>
      <c r="Z20"/>
      <c r="AA20"/>
    </row>
    <row r="21" spans="1:27" x14ac:dyDescent="0.15">
      <c r="A21" s="10"/>
      <c r="B21" s="19"/>
      <c r="C21" s="19"/>
      <c r="D21" s="19"/>
      <c r="E21" s="19"/>
      <c r="F21" s="19"/>
      <c r="G21" s="19"/>
      <c r="H21" s="19"/>
      <c r="I21" s="19"/>
      <c r="J21" s="19"/>
      <c r="K21" s="19"/>
      <c r="L21" s="19"/>
      <c r="M21" s="19"/>
      <c r="N21" s="19"/>
      <c r="O21" s="19"/>
      <c r="P21" s="19"/>
      <c r="Q21" s="10"/>
      <c r="R21"/>
      <c r="S21"/>
      <c r="T21"/>
      <c r="U21"/>
      <c r="V21"/>
      <c r="W21"/>
      <c r="X21"/>
      <c r="Y21"/>
      <c r="Z21"/>
      <c r="AA21"/>
    </row>
    <row r="22" spans="1:27" x14ac:dyDescent="0.15">
      <c r="A22" s="10"/>
      <c r="B22" s="19"/>
      <c r="C22" s="19"/>
      <c r="D22" s="19"/>
      <c r="E22" s="19"/>
      <c r="F22" s="19"/>
      <c r="G22" s="19"/>
      <c r="H22" s="19"/>
      <c r="I22" s="19"/>
      <c r="J22" s="19"/>
      <c r="K22" s="19"/>
      <c r="L22" s="19"/>
      <c r="M22" s="19"/>
      <c r="N22" s="19"/>
      <c r="O22" s="19"/>
      <c r="P22" s="19"/>
      <c r="Q22" s="10"/>
      <c r="R22"/>
      <c r="S22"/>
      <c r="T22"/>
      <c r="U22"/>
      <c r="V22"/>
      <c r="W22"/>
      <c r="X22"/>
      <c r="Y22"/>
      <c r="Z22"/>
      <c r="AA22"/>
    </row>
    <row r="23" spans="1:27" x14ac:dyDescent="0.15">
      <c r="A23" s="10"/>
      <c r="B23" s="19"/>
      <c r="C23" s="19"/>
      <c r="D23" s="19"/>
      <c r="E23" s="19"/>
      <c r="F23" s="19"/>
      <c r="G23" s="19"/>
      <c r="H23" s="19"/>
      <c r="I23" s="19"/>
      <c r="J23" s="19"/>
      <c r="K23" s="19"/>
      <c r="L23" s="19"/>
      <c r="M23" s="19"/>
      <c r="N23" s="19"/>
      <c r="O23" s="19"/>
      <c r="P23" s="19"/>
      <c r="Q23" s="10"/>
      <c r="R23"/>
      <c r="S23"/>
      <c r="T23"/>
      <c r="U23"/>
      <c r="V23"/>
      <c r="W23"/>
      <c r="X23"/>
      <c r="Y23"/>
      <c r="Z23"/>
      <c r="AA23"/>
    </row>
    <row r="24" spans="1:27" x14ac:dyDescent="0.15">
      <c r="A24" s="10"/>
      <c r="B24" s="19"/>
      <c r="C24" s="19"/>
      <c r="D24" s="19"/>
      <c r="E24" s="19"/>
      <c r="F24" s="19"/>
      <c r="G24" s="19"/>
      <c r="H24" s="19"/>
      <c r="I24" s="19"/>
      <c r="J24" s="19"/>
      <c r="K24" s="19"/>
      <c r="L24" s="19"/>
      <c r="M24" s="19"/>
      <c r="N24" s="19"/>
      <c r="O24" s="19"/>
      <c r="P24" s="19"/>
      <c r="Q24" s="10"/>
      <c r="R24"/>
      <c r="S24"/>
      <c r="T24"/>
      <c r="U24"/>
      <c r="V24"/>
      <c r="W24"/>
      <c r="X24"/>
      <c r="Y24"/>
      <c r="Z24"/>
      <c r="AA24"/>
    </row>
    <row r="25" spans="1:27" x14ac:dyDescent="0.15">
      <c r="A25" s="10"/>
      <c r="B25" s="19"/>
      <c r="C25" s="19"/>
      <c r="D25" s="19"/>
      <c r="E25" s="19"/>
      <c r="F25" s="19"/>
      <c r="G25" s="19"/>
      <c r="H25" s="19"/>
      <c r="I25" s="19"/>
      <c r="J25" s="19"/>
      <c r="K25" s="19"/>
      <c r="L25" s="19"/>
      <c r="M25" s="19"/>
      <c r="N25" s="19"/>
      <c r="O25" s="19"/>
      <c r="P25" s="19"/>
      <c r="Q25" s="10"/>
      <c r="R25"/>
      <c r="S25"/>
      <c r="T25"/>
      <c r="U25"/>
      <c r="V25"/>
      <c r="W25"/>
      <c r="X25"/>
      <c r="Y25"/>
      <c r="Z25"/>
      <c r="AA25"/>
    </row>
    <row r="26" spans="1:27" x14ac:dyDescent="0.15">
      <c r="A26" s="10"/>
      <c r="B26" s="19"/>
      <c r="C26" s="19"/>
      <c r="D26" s="19"/>
      <c r="E26" s="19"/>
      <c r="F26" s="19"/>
      <c r="G26" s="19"/>
      <c r="H26" s="19"/>
      <c r="I26" s="19"/>
      <c r="J26" s="19"/>
      <c r="K26" s="19"/>
      <c r="L26" s="19"/>
      <c r="M26" s="19"/>
      <c r="N26" s="19"/>
      <c r="O26" s="19"/>
      <c r="P26" s="19"/>
      <c r="Q26" s="10"/>
      <c r="R26"/>
      <c r="S26"/>
      <c r="T26"/>
      <c r="U26"/>
      <c r="V26"/>
      <c r="W26"/>
      <c r="X26"/>
      <c r="Y26"/>
      <c r="Z26"/>
      <c r="AA26"/>
    </row>
    <row r="27" spans="1:27" x14ac:dyDescent="0.15">
      <c r="A27" s="44"/>
      <c r="B27" s="45"/>
      <c r="C27" s="45"/>
      <c r="D27" s="45"/>
      <c r="E27" s="45"/>
      <c r="F27" s="45"/>
      <c r="G27" s="45"/>
      <c r="H27" s="45"/>
      <c r="I27" s="45"/>
      <c r="J27" s="45"/>
      <c r="K27" s="45"/>
      <c r="L27" s="45"/>
      <c r="M27" s="45"/>
      <c r="N27" s="45"/>
      <c r="O27" s="45"/>
      <c r="P27" s="45"/>
      <c r="Q27" s="44"/>
    </row>
    <row r="28" spans="1:27" x14ac:dyDescent="0.15">
      <c r="A28" s="44"/>
      <c r="B28" s="45"/>
      <c r="C28" s="45"/>
      <c r="D28" s="45"/>
      <c r="E28" s="45"/>
      <c r="F28" s="45"/>
      <c r="G28" s="45"/>
      <c r="H28" s="45"/>
      <c r="I28" s="45"/>
      <c r="J28" s="45"/>
      <c r="K28" s="45"/>
      <c r="L28" s="45"/>
      <c r="M28" s="45"/>
      <c r="N28" s="45"/>
      <c r="O28" s="45"/>
      <c r="P28" s="45"/>
      <c r="Q28" s="44"/>
    </row>
  </sheetData>
  <sheetProtection sheet="1" scenarios="1" selectLockedCells="1"/>
  <mergeCells count="14">
    <mergeCell ref="R12:X12"/>
    <mergeCell ref="B5:Q5"/>
    <mergeCell ref="B11:Q12"/>
    <mergeCell ref="B13:Q14"/>
    <mergeCell ref="B15:Q16"/>
    <mergeCell ref="R14:X14"/>
    <mergeCell ref="R16:X16"/>
    <mergeCell ref="R6:X6"/>
    <mergeCell ref="B6:Q6"/>
    <mergeCell ref="A10:Q10"/>
    <mergeCell ref="B7:G8"/>
    <mergeCell ref="H8:Q8"/>
    <mergeCell ref="H7:Q7"/>
    <mergeCell ref="A7:A8"/>
  </mergeCells>
  <phoneticPr fontId="7"/>
  <conditionalFormatting sqref="S5 S7">
    <cfRule type="cellIs" dxfId="4" priority="4" operator="lessThan">
      <formula>30</formula>
    </cfRule>
  </conditionalFormatting>
  <conditionalFormatting sqref="S11">
    <cfRule type="cellIs" dxfId="3" priority="3" operator="lessThan">
      <formula>30</formula>
    </cfRule>
  </conditionalFormatting>
  <conditionalFormatting sqref="S13">
    <cfRule type="cellIs" dxfId="2" priority="2" operator="lessThan">
      <formula>30</formula>
    </cfRule>
  </conditionalFormatting>
  <conditionalFormatting sqref="S15">
    <cfRule type="cellIs" dxfId="1" priority="1" operator="lessThan">
      <formula>30</formula>
    </cfRule>
  </conditionalFormatting>
  <dataValidations count="3">
    <dataValidation type="textLength" operator="lessThanOrEqual" allowBlank="1" showInputMessage="1" showErrorMessage="1" sqref="C5:Q5 B5:B6" xr:uid="{9774B195-EBD4-4617-8D37-B972C6673D85}">
      <formula1>33</formula1>
    </dataValidation>
    <dataValidation type="list" allowBlank="1" showInputMessage="1" showErrorMessage="1" sqref="B7" xr:uid="{5AB1CEC1-0CEA-4046-AE69-3837F8C957CF}">
      <formula1>"地域活性化関連,まちづくりの推進,買い物弱者支援,子育て支援,社会福祉関連,環境・エネルギー関連,その他"</formula1>
    </dataValidation>
    <dataValidation type="textLength" operator="lessThanOrEqual" allowBlank="1" showInputMessage="1" showErrorMessage="1" sqref="B11:Q16" xr:uid="{27FCF5E7-B549-49C9-A38F-88BB4CBCAD3F}">
      <formula1>220</formula1>
    </dataValidation>
  </dataValidations>
  <pageMargins left="0.98425196850393704"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50C-0DFB-4B8F-990F-7474F7C31237}">
  <sheetPr>
    <tabColor rgb="FF92D050"/>
  </sheetPr>
  <dimension ref="A1:G96"/>
  <sheetViews>
    <sheetView showGridLines="0" view="pageBreakPreview" zoomScaleNormal="100" zoomScaleSheetLayoutView="100" workbookViewId="0">
      <selection activeCell="E20" sqref="E20"/>
    </sheetView>
  </sheetViews>
  <sheetFormatPr defaultColWidth="8.6640625" defaultRowHeight="14.25" x14ac:dyDescent="0.15"/>
  <cols>
    <col min="1" max="1" width="51.6640625" customWidth="1"/>
    <col min="2" max="2" width="4.58203125" customWidth="1"/>
    <col min="3" max="3" width="5.25" customWidth="1"/>
  </cols>
  <sheetData>
    <row r="1" spans="1:7" x14ac:dyDescent="0.15">
      <c r="A1" s="144" t="s">
        <v>327</v>
      </c>
    </row>
    <row r="2" spans="1:7" x14ac:dyDescent="0.15">
      <c r="A2" s="10" t="s">
        <v>247</v>
      </c>
    </row>
    <row r="3" spans="1:7" ht="21.75" customHeight="1" x14ac:dyDescent="0.15">
      <c r="A3" s="338" t="s">
        <v>317</v>
      </c>
    </row>
    <row r="4" spans="1:7" s="46" customFormat="1" ht="18" customHeight="1" x14ac:dyDescent="0.15">
      <c r="A4" s="640" t="s">
        <v>405</v>
      </c>
      <c r="B4" s="390"/>
      <c r="C4" s="58"/>
      <c r="D4" s="58"/>
      <c r="E4" s="58"/>
      <c r="F4" s="58"/>
      <c r="G4" s="58"/>
    </row>
    <row r="5" spans="1:7" s="46" customFormat="1" ht="18" customHeight="1" x14ac:dyDescent="0.15">
      <c r="A5" s="638"/>
      <c r="B5" s="390"/>
      <c r="C5" s="58"/>
      <c r="D5" s="58"/>
      <c r="E5" s="58"/>
      <c r="F5" s="58"/>
      <c r="G5" s="58"/>
    </row>
    <row r="6" spans="1:7" s="46" customFormat="1" ht="18" customHeight="1" x14ac:dyDescent="0.15">
      <c r="A6" s="638"/>
      <c r="B6" s="390"/>
      <c r="C6" s="58"/>
      <c r="D6" s="58"/>
      <c r="E6" s="58"/>
      <c r="F6" s="58"/>
      <c r="G6" s="58"/>
    </row>
    <row r="7" spans="1:7" s="46" customFormat="1" ht="18" customHeight="1" x14ac:dyDescent="0.15">
      <c r="A7" s="638"/>
      <c r="B7" s="390"/>
      <c r="C7" s="58"/>
      <c r="D7" s="58"/>
      <c r="E7" s="58"/>
      <c r="F7" s="58"/>
      <c r="G7" s="58"/>
    </row>
    <row r="8" spans="1:7" s="46" customFormat="1" ht="18" customHeight="1" x14ac:dyDescent="0.15">
      <c r="A8" s="639"/>
      <c r="B8" s="390" t="s">
        <v>415</v>
      </c>
      <c r="C8" s="58"/>
      <c r="D8" s="58"/>
      <c r="E8" s="58"/>
      <c r="F8" s="58"/>
      <c r="G8" s="58"/>
    </row>
    <row r="9" spans="1:7" ht="41.25" customHeight="1" x14ac:dyDescent="0.15">
      <c r="A9" s="338" t="s">
        <v>318</v>
      </c>
      <c r="B9" s="108"/>
      <c r="C9" s="108"/>
      <c r="D9" s="108"/>
      <c r="E9" s="108"/>
      <c r="F9" s="108"/>
      <c r="G9" s="108"/>
    </row>
    <row r="10" spans="1:7" s="46" customFormat="1" ht="18" customHeight="1" x14ac:dyDescent="0.15">
      <c r="A10" s="636"/>
      <c r="B10" s="389"/>
      <c r="C10" s="58"/>
      <c r="D10" s="58"/>
      <c r="E10" s="58"/>
      <c r="F10" s="58"/>
      <c r="G10" s="58"/>
    </row>
    <row r="11" spans="1:7" s="46" customFormat="1" ht="18" customHeight="1" x14ac:dyDescent="0.15">
      <c r="A11" s="637"/>
      <c r="B11" s="389"/>
      <c r="C11" s="58"/>
      <c r="D11" s="58"/>
      <c r="E11" s="58"/>
      <c r="F11" s="58"/>
      <c r="G11" s="58"/>
    </row>
    <row r="12" spans="1:7" s="46" customFormat="1" ht="18" customHeight="1" x14ac:dyDescent="0.15">
      <c r="A12" s="637"/>
      <c r="B12" s="389" t="s">
        <v>415</v>
      </c>
      <c r="C12" s="58"/>
      <c r="D12" s="58"/>
      <c r="E12" s="58"/>
      <c r="F12" s="58"/>
      <c r="G12" s="58"/>
    </row>
    <row r="13" spans="1:7" s="46" customFormat="1" ht="18" customHeight="1" x14ac:dyDescent="0.15">
      <c r="A13" s="637"/>
      <c r="B13" s="389"/>
      <c r="C13" s="58"/>
      <c r="D13" s="58"/>
      <c r="E13" s="58"/>
      <c r="F13" s="58"/>
      <c r="G13" s="58"/>
    </row>
    <row r="14" spans="1:7" s="46" customFormat="1" ht="18" customHeight="1" x14ac:dyDescent="0.15">
      <c r="A14" s="639"/>
      <c r="B14" s="389"/>
      <c r="C14" s="58"/>
      <c r="D14" s="58"/>
      <c r="E14" s="58"/>
      <c r="F14" s="58"/>
      <c r="G14" s="58"/>
    </row>
    <row r="15" spans="1:7" ht="30" customHeight="1" x14ac:dyDescent="0.15">
      <c r="A15" s="339" t="s">
        <v>280</v>
      </c>
      <c r="B15" s="108"/>
      <c r="C15" s="108"/>
      <c r="D15" s="108"/>
      <c r="E15" s="108"/>
      <c r="F15" s="108"/>
      <c r="G15" s="108"/>
    </row>
    <row r="16" spans="1:7" s="46" customFormat="1" ht="18" customHeight="1" x14ac:dyDescent="0.15">
      <c r="A16" s="636"/>
      <c r="B16" s="58"/>
      <c r="C16" s="58"/>
      <c r="D16" s="58"/>
      <c r="E16" s="58"/>
      <c r="F16" s="58"/>
      <c r="G16" s="58"/>
    </row>
    <row r="17" spans="1:7" s="46" customFormat="1" ht="18" customHeight="1" x14ac:dyDescent="0.15">
      <c r="A17" s="637"/>
      <c r="B17" s="58"/>
      <c r="C17" s="58"/>
      <c r="D17" s="58"/>
      <c r="E17" s="58"/>
      <c r="F17" s="58"/>
      <c r="G17" s="58"/>
    </row>
    <row r="18" spans="1:7" s="46" customFormat="1" ht="18" customHeight="1" x14ac:dyDescent="0.15">
      <c r="A18" s="638"/>
      <c r="B18" s="58" t="s">
        <v>415</v>
      </c>
      <c r="C18" s="58"/>
      <c r="D18" s="58"/>
      <c r="E18" s="58"/>
      <c r="F18" s="58"/>
      <c r="G18" s="58"/>
    </row>
    <row r="19" spans="1:7" s="46" customFormat="1" ht="18" customHeight="1" x14ac:dyDescent="0.15">
      <c r="A19" s="638"/>
      <c r="B19" s="58"/>
      <c r="C19" s="58"/>
      <c r="D19" s="58"/>
      <c r="E19" s="58"/>
      <c r="F19" s="58"/>
      <c r="G19" s="58"/>
    </row>
    <row r="20" spans="1:7" s="46" customFormat="1" ht="18" customHeight="1" x14ac:dyDescent="0.15">
      <c r="A20" s="639"/>
      <c r="B20" s="58"/>
      <c r="C20" s="58"/>
      <c r="D20" s="58"/>
      <c r="E20" s="58"/>
      <c r="F20" s="58"/>
      <c r="G20" s="58"/>
    </row>
    <row r="21" spans="1:7" ht="30" customHeight="1" x14ac:dyDescent="0.15">
      <c r="A21" s="340" t="s">
        <v>308</v>
      </c>
      <c r="B21" s="108"/>
      <c r="C21" s="108"/>
      <c r="D21" s="108"/>
      <c r="E21" s="108"/>
      <c r="F21" s="108"/>
      <c r="G21" s="108"/>
    </row>
    <row r="22" spans="1:7" s="46" customFormat="1" ht="18" customHeight="1" x14ac:dyDescent="0.15">
      <c r="A22" s="636"/>
      <c r="B22" s="389"/>
      <c r="C22" s="58"/>
      <c r="D22" s="58"/>
      <c r="E22" s="58"/>
      <c r="F22" s="58"/>
      <c r="G22" s="58"/>
    </row>
    <row r="23" spans="1:7" s="46" customFormat="1" ht="18" customHeight="1" x14ac:dyDescent="0.15">
      <c r="A23" s="638"/>
      <c r="B23" s="389"/>
      <c r="C23" s="58"/>
      <c r="D23" s="58"/>
      <c r="E23" s="58"/>
      <c r="F23" s="58"/>
      <c r="G23" s="58"/>
    </row>
    <row r="24" spans="1:7" s="46" customFormat="1" ht="18" customHeight="1" x14ac:dyDescent="0.15">
      <c r="A24" s="638"/>
      <c r="B24" s="389"/>
      <c r="C24" s="58"/>
      <c r="D24" s="58"/>
      <c r="E24" s="58"/>
      <c r="F24" s="58"/>
      <c r="G24" s="58"/>
    </row>
    <row r="25" spans="1:7" s="46" customFormat="1" ht="18" customHeight="1" x14ac:dyDescent="0.15">
      <c r="A25" s="638"/>
      <c r="B25" s="389" t="s">
        <v>452</v>
      </c>
      <c r="C25" s="58"/>
      <c r="D25" s="58"/>
      <c r="E25" s="58"/>
      <c r="F25" s="58"/>
      <c r="G25" s="58"/>
    </row>
    <row r="26" spans="1:7" s="46" customFormat="1" ht="18" customHeight="1" x14ac:dyDescent="0.15">
      <c r="A26" s="639"/>
      <c r="B26" s="389"/>
      <c r="C26" s="58"/>
      <c r="D26" s="58"/>
      <c r="E26" s="58"/>
      <c r="F26" s="58"/>
      <c r="G26" s="58"/>
    </row>
    <row r="27" spans="1:7" ht="30" customHeight="1" x14ac:dyDescent="0.3">
      <c r="A27" s="340" t="s">
        <v>310</v>
      </c>
      <c r="B27" s="114" t="s">
        <v>176</v>
      </c>
      <c r="C27" s="341">
        <f>(LENB(SUBSTITUTE(SUBSTITUTE(A28,"　","")," ",""))/2)</f>
        <v>0</v>
      </c>
    </row>
    <row r="28" spans="1:7" s="46" customFormat="1" ht="18" customHeight="1" x14ac:dyDescent="0.15">
      <c r="A28" s="636"/>
      <c r="B28" s="58"/>
      <c r="C28" s="58"/>
      <c r="D28" s="58"/>
      <c r="E28" s="58"/>
      <c r="F28" s="58"/>
      <c r="G28" s="58"/>
    </row>
    <row r="29" spans="1:7" s="46" customFormat="1" ht="18" customHeight="1" x14ac:dyDescent="0.15">
      <c r="A29" s="637"/>
      <c r="B29" s="58"/>
      <c r="C29" s="58"/>
      <c r="D29" s="58"/>
      <c r="E29" s="58"/>
      <c r="F29" s="58"/>
      <c r="G29" s="58"/>
    </row>
    <row r="30" spans="1:7" s="46" customFormat="1" ht="18" customHeight="1" x14ac:dyDescent="0.15">
      <c r="A30" s="638"/>
      <c r="B30" s="58" t="s">
        <v>415</v>
      </c>
      <c r="C30" s="58"/>
      <c r="D30" s="58"/>
      <c r="E30" s="58"/>
      <c r="F30" s="58"/>
      <c r="G30" s="58"/>
    </row>
    <row r="31" spans="1:7" s="46" customFormat="1" ht="18" customHeight="1" x14ac:dyDescent="0.15">
      <c r="A31" s="638"/>
      <c r="B31" s="58"/>
      <c r="C31" s="58"/>
      <c r="D31" s="58"/>
      <c r="E31" s="58"/>
      <c r="F31" s="58"/>
      <c r="G31" s="58"/>
    </row>
    <row r="32" spans="1:7" s="46" customFormat="1" ht="18" customHeight="1" x14ac:dyDescent="0.15">
      <c r="A32" s="639"/>
      <c r="B32" s="58"/>
      <c r="C32" s="58"/>
      <c r="D32" s="58"/>
      <c r="E32" s="58"/>
      <c r="F32" s="58"/>
      <c r="G32" s="58"/>
    </row>
    <row r="33" spans="1:6" ht="30" customHeight="1" x14ac:dyDescent="0.15">
      <c r="A33" s="340" t="s">
        <v>316</v>
      </c>
      <c r="B33" s="108"/>
      <c r="C33" s="108"/>
      <c r="D33" s="108"/>
      <c r="E33" s="108"/>
      <c r="F33" s="108"/>
    </row>
    <row r="34" spans="1:6" s="46" customFormat="1" ht="18" customHeight="1" x14ac:dyDescent="0.15">
      <c r="A34" s="636"/>
      <c r="B34" s="389"/>
      <c r="C34" s="58"/>
      <c r="D34" s="58"/>
      <c r="E34" s="58"/>
      <c r="F34" s="58"/>
    </row>
    <row r="35" spans="1:6" s="46" customFormat="1" ht="18" customHeight="1" x14ac:dyDescent="0.15">
      <c r="A35" s="637"/>
      <c r="B35" s="389"/>
      <c r="C35" s="58"/>
      <c r="D35" s="58"/>
      <c r="E35" s="58"/>
      <c r="F35" s="58"/>
    </row>
    <row r="36" spans="1:6" s="46" customFormat="1" ht="18" customHeight="1" x14ac:dyDescent="0.15">
      <c r="A36" s="638"/>
      <c r="B36" s="389"/>
      <c r="C36" s="58"/>
      <c r="D36" s="58"/>
      <c r="E36" s="58"/>
      <c r="F36" s="58"/>
    </row>
    <row r="37" spans="1:6" s="46" customFormat="1" ht="18" customHeight="1" x14ac:dyDescent="0.15">
      <c r="A37" s="638"/>
      <c r="B37" s="389" t="s">
        <v>453</v>
      </c>
      <c r="C37" s="58"/>
      <c r="D37" s="58"/>
      <c r="E37" s="58"/>
      <c r="F37" s="58"/>
    </row>
    <row r="38" spans="1:6" s="46" customFormat="1" ht="18" customHeight="1" x14ac:dyDescent="0.15">
      <c r="A38" s="639"/>
      <c r="B38" s="389"/>
      <c r="C38" s="58"/>
      <c r="D38" s="58"/>
      <c r="E38" s="58"/>
      <c r="F38" s="58"/>
    </row>
    <row r="39" spans="1:6" x14ac:dyDescent="0.15">
      <c r="A39" s="342"/>
    </row>
    <row r="40" spans="1:6" x14ac:dyDescent="0.15">
      <c r="A40" s="342"/>
    </row>
    <row r="41" spans="1:6" x14ac:dyDescent="0.15">
      <c r="A41" s="342"/>
    </row>
    <row r="42" spans="1:6" x14ac:dyDescent="0.15">
      <c r="A42" s="342"/>
    </row>
    <row r="43" spans="1:6" x14ac:dyDescent="0.15">
      <c r="A43" s="342"/>
    </row>
    <row r="44" spans="1:6" x14ac:dyDescent="0.15">
      <c r="A44" s="342"/>
    </row>
    <row r="45" spans="1:6" x14ac:dyDescent="0.15">
      <c r="A45" s="342"/>
    </row>
    <row r="46" spans="1:6" x14ac:dyDescent="0.15">
      <c r="A46" s="342"/>
    </row>
    <row r="47" spans="1:6" x14ac:dyDescent="0.15">
      <c r="A47" s="342"/>
    </row>
    <row r="48" spans="1:6" x14ac:dyDescent="0.15">
      <c r="A48" s="342"/>
    </row>
    <row r="49" spans="1:1" x14ac:dyDescent="0.15">
      <c r="A49" s="342"/>
    </row>
    <row r="50" spans="1:1" x14ac:dyDescent="0.15">
      <c r="A50" s="342"/>
    </row>
    <row r="51" spans="1:1" x14ac:dyDescent="0.15">
      <c r="A51" s="342"/>
    </row>
    <row r="52" spans="1:1" x14ac:dyDescent="0.15">
      <c r="A52" s="342"/>
    </row>
    <row r="53" spans="1:1" x14ac:dyDescent="0.15">
      <c r="A53" s="342"/>
    </row>
    <row r="54" spans="1:1" x14ac:dyDescent="0.15">
      <c r="A54" s="342"/>
    </row>
    <row r="55" spans="1:1" x14ac:dyDescent="0.15">
      <c r="A55" s="342"/>
    </row>
    <row r="56" spans="1:1" x14ac:dyDescent="0.15">
      <c r="A56" s="342"/>
    </row>
    <row r="57" spans="1:1" x14ac:dyDescent="0.15">
      <c r="A57" s="342"/>
    </row>
    <row r="58" spans="1:1" x14ac:dyDescent="0.15">
      <c r="A58" s="342"/>
    </row>
    <row r="59" spans="1:1" x14ac:dyDescent="0.15">
      <c r="A59" s="342"/>
    </row>
    <row r="60" spans="1:1" x14ac:dyDescent="0.15">
      <c r="A60" s="342"/>
    </row>
    <row r="61" spans="1:1" x14ac:dyDescent="0.15">
      <c r="A61" s="342"/>
    </row>
    <row r="62" spans="1:1" x14ac:dyDescent="0.15">
      <c r="A62" s="342"/>
    </row>
    <row r="63" spans="1:1" x14ac:dyDescent="0.15">
      <c r="A63" s="342"/>
    </row>
    <row r="64" spans="1:1" x14ac:dyDescent="0.15">
      <c r="A64" s="342"/>
    </row>
    <row r="65" spans="1:1" x14ac:dyDescent="0.15">
      <c r="A65" s="342"/>
    </row>
    <row r="66" spans="1:1" x14ac:dyDescent="0.15">
      <c r="A66" s="342"/>
    </row>
    <row r="67" spans="1:1" x14ac:dyDescent="0.15">
      <c r="A67" s="342"/>
    </row>
    <row r="68" spans="1:1" x14ac:dyDescent="0.15">
      <c r="A68" s="342"/>
    </row>
    <row r="69" spans="1:1" x14ac:dyDescent="0.15">
      <c r="A69" s="342"/>
    </row>
    <row r="70" spans="1:1" x14ac:dyDescent="0.15">
      <c r="A70" s="342"/>
    </row>
    <row r="71" spans="1:1" x14ac:dyDescent="0.15">
      <c r="A71" s="342"/>
    </row>
    <row r="72" spans="1:1" x14ac:dyDescent="0.15">
      <c r="A72" s="342"/>
    </row>
    <row r="73" spans="1:1" x14ac:dyDescent="0.15">
      <c r="A73" s="342"/>
    </row>
    <row r="74" spans="1:1" x14ac:dyDescent="0.15">
      <c r="A74" s="342"/>
    </row>
    <row r="75" spans="1:1" x14ac:dyDescent="0.15">
      <c r="A75" s="342"/>
    </row>
    <row r="76" spans="1:1" x14ac:dyDescent="0.15">
      <c r="A76" s="342"/>
    </row>
    <row r="77" spans="1:1" x14ac:dyDescent="0.15">
      <c r="A77" s="342"/>
    </row>
    <row r="78" spans="1:1" x14ac:dyDescent="0.15">
      <c r="A78" s="342"/>
    </row>
    <row r="79" spans="1:1" x14ac:dyDescent="0.15">
      <c r="A79" s="342"/>
    </row>
    <row r="80" spans="1:1" x14ac:dyDescent="0.15">
      <c r="A80" s="342"/>
    </row>
    <row r="81" spans="1:1" x14ac:dyDescent="0.15">
      <c r="A81" s="342"/>
    </row>
    <row r="82" spans="1:1" x14ac:dyDescent="0.15">
      <c r="A82" s="342"/>
    </row>
    <row r="83" spans="1:1" x14ac:dyDescent="0.15">
      <c r="A83" s="342"/>
    </row>
    <row r="84" spans="1:1" x14ac:dyDescent="0.15">
      <c r="A84" s="342"/>
    </row>
    <row r="85" spans="1:1" x14ac:dyDescent="0.15">
      <c r="A85" s="342"/>
    </row>
    <row r="86" spans="1:1" x14ac:dyDescent="0.15">
      <c r="A86" s="342"/>
    </row>
    <row r="87" spans="1:1" x14ac:dyDescent="0.15">
      <c r="A87" s="342"/>
    </row>
    <row r="88" spans="1:1" x14ac:dyDescent="0.15">
      <c r="A88" s="342"/>
    </row>
    <row r="89" spans="1:1" x14ac:dyDescent="0.15">
      <c r="A89" s="342"/>
    </row>
    <row r="90" spans="1:1" x14ac:dyDescent="0.15">
      <c r="A90" s="342"/>
    </row>
    <row r="91" spans="1:1" x14ac:dyDescent="0.15">
      <c r="A91" s="342"/>
    </row>
    <row r="92" spans="1:1" x14ac:dyDescent="0.15">
      <c r="A92" s="342"/>
    </row>
    <row r="93" spans="1:1" x14ac:dyDescent="0.15">
      <c r="A93" s="342"/>
    </row>
    <row r="94" spans="1:1" x14ac:dyDescent="0.15">
      <c r="A94" s="342"/>
    </row>
    <row r="95" spans="1:1" x14ac:dyDescent="0.15">
      <c r="A95" s="342"/>
    </row>
    <row r="96" spans="1:1" x14ac:dyDescent="0.15">
      <c r="A96" s="343"/>
    </row>
  </sheetData>
  <sheetProtection sheet="1" formatCells="0" formatRows="0" insertRows="0" deleteRows="0" selectLockedCells="1"/>
  <mergeCells count="6">
    <mergeCell ref="A34:A38"/>
    <mergeCell ref="A16:A20"/>
    <mergeCell ref="A4:A8"/>
    <mergeCell ref="A10:A14"/>
    <mergeCell ref="A22:A26"/>
    <mergeCell ref="A28:A32"/>
  </mergeCells>
  <phoneticPr fontId="7"/>
  <conditionalFormatting sqref="C27">
    <cfRule type="cellIs" dxfId="0" priority="1" operator="lessThan">
      <formula>30</formula>
    </cfRule>
  </conditionalFormatting>
  <pageMargins left="0.98425196850393704" right="0.70866141732283472" top="0.74803149606299213" bottom="0.74803149606299213" header="0.31496062992125984" footer="0.31496062992125984"/>
  <pageSetup paperSize="9" fitToHeight="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120F-8F41-4D74-8A41-66B8BF31A794}">
  <sheetPr>
    <tabColor rgb="FF92D050"/>
  </sheetPr>
  <dimension ref="A1:CJ21"/>
  <sheetViews>
    <sheetView showGridLines="0" showZeros="0" view="pageBreakPreview" zoomScaleNormal="100" zoomScaleSheetLayoutView="100" workbookViewId="0">
      <selection activeCell="CK9" sqref="CK9"/>
    </sheetView>
  </sheetViews>
  <sheetFormatPr defaultColWidth="8.6640625" defaultRowHeight="14.25" x14ac:dyDescent="0.15"/>
  <cols>
    <col min="1" max="1" width="0.4140625" style="46" customWidth="1"/>
    <col min="2" max="2" width="2.4140625" style="46" customWidth="1"/>
    <col min="3" max="13" width="1.33203125" style="46" customWidth="1"/>
    <col min="14" max="49" width="1" style="46" customWidth="1"/>
    <col min="50" max="50" width="0.4140625" style="46" customWidth="1"/>
    <col min="51" max="51" width="0.25" style="46" customWidth="1"/>
    <col min="52" max="52" width="8.6640625" style="46"/>
    <col min="53" max="53" width="9.25" style="46" bestFit="1" customWidth="1"/>
    <col min="54" max="16384" width="8.6640625" style="46"/>
  </cols>
  <sheetData>
    <row r="1" spans="1:88" x14ac:dyDescent="0.15">
      <c r="A1" s="144" t="s">
        <v>328</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Z1"/>
      <c r="BA1"/>
      <c r="BB1"/>
      <c r="BC1"/>
      <c r="BD1"/>
      <c r="BE1"/>
      <c r="BF1"/>
      <c r="BG1"/>
      <c r="BH1"/>
      <c r="BI1"/>
      <c r="BJ1"/>
      <c r="BK1"/>
      <c r="BL1"/>
      <c r="BM1"/>
      <c r="BN1"/>
      <c r="BO1"/>
      <c r="BP1"/>
      <c r="BQ1"/>
      <c r="BR1"/>
      <c r="BS1"/>
      <c r="BT1"/>
      <c r="BU1"/>
      <c r="BV1"/>
      <c r="BW1"/>
      <c r="BX1"/>
      <c r="BY1"/>
      <c r="BZ1"/>
      <c r="CA1"/>
      <c r="CB1"/>
      <c r="CC1"/>
      <c r="CD1"/>
      <c r="CE1"/>
      <c r="CF1"/>
      <c r="CG1"/>
      <c r="CH1"/>
      <c r="CI1"/>
      <c r="CJ1"/>
    </row>
    <row r="2" spans="1:88" ht="9" customHeight="1" x14ac:dyDescent="0.15">
      <c r="A2" s="160"/>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48"/>
      <c r="AZ2"/>
      <c r="BA2"/>
      <c r="BB2"/>
      <c r="BC2"/>
      <c r="BD2"/>
      <c r="BE2"/>
      <c r="BF2"/>
      <c r="BG2"/>
      <c r="BH2"/>
      <c r="BI2"/>
      <c r="BJ2"/>
      <c r="BK2"/>
      <c r="BL2"/>
      <c r="BM2"/>
      <c r="BN2"/>
      <c r="BO2"/>
      <c r="BP2"/>
      <c r="BQ2"/>
      <c r="BR2"/>
      <c r="BS2"/>
      <c r="BT2"/>
      <c r="BU2"/>
      <c r="BV2"/>
      <c r="BW2"/>
      <c r="BX2"/>
      <c r="BY2"/>
      <c r="BZ2"/>
      <c r="CA2"/>
      <c r="CB2"/>
      <c r="CC2"/>
      <c r="CD2"/>
      <c r="CE2"/>
      <c r="CF2"/>
      <c r="CG2"/>
      <c r="CH2"/>
      <c r="CI2"/>
      <c r="CJ2"/>
    </row>
    <row r="3" spans="1:88" ht="18" customHeight="1" x14ac:dyDescent="0.15">
      <c r="A3" s="162"/>
      <c r="B3"/>
      <c r="C3"/>
      <c r="D3"/>
      <c r="E3"/>
      <c r="F3"/>
      <c r="G3"/>
      <c r="H3"/>
      <c r="I3"/>
      <c r="J3"/>
      <c r="K3"/>
      <c r="L3"/>
      <c r="M3"/>
      <c r="N3" s="268">
        <v>8</v>
      </c>
      <c r="O3" s="269"/>
      <c r="P3" s="269"/>
      <c r="Q3" s="269"/>
      <c r="R3" s="270"/>
      <c r="S3" s="270"/>
      <c r="T3" s="271"/>
      <c r="U3" s="272">
        <f>N3+1</f>
        <v>9</v>
      </c>
      <c r="V3" s="273"/>
      <c r="W3" s="273"/>
      <c r="X3" s="273"/>
      <c r="Y3" s="273"/>
      <c r="Z3" s="273"/>
      <c r="AA3" s="273"/>
      <c r="AB3" s="273"/>
      <c r="AC3" s="273"/>
      <c r="AD3" s="273"/>
      <c r="AE3" s="273"/>
      <c r="AF3" s="274"/>
      <c r="AG3" s="272">
        <f>U3+1</f>
        <v>10</v>
      </c>
      <c r="AH3" s="273"/>
      <c r="AI3" s="273"/>
      <c r="AJ3" s="273"/>
      <c r="AK3" s="273"/>
      <c r="AL3" s="273"/>
      <c r="AM3" s="273"/>
      <c r="AN3" s="273"/>
      <c r="AO3" s="273"/>
      <c r="AP3" s="273"/>
      <c r="AQ3" s="273"/>
      <c r="AR3" s="274"/>
      <c r="AS3" s="278">
        <f>AG3+1</f>
        <v>11</v>
      </c>
      <c r="AT3" s="275"/>
      <c r="AU3" s="275"/>
      <c r="AV3" s="275"/>
      <c r="AW3" s="276"/>
      <c r="AX3" s="57"/>
      <c r="AZ3"/>
      <c r="BA3"/>
      <c r="BB3"/>
      <c r="BC3"/>
      <c r="BD3"/>
      <c r="BE3"/>
      <c r="BF3"/>
      <c r="BG3"/>
      <c r="BH3"/>
      <c r="BI3"/>
      <c r="BJ3"/>
      <c r="BK3"/>
      <c r="BL3"/>
      <c r="BM3"/>
      <c r="BN3"/>
      <c r="BO3"/>
      <c r="BP3"/>
      <c r="BQ3"/>
      <c r="BR3"/>
      <c r="BS3"/>
      <c r="BT3"/>
      <c r="BU3"/>
      <c r="BV3"/>
      <c r="BW3"/>
      <c r="BX3"/>
      <c r="BY3"/>
      <c r="BZ3"/>
      <c r="CA3"/>
      <c r="CB3"/>
      <c r="CC3"/>
      <c r="CD3"/>
      <c r="CE3"/>
      <c r="CF3"/>
      <c r="CG3"/>
      <c r="CH3"/>
      <c r="CI3"/>
      <c r="CJ3"/>
    </row>
    <row r="4" spans="1:88" ht="41.25" customHeight="1" x14ac:dyDescent="0.15">
      <c r="A4" s="254"/>
      <c r="B4" s="255" t="s">
        <v>266</v>
      </c>
      <c r="C4" s="647" t="s">
        <v>267</v>
      </c>
      <c r="D4" s="647"/>
      <c r="E4" s="647"/>
      <c r="F4" s="647"/>
      <c r="G4" s="647"/>
      <c r="H4" s="647"/>
      <c r="I4" s="647"/>
      <c r="J4" s="647"/>
      <c r="K4" s="647"/>
      <c r="L4" s="647"/>
      <c r="M4" s="647"/>
      <c r="N4" s="256" t="s">
        <v>293</v>
      </c>
      <c r="O4" s="257" t="s">
        <v>282</v>
      </c>
      <c r="P4" s="257" t="s">
        <v>283</v>
      </c>
      <c r="Q4" s="257" t="s">
        <v>284</v>
      </c>
      <c r="R4" s="257" t="s">
        <v>285</v>
      </c>
      <c r="S4" s="257" t="s">
        <v>286</v>
      </c>
      <c r="T4" s="258" t="s">
        <v>287</v>
      </c>
      <c r="U4" s="256" t="s">
        <v>288</v>
      </c>
      <c r="V4" s="257" t="s">
        <v>289</v>
      </c>
      <c r="W4" s="257" t="s">
        <v>290</v>
      </c>
      <c r="X4" s="257" t="s">
        <v>291</v>
      </c>
      <c r="Y4" s="257" t="s">
        <v>292</v>
      </c>
      <c r="Z4" s="257" t="s">
        <v>293</v>
      </c>
      <c r="AA4" s="257" t="s">
        <v>282</v>
      </c>
      <c r="AB4" s="257" t="s">
        <v>283</v>
      </c>
      <c r="AC4" s="259" t="s">
        <v>284</v>
      </c>
      <c r="AD4" s="257" t="s">
        <v>285</v>
      </c>
      <c r="AE4" s="257" t="s">
        <v>286</v>
      </c>
      <c r="AF4" s="258" t="s">
        <v>287</v>
      </c>
      <c r="AG4" s="256" t="s">
        <v>288</v>
      </c>
      <c r="AH4" s="257" t="s">
        <v>289</v>
      </c>
      <c r="AI4" s="257" t="s">
        <v>290</v>
      </c>
      <c r="AJ4" s="257" t="s">
        <v>291</v>
      </c>
      <c r="AK4" s="257" t="s">
        <v>292</v>
      </c>
      <c r="AL4" s="257" t="s">
        <v>451</v>
      </c>
      <c r="AM4" s="257" t="s">
        <v>282</v>
      </c>
      <c r="AN4" s="257" t="s">
        <v>283</v>
      </c>
      <c r="AO4" s="257" t="s">
        <v>284</v>
      </c>
      <c r="AP4" s="257" t="s">
        <v>285</v>
      </c>
      <c r="AQ4" s="257" t="s">
        <v>286</v>
      </c>
      <c r="AR4" s="258" t="s">
        <v>287</v>
      </c>
      <c r="AS4" s="266" t="s">
        <v>288</v>
      </c>
      <c r="AT4" s="257" t="s">
        <v>289</v>
      </c>
      <c r="AU4" s="259" t="s">
        <v>290</v>
      </c>
      <c r="AV4" s="259" t="s">
        <v>465</v>
      </c>
      <c r="AW4" s="258" t="s">
        <v>292</v>
      </c>
      <c r="AX4" s="252"/>
      <c r="AY4" s="44"/>
      <c r="AZ4" s="164"/>
      <c r="BA4" s="263"/>
      <c r="BB4" s="18"/>
      <c r="BC4" s="10"/>
      <c r="BD4"/>
      <c r="BE4"/>
      <c r="BF4"/>
      <c r="BG4"/>
      <c r="BH4"/>
      <c r="BI4"/>
      <c r="BJ4"/>
      <c r="BK4"/>
      <c r="BL4"/>
      <c r="BM4"/>
      <c r="BN4"/>
      <c r="BO4"/>
      <c r="BP4"/>
      <c r="BQ4"/>
      <c r="BR4"/>
      <c r="BS4"/>
      <c r="BT4"/>
      <c r="BU4"/>
      <c r="BV4"/>
      <c r="BW4"/>
      <c r="BX4"/>
      <c r="BY4"/>
      <c r="BZ4"/>
      <c r="CA4"/>
      <c r="CB4"/>
      <c r="CC4"/>
      <c r="CD4"/>
      <c r="CE4"/>
      <c r="CF4"/>
      <c r="CG4"/>
      <c r="CH4"/>
      <c r="CI4"/>
      <c r="CJ4"/>
    </row>
    <row r="5" spans="1:88" ht="18" customHeight="1" x14ac:dyDescent="0.15">
      <c r="A5" s="254"/>
      <c r="B5" s="255">
        <v>1</v>
      </c>
      <c r="C5" s="644"/>
      <c r="D5" s="645"/>
      <c r="E5" s="645"/>
      <c r="F5" s="645"/>
      <c r="G5" s="645"/>
      <c r="H5" s="645"/>
      <c r="I5" s="645"/>
      <c r="J5" s="645"/>
      <c r="K5" s="645"/>
      <c r="L5" s="645"/>
      <c r="M5" s="646"/>
      <c r="N5" s="151"/>
      <c r="O5" s="152"/>
      <c r="P5" s="153"/>
      <c r="Q5" s="153"/>
      <c r="R5" s="153"/>
      <c r="S5" s="153"/>
      <c r="T5" s="154"/>
      <c r="U5" s="151"/>
      <c r="V5" s="153"/>
      <c r="W5" s="153"/>
      <c r="X5" s="153"/>
      <c r="Y5" s="153"/>
      <c r="Z5" s="153"/>
      <c r="AA5" s="153"/>
      <c r="AB5" s="153"/>
      <c r="AC5" s="155"/>
      <c r="AD5" s="153"/>
      <c r="AE5" s="153"/>
      <c r="AF5" s="154"/>
      <c r="AG5" s="151"/>
      <c r="AH5" s="153"/>
      <c r="AI5" s="153"/>
      <c r="AJ5" s="153"/>
      <c r="AK5" s="153"/>
      <c r="AL5" s="153"/>
      <c r="AM5" s="153"/>
      <c r="AN5" s="153"/>
      <c r="AO5" s="153"/>
      <c r="AP5" s="153"/>
      <c r="AQ5" s="153"/>
      <c r="AR5" s="154"/>
      <c r="AS5" s="267"/>
      <c r="AT5" s="153"/>
      <c r="AU5" s="155"/>
      <c r="AV5" s="155"/>
      <c r="AW5" s="154"/>
      <c r="AX5" s="252"/>
      <c r="AY5" s="156"/>
      <c r="AZ5" s="263"/>
      <c r="BA5" s="263"/>
      <c r="BB5" s="18"/>
      <c r="BC5" s="10"/>
      <c r="BD5"/>
      <c r="BE5"/>
      <c r="BF5"/>
      <c r="BG5"/>
      <c r="BH5"/>
      <c r="BI5"/>
      <c r="BJ5"/>
      <c r="BK5"/>
      <c r="BL5"/>
      <c r="BM5"/>
      <c r="BN5"/>
      <c r="BO5"/>
      <c r="BP5"/>
      <c r="BQ5"/>
      <c r="BR5"/>
      <c r="BS5"/>
      <c r="BT5"/>
      <c r="BU5"/>
      <c r="BV5"/>
      <c r="BW5"/>
      <c r="BX5"/>
      <c r="BY5"/>
      <c r="BZ5"/>
      <c r="CA5"/>
      <c r="CB5"/>
      <c r="CC5"/>
      <c r="CD5"/>
      <c r="CE5"/>
      <c r="CF5"/>
      <c r="CG5"/>
      <c r="CH5"/>
      <c r="CI5"/>
      <c r="CJ5"/>
    </row>
    <row r="6" spans="1:88" ht="18" customHeight="1" x14ac:dyDescent="0.15">
      <c r="A6" s="254"/>
      <c r="B6" s="255">
        <v>2</v>
      </c>
      <c r="C6" s="644"/>
      <c r="D6" s="645"/>
      <c r="E6" s="645"/>
      <c r="F6" s="645"/>
      <c r="G6" s="645"/>
      <c r="H6" s="645"/>
      <c r="I6" s="645"/>
      <c r="J6" s="645"/>
      <c r="K6" s="645"/>
      <c r="L6" s="645"/>
      <c r="M6" s="646"/>
      <c r="N6" s="151"/>
      <c r="O6" s="152"/>
      <c r="P6" s="153"/>
      <c r="Q6" s="153"/>
      <c r="R6" s="153"/>
      <c r="S6" s="153"/>
      <c r="T6" s="154"/>
      <c r="U6" s="151"/>
      <c r="V6" s="153"/>
      <c r="W6" s="153"/>
      <c r="X6" s="153"/>
      <c r="Y6" s="153"/>
      <c r="Z6" s="153"/>
      <c r="AA6" s="153"/>
      <c r="AB6" s="153"/>
      <c r="AC6" s="155"/>
      <c r="AD6" s="153"/>
      <c r="AE6" s="153"/>
      <c r="AF6" s="154"/>
      <c r="AG6" s="151"/>
      <c r="AH6" s="153"/>
      <c r="AI6" s="153"/>
      <c r="AJ6" s="153"/>
      <c r="AK6" s="153"/>
      <c r="AL6" s="153"/>
      <c r="AM6" s="153"/>
      <c r="AN6" s="153"/>
      <c r="AO6" s="153"/>
      <c r="AP6" s="153"/>
      <c r="AQ6" s="153"/>
      <c r="AR6" s="154"/>
      <c r="AS6" s="267"/>
      <c r="AT6" s="153"/>
      <c r="AU6" s="155"/>
      <c r="AV6" s="155"/>
      <c r="AW6" s="154"/>
      <c r="AX6" s="253"/>
      <c r="AY6" s="156"/>
      <c r="AZ6" s="263"/>
      <c r="BA6" s="263"/>
      <c r="BB6" s="18"/>
      <c r="BC6" s="10"/>
      <c r="BD6"/>
      <c r="BE6"/>
      <c r="BF6"/>
      <c r="BG6"/>
      <c r="BH6"/>
      <c r="BI6"/>
      <c r="BJ6"/>
      <c r="BK6"/>
      <c r="BL6"/>
      <c r="BM6"/>
      <c r="BN6"/>
      <c r="BO6"/>
      <c r="BP6"/>
      <c r="BQ6"/>
      <c r="BR6"/>
      <c r="BS6"/>
      <c r="BT6"/>
      <c r="BU6"/>
      <c r="BV6"/>
      <c r="BW6"/>
      <c r="BX6"/>
      <c r="BY6"/>
      <c r="BZ6"/>
      <c r="CA6"/>
      <c r="CB6"/>
      <c r="CC6"/>
      <c r="CD6"/>
      <c r="CE6"/>
      <c r="CF6"/>
      <c r="CG6"/>
      <c r="CH6"/>
      <c r="CI6"/>
      <c r="CJ6"/>
    </row>
    <row r="7" spans="1:88" ht="18" customHeight="1" x14ac:dyDescent="0.15">
      <c r="A7" s="254"/>
      <c r="B7" s="255">
        <v>3</v>
      </c>
      <c r="C7" s="644"/>
      <c r="D7" s="645"/>
      <c r="E7" s="645"/>
      <c r="F7" s="645"/>
      <c r="G7" s="645"/>
      <c r="H7" s="645"/>
      <c r="I7" s="645"/>
      <c r="J7" s="645"/>
      <c r="K7" s="645"/>
      <c r="L7" s="645"/>
      <c r="M7" s="646"/>
      <c r="N7" s="151"/>
      <c r="O7" s="152"/>
      <c r="P7" s="153"/>
      <c r="Q7" s="153"/>
      <c r="R7" s="153"/>
      <c r="S7" s="153"/>
      <c r="T7" s="154"/>
      <c r="U7" s="151"/>
      <c r="V7" s="153"/>
      <c r="W7" s="153"/>
      <c r="X7" s="153"/>
      <c r="Y7" s="153"/>
      <c r="Z7" s="153"/>
      <c r="AA7" s="153"/>
      <c r="AB7" s="153"/>
      <c r="AC7" s="155"/>
      <c r="AD7" s="153"/>
      <c r="AE7" s="153"/>
      <c r="AF7" s="154"/>
      <c r="AG7" s="151"/>
      <c r="AH7" s="153"/>
      <c r="AI7" s="153"/>
      <c r="AJ7" s="153"/>
      <c r="AK7" s="153"/>
      <c r="AL7" s="153"/>
      <c r="AM7" s="153"/>
      <c r="AN7" s="153"/>
      <c r="AO7" s="153"/>
      <c r="AP7" s="153"/>
      <c r="AQ7" s="153"/>
      <c r="AR7" s="154"/>
      <c r="AS7" s="267"/>
      <c r="AT7" s="153"/>
      <c r="AU7" s="155"/>
      <c r="AV7" s="155"/>
      <c r="AW7" s="154"/>
      <c r="AX7" s="253"/>
      <c r="AY7" s="156"/>
      <c r="AZ7" s="263"/>
      <c r="BA7" s="263"/>
      <c r="BB7" s="18"/>
      <c r="BC7" s="10"/>
      <c r="BD7"/>
      <c r="BE7"/>
      <c r="BF7"/>
      <c r="BG7"/>
      <c r="BH7"/>
      <c r="BI7"/>
      <c r="BJ7"/>
      <c r="BK7"/>
      <c r="BL7"/>
      <c r="BM7"/>
      <c r="BN7"/>
      <c r="BO7"/>
      <c r="BP7"/>
      <c r="BQ7"/>
      <c r="BR7"/>
      <c r="BS7"/>
      <c r="BT7"/>
      <c r="BU7"/>
      <c r="BV7"/>
      <c r="BW7"/>
      <c r="BX7"/>
      <c r="BY7"/>
      <c r="BZ7"/>
      <c r="CA7"/>
      <c r="CB7"/>
      <c r="CC7"/>
      <c r="CD7"/>
      <c r="CE7"/>
      <c r="CF7"/>
      <c r="CG7"/>
      <c r="CH7"/>
      <c r="CI7"/>
      <c r="CJ7"/>
    </row>
    <row r="8" spans="1:88" ht="18" customHeight="1" x14ac:dyDescent="0.15">
      <c r="A8" s="254"/>
      <c r="B8" s="255">
        <v>4</v>
      </c>
      <c r="C8" s="644"/>
      <c r="D8" s="645"/>
      <c r="E8" s="645"/>
      <c r="F8" s="645"/>
      <c r="G8" s="645"/>
      <c r="H8" s="645"/>
      <c r="I8" s="645"/>
      <c r="J8" s="645"/>
      <c r="K8" s="645"/>
      <c r="L8" s="645"/>
      <c r="M8" s="646"/>
      <c r="N8" s="151"/>
      <c r="O8" s="152"/>
      <c r="P8" s="153"/>
      <c r="Q8" s="153"/>
      <c r="R8" s="153"/>
      <c r="S8" s="153"/>
      <c r="T8" s="154"/>
      <c r="U8" s="151"/>
      <c r="V8" s="153"/>
      <c r="W8" s="153"/>
      <c r="X8" s="153"/>
      <c r="Y8" s="153"/>
      <c r="Z8" s="153"/>
      <c r="AA8" s="153"/>
      <c r="AB8" s="153"/>
      <c r="AC8" s="155"/>
      <c r="AD8" s="153"/>
      <c r="AE8" s="153"/>
      <c r="AF8" s="154"/>
      <c r="AG8" s="151"/>
      <c r="AH8" s="153"/>
      <c r="AI8" s="153"/>
      <c r="AJ8" s="153"/>
      <c r="AK8" s="153"/>
      <c r="AL8" s="153"/>
      <c r="AM8" s="153"/>
      <c r="AN8" s="153"/>
      <c r="AO8" s="153"/>
      <c r="AP8" s="153"/>
      <c r="AQ8" s="153"/>
      <c r="AR8" s="154"/>
      <c r="AS8" s="267"/>
      <c r="AT8" s="153"/>
      <c r="AU8" s="155"/>
      <c r="AV8" s="155"/>
      <c r="AW8" s="154"/>
      <c r="AX8" s="253"/>
      <c r="AY8" s="156"/>
      <c r="AZ8" s="263"/>
      <c r="BA8" s="263"/>
      <c r="BB8" s="10"/>
      <c r="BC8" s="10"/>
      <c r="BD8"/>
      <c r="BE8"/>
      <c r="BF8"/>
      <c r="BG8"/>
      <c r="BH8"/>
      <c r="BI8"/>
      <c r="BJ8"/>
      <c r="BK8"/>
      <c r="BL8"/>
      <c r="BM8"/>
      <c r="BN8"/>
      <c r="BO8"/>
      <c r="BP8"/>
      <c r="BQ8"/>
      <c r="BR8"/>
      <c r="BS8"/>
      <c r="BT8"/>
      <c r="BU8"/>
      <c r="BV8"/>
      <c r="BW8"/>
      <c r="BX8"/>
      <c r="BY8"/>
      <c r="BZ8"/>
      <c r="CA8"/>
      <c r="CB8"/>
      <c r="CC8"/>
      <c r="CD8"/>
      <c r="CE8"/>
      <c r="CF8"/>
      <c r="CG8"/>
      <c r="CH8"/>
      <c r="CI8"/>
      <c r="CJ8"/>
    </row>
    <row r="9" spans="1:88" ht="18" customHeight="1" x14ac:dyDescent="0.15">
      <c r="A9" s="254"/>
      <c r="B9" s="255">
        <v>5</v>
      </c>
      <c r="C9" s="644"/>
      <c r="D9" s="645"/>
      <c r="E9" s="645"/>
      <c r="F9" s="645"/>
      <c r="G9" s="645"/>
      <c r="H9" s="645"/>
      <c r="I9" s="645"/>
      <c r="J9" s="645"/>
      <c r="K9" s="645"/>
      <c r="L9" s="645"/>
      <c r="M9" s="646"/>
      <c r="N9" s="151"/>
      <c r="O9" s="152"/>
      <c r="P9" s="153"/>
      <c r="Q9" s="153"/>
      <c r="R9" s="153"/>
      <c r="S9" s="153"/>
      <c r="T9" s="154"/>
      <c r="U9" s="151"/>
      <c r="V9" s="153"/>
      <c r="W9" s="153"/>
      <c r="X9" s="153"/>
      <c r="Y9" s="153"/>
      <c r="Z9" s="153"/>
      <c r="AA9" s="153"/>
      <c r="AB9" s="153"/>
      <c r="AC9" s="155"/>
      <c r="AD9" s="153"/>
      <c r="AE9" s="153"/>
      <c r="AF9" s="154"/>
      <c r="AG9" s="151"/>
      <c r="AH9" s="153"/>
      <c r="AI9" s="153"/>
      <c r="AJ9" s="153"/>
      <c r="AK9" s="153"/>
      <c r="AL9" s="153"/>
      <c r="AM9" s="153"/>
      <c r="AN9" s="153"/>
      <c r="AO9" s="153"/>
      <c r="AP9" s="153"/>
      <c r="AQ9" s="153"/>
      <c r="AR9" s="154"/>
      <c r="AS9" s="267"/>
      <c r="AT9" s="153"/>
      <c r="AU9" s="155"/>
      <c r="AV9" s="155"/>
      <c r="AW9" s="154"/>
      <c r="AX9" s="253"/>
      <c r="AY9" s="156"/>
      <c r="AZ9" s="264"/>
      <c r="BA9" s="264"/>
      <c r="BB9"/>
      <c r="BC9"/>
      <c r="BD9"/>
      <c r="BE9"/>
      <c r="BF9"/>
      <c r="BG9"/>
      <c r="BH9"/>
      <c r="BI9"/>
      <c r="BJ9"/>
      <c r="BK9"/>
      <c r="BL9"/>
      <c r="BM9"/>
      <c r="BN9"/>
      <c r="BO9"/>
      <c r="BP9"/>
      <c r="BQ9"/>
      <c r="BR9"/>
      <c r="BS9"/>
      <c r="BT9"/>
      <c r="BU9"/>
      <c r="BV9"/>
      <c r="BW9"/>
      <c r="BX9"/>
      <c r="BY9"/>
      <c r="BZ9"/>
      <c r="CA9"/>
      <c r="CB9"/>
      <c r="CC9"/>
      <c r="CD9"/>
      <c r="CE9"/>
      <c r="CF9"/>
      <c r="CG9"/>
      <c r="CH9"/>
      <c r="CI9"/>
      <c r="CJ9"/>
    </row>
    <row r="10" spans="1:88" ht="18" customHeight="1" x14ac:dyDescent="0.15">
      <c r="A10" s="254"/>
      <c r="B10" s="255">
        <v>6</v>
      </c>
      <c r="C10" s="644"/>
      <c r="D10" s="645"/>
      <c r="E10" s="645"/>
      <c r="F10" s="645"/>
      <c r="G10" s="645"/>
      <c r="H10" s="645"/>
      <c r="I10" s="645"/>
      <c r="J10" s="645"/>
      <c r="K10" s="645"/>
      <c r="L10" s="645"/>
      <c r="M10" s="646"/>
      <c r="N10" s="151"/>
      <c r="O10" s="152"/>
      <c r="P10" s="153"/>
      <c r="Q10" s="153"/>
      <c r="R10" s="153"/>
      <c r="S10" s="153"/>
      <c r="T10" s="154"/>
      <c r="U10" s="151"/>
      <c r="V10" s="153"/>
      <c r="W10" s="153"/>
      <c r="X10" s="153"/>
      <c r="Y10" s="153"/>
      <c r="Z10" s="153"/>
      <c r="AA10" s="153"/>
      <c r="AB10" s="153"/>
      <c r="AC10" s="155"/>
      <c r="AD10" s="153"/>
      <c r="AE10" s="153"/>
      <c r="AF10" s="154"/>
      <c r="AG10" s="151"/>
      <c r="AH10" s="153"/>
      <c r="AI10" s="153"/>
      <c r="AJ10" s="153"/>
      <c r="AK10" s="153"/>
      <c r="AL10" s="153"/>
      <c r="AM10" s="153"/>
      <c r="AN10" s="153"/>
      <c r="AO10" s="153"/>
      <c r="AP10" s="153"/>
      <c r="AQ10" s="153"/>
      <c r="AR10" s="154"/>
      <c r="AS10" s="267"/>
      <c r="AT10" s="153"/>
      <c r="AU10" s="155"/>
      <c r="AV10" s="155"/>
      <c r="AW10" s="154"/>
      <c r="AX10" s="253"/>
      <c r="AY10" s="156"/>
      <c r="AZ10" s="263"/>
      <c r="BA10" s="263"/>
      <c r="BB10" s="10"/>
      <c r="BC10" s="10"/>
      <c r="BD10"/>
      <c r="BE10"/>
      <c r="BF10"/>
      <c r="BG10"/>
      <c r="BH10"/>
      <c r="BI10"/>
      <c r="BJ10"/>
      <c r="BK10"/>
      <c r="BL10"/>
      <c r="BM10"/>
      <c r="BN10"/>
      <c r="BO10"/>
      <c r="BP10"/>
      <c r="BQ10"/>
      <c r="BR10"/>
      <c r="BS10"/>
      <c r="BT10"/>
      <c r="BU10"/>
      <c r="BV10"/>
      <c r="BW10"/>
      <c r="BX10"/>
      <c r="BY10"/>
      <c r="BZ10"/>
      <c r="CA10"/>
      <c r="CB10"/>
      <c r="CC10"/>
      <c r="CD10"/>
      <c r="CE10"/>
      <c r="CF10"/>
      <c r="CG10"/>
      <c r="CH10"/>
      <c r="CI10"/>
      <c r="CJ10"/>
    </row>
    <row r="11" spans="1:88" ht="18" customHeight="1" x14ac:dyDescent="0.15">
      <c r="A11" s="254"/>
      <c r="B11" s="255">
        <v>7</v>
      </c>
      <c r="C11" s="644"/>
      <c r="D11" s="645"/>
      <c r="E11" s="645"/>
      <c r="F11" s="645"/>
      <c r="G11" s="645"/>
      <c r="H11" s="645"/>
      <c r="I11" s="645"/>
      <c r="J11" s="645"/>
      <c r="K11" s="645"/>
      <c r="L11" s="645"/>
      <c r="M11" s="646"/>
      <c r="N11" s="151"/>
      <c r="O11" s="152"/>
      <c r="P11" s="153"/>
      <c r="Q11" s="153"/>
      <c r="R11" s="153"/>
      <c r="S11" s="153"/>
      <c r="T11" s="154"/>
      <c r="U11" s="151"/>
      <c r="V11" s="153"/>
      <c r="W11" s="153"/>
      <c r="X11" s="153"/>
      <c r="Y11" s="153"/>
      <c r="Z11" s="153"/>
      <c r="AA11" s="153"/>
      <c r="AB11" s="153"/>
      <c r="AC11" s="155"/>
      <c r="AD11" s="153"/>
      <c r="AE11" s="153"/>
      <c r="AF11" s="154"/>
      <c r="AG11" s="151"/>
      <c r="AH11" s="153"/>
      <c r="AI11" s="153"/>
      <c r="AJ11" s="153"/>
      <c r="AK11" s="153"/>
      <c r="AL11" s="153"/>
      <c r="AM11" s="153"/>
      <c r="AN11" s="153"/>
      <c r="AO11" s="153"/>
      <c r="AP11" s="153"/>
      <c r="AQ11" s="153"/>
      <c r="AR11" s="154"/>
      <c r="AS11" s="267"/>
      <c r="AT11" s="153"/>
      <c r="AU11" s="155"/>
      <c r="AV11" s="155"/>
      <c r="AW11" s="154"/>
      <c r="AX11" s="253"/>
      <c r="AY11" s="156"/>
      <c r="AZ11" s="10"/>
      <c r="BA11" s="10"/>
      <c r="BB11" s="10"/>
      <c r="BC11" s="10"/>
      <c r="BD11"/>
      <c r="BE11"/>
      <c r="BF11"/>
      <c r="BG11"/>
      <c r="BH11"/>
      <c r="BI11"/>
      <c r="BJ11"/>
      <c r="BK11"/>
      <c r="BL11"/>
      <c r="BM11"/>
      <c r="BN11"/>
      <c r="BO11"/>
      <c r="BP11"/>
      <c r="BQ11"/>
      <c r="BR11"/>
      <c r="BS11"/>
      <c r="BT11"/>
      <c r="BU11"/>
      <c r="BV11"/>
      <c r="BW11"/>
      <c r="BX11"/>
      <c r="BY11"/>
      <c r="BZ11"/>
      <c r="CA11"/>
      <c r="CB11"/>
      <c r="CC11"/>
      <c r="CD11"/>
      <c r="CE11"/>
      <c r="CF11"/>
      <c r="CG11"/>
      <c r="CH11"/>
      <c r="CI11"/>
      <c r="CJ11"/>
    </row>
    <row r="12" spans="1:88" ht="18" customHeight="1" x14ac:dyDescent="0.15">
      <c r="A12" s="254"/>
      <c r="B12" s="255">
        <v>8</v>
      </c>
      <c r="C12" s="644"/>
      <c r="D12" s="645"/>
      <c r="E12" s="645"/>
      <c r="F12" s="645"/>
      <c r="G12" s="645"/>
      <c r="H12" s="645"/>
      <c r="I12" s="645"/>
      <c r="J12" s="645"/>
      <c r="K12" s="645"/>
      <c r="L12" s="645"/>
      <c r="M12" s="646"/>
      <c r="N12" s="151"/>
      <c r="O12" s="152"/>
      <c r="P12" s="153"/>
      <c r="Q12" s="153"/>
      <c r="R12" s="153"/>
      <c r="S12" s="153"/>
      <c r="T12" s="154"/>
      <c r="U12" s="151"/>
      <c r="V12" s="153"/>
      <c r="W12" s="153"/>
      <c r="X12" s="153"/>
      <c r="Y12" s="153"/>
      <c r="Z12" s="153"/>
      <c r="AA12" s="153"/>
      <c r="AB12" s="153"/>
      <c r="AC12" s="155"/>
      <c r="AD12" s="153"/>
      <c r="AE12" s="153"/>
      <c r="AF12" s="154"/>
      <c r="AG12" s="151"/>
      <c r="AH12" s="153"/>
      <c r="AI12" s="153"/>
      <c r="AJ12" s="153"/>
      <c r="AK12" s="153"/>
      <c r="AL12" s="153"/>
      <c r="AM12" s="153"/>
      <c r="AN12" s="153"/>
      <c r="AO12" s="153"/>
      <c r="AP12" s="153"/>
      <c r="AQ12" s="153"/>
      <c r="AR12" s="154"/>
      <c r="AS12" s="267"/>
      <c r="AT12" s="153"/>
      <c r="AU12" s="155"/>
      <c r="AV12" s="155"/>
      <c r="AW12" s="154"/>
      <c r="AX12" s="253"/>
      <c r="AY12" s="156"/>
      <c r="AZ12" s="10"/>
      <c r="BA12" s="10"/>
      <c r="BB12" s="10"/>
      <c r="BC12" s="10"/>
      <c r="BD12"/>
      <c r="BE12"/>
      <c r="BF12"/>
      <c r="BG12"/>
      <c r="BH12"/>
      <c r="BI12"/>
      <c r="BJ12"/>
      <c r="BK12"/>
      <c r="BL12"/>
      <c r="BM12"/>
      <c r="BN12"/>
      <c r="BO12"/>
      <c r="BP12"/>
      <c r="BQ12"/>
      <c r="BR12"/>
      <c r="BS12"/>
      <c r="BT12"/>
      <c r="BU12"/>
      <c r="BV12"/>
      <c r="BW12"/>
      <c r="BX12"/>
      <c r="BY12"/>
      <c r="BZ12"/>
      <c r="CA12"/>
      <c r="CB12"/>
      <c r="CC12"/>
      <c r="CD12"/>
      <c r="CE12"/>
      <c r="CF12"/>
      <c r="CG12"/>
      <c r="CH12"/>
      <c r="CI12"/>
      <c r="CJ12"/>
    </row>
    <row r="13" spans="1:88" ht="18" customHeight="1" x14ac:dyDescent="0.15">
      <c r="A13" s="254"/>
      <c r="B13" s="255">
        <v>9</v>
      </c>
      <c r="C13" s="644"/>
      <c r="D13" s="645"/>
      <c r="E13" s="645"/>
      <c r="F13" s="645"/>
      <c r="G13" s="645"/>
      <c r="H13" s="645"/>
      <c r="I13" s="645"/>
      <c r="J13" s="645"/>
      <c r="K13" s="645"/>
      <c r="L13" s="645"/>
      <c r="M13" s="646"/>
      <c r="N13" s="151"/>
      <c r="O13" s="152"/>
      <c r="P13" s="153"/>
      <c r="Q13" s="153"/>
      <c r="R13" s="153"/>
      <c r="S13" s="153"/>
      <c r="T13" s="154"/>
      <c r="U13" s="151"/>
      <c r="V13" s="153"/>
      <c r="W13" s="153"/>
      <c r="X13" s="153"/>
      <c r="Y13" s="153"/>
      <c r="Z13" s="153"/>
      <c r="AA13" s="153"/>
      <c r="AB13" s="153"/>
      <c r="AC13" s="155"/>
      <c r="AD13" s="153"/>
      <c r="AE13" s="153"/>
      <c r="AF13" s="154"/>
      <c r="AG13" s="151"/>
      <c r="AH13" s="153"/>
      <c r="AI13" s="153"/>
      <c r="AJ13" s="153"/>
      <c r="AK13" s="153"/>
      <c r="AL13" s="153"/>
      <c r="AM13" s="153"/>
      <c r="AN13" s="153"/>
      <c r="AO13" s="153"/>
      <c r="AP13" s="153"/>
      <c r="AQ13" s="153"/>
      <c r="AR13" s="154"/>
      <c r="AS13" s="267"/>
      <c r="AT13" s="153"/>
      <c r="AU13" s="155"/>
      <c r="AV13" s="155"/>
      <c r="AW13" s="154"/>
      <c r="AX13" s="252"/>
      <c r="AY13" s="150"/>
      <c r="AZ13" s="10"/>
      <c r="BA13" s="10"/>
      <c r="BB13" s="10"/>
      <c r="BC13" s="10"/>
      <c r="BD13"/>
      <c r="BE13"/>
      <c r="BF13"/>
      <c r="BG13"/>
      <c r="BH13"/>
      <c r="BI13"/>
      <c r="BJ13"/>
      <c r="BK13"/>
      <c r="BL13"/>
      <c r="BM13"/>
      <c r="BN13"/>
      <c r="BO13"/>
      <c r="BP13"/>
      <c r="BQ13"/>
      <c r="BR13"/>
      <c r="BS13"/>
      <c r="BT13"/>
      <c r="BU13"/>
      <c r="BV13"/>
      <c r="BW13"/>
      <c r="BX13"/>
      <c r="BY13"/>
      <c r="BZ13"/>
      <c r="CA13"/>
      <c r="CB13"/>
      <c r="CC13"/>
      <c r="CD13"/>
      <c r="CE13"/>
      <c r="CF13"/>
      <c r="CG13"/>
      <c r="CH13"/>
      <c r="CI13"/>
      <c r="CJ13"/>
    </row>
    <row r="14" spans="1:88" ht="18" customHeight="1" x14ac:dyDescent="0.15">
      <c r="A14" s="260"/>
      <c r="B14" s="255">
        <v>10</v>
      </c>
      <c r="C14" s="644"/>
      <c r="D14" s="645"/>
      <c r="E14" s="645"/>
      <c r="F14" s="645"/>
      <c r="G14" s="645"/>
      <c r="H14" s="645"/>
      <c r="I14" s="645"/>
      <c r="J14" s="645"/>
      <c r="K14" s="645"/>
      <c r="L14" s="645"/>
      <c r="M14" s="646"/>
      <c r="N14" s="151"/>
      <c r="O14" s="152"/>
      <c r="P14" s="153"/>
      <c r="Q14" s="153"/>
      <c r="R14" s="153"/>
      <c r="S14" s="153"/>
      <c r="T14" s="154"/>
      <c r="U14" s="151"/>
      <c r="V14" s="153"/>
      <c r="W14" s="153"/>
      <c r="X14" s="153"/>
      <c r="Y14" s="153"/>
      <c r="Z14" s="153"/>
      <c r="AA14" s="153"/>
      <c r="AB14" s="153"/>
      <c r="AC14" s="155"/>
      <c r="AD14" s="153"/>
      <c r="AE14" s="153"/>
      <c r="AF14" s="154"/>
      <c r="AG14" s="151"/>
      <c r="AH14" s="153"/>
      <c r="AI14" s="153"/>
      <c r="AJ14" s="153"/>
      <c r="AK14" s="153"/>
      <c r="AL14" s="153"/>
      <c r="AM14" s="153"/>
      <c r="AN14" s="153"/>
      <c r="AO14" s="153"/>
      <c r="AP14" s="153"/>
      <c r="AQ14" s="153"/>
      <c r="AR14" s="154"/>
      <c r="AS14" s="267"/>
      <c r="AT14" s="153"/>
      <c r="AU14" s="155"/>
      <c r="AV14" s="155"/>
      <c r="AW14" s="154"/>
      <c r="AX14" s="252"/>
      <c r="AY14" s="44"/>
      <c r="AZ14" s="102"/>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row>
    <row r="15" spans="1:88" ht="7.5" customHeight="1" x14ac:dyDescent="0.15">
      <c r="A15" s="162"/>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s="261"/>
      <c r="AQ15"/>
      <c r="AR15" s="648"/>
      <c r="AS15" s="648"/>
      <c r="AT15" s="262"/>
      <c r="AU15" s="262"/>
      <c r="AV15" s="262"/>
      <c r="AW15" s="161"/>
      <c r="AX15" s="57"/>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row>
    <row r="16" spans="1:88" ht="30" customHeight="1" x14ac:dyDescent="0.15">
      <c r="A16" s="613"/>
      <c r="B16" s="614"/>
      <c r="C16" s="614"/>
      <c r="D16" s="614"/>
      <c r="E16" s="614"/>
      <c r="F16" s="614"/>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4"/>
      <c r="AL16" s="614"/>
      <c r="AM16" s="614"/>
      <c r="AN16" s="614"/>
      <c r="AO16" s="614"/>
      <c r="AP16" s="614"/>
      <c r="AQ16" s="614"/>
      <c r="AR16" s="614"/>
      <c r="AS16" s="614"/>
      <c r="AT16" s="614"/>
      <c r="AU16" s="614"/>
      <c r="AV16" s="614"/>
      <c r="AW16" s="614"/>
      <c r="AX16" s="57"/>
      <c r="AZ16" s="389" t="s">
        <v>419</v>
      </c>
    </row>
    <row r="17" spans="1:88" ht="30" customHeight="1" x14ac:dyDescent="0.15">
      <c r="A17" s="613"/>
      <c r="B17" s="614"/>
      <c r="C17" s="614"/>
      <c r="D17" s="614"/>
      <c r="E17" s="614"/>
      <c r="F17" s="614"/>
      <c r="G17" s="614"/>
      <c r="H17" s="614"/>
      <c r="I17" s="614"/>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4"/>
      <c r="AK17" s="614"/>
      <c r="AL17" s="614"/>
      <c r="AM17" s="614"/>
      <c r="AN17" s="614"/>
      <c r="AO17" s="614"/>
      <c r="AP17" s="614"/>
      <c r="AQ17" s="614"/>
      <c r="AR17" s="614"/>
      <c r="AS17" s="614"/>
      <c r="AT17" s="614"/>
      <c r="AU17" s="614"/>
      <c r="AV17" s="614"/>
      <c r="AW17" s="614"/>
      <c r="AX17" s="57"/>
      <c r="AZ17" s="389"/>
    </row>
    <row r="18" spans="1:88" ht="30" customHeight="1" x14ac:dyDescent="0.15">
      <c r="A18" s="613"/>
      <c r="B18" s="614"/>
      <c r="C18" s="614"/>
      <c r="D18" s="614"/>
      <c r="E18" s="614"/>
      <c r="F18" s="614"/>
      <c r="G18" s="614"/>
      <c r="H18" s="614"/>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57"/>
    </row>
    <row r="19" spans="1:88" ht="30" customHeight="1" x14ac:dyDescent="0.15">
      <c r="A19" s="616"/>
      <c r="B19" s="617"/>
      <c r="C19" s="617"/>
      <c r="D19" s="617"/>
      <c r="E19" s="617"/>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7"/>
      <c r="AO19" s="617"/>
      <c r="AP19" s="617"/>
      <c r="AQ19" s="617"/>
      <c r="AR19" s="617"/>
      <c r="AS19" s="617"/>
      <c r="AT19" s="617"/>
      <c r="AU19" s="617"/>
      <c r="AV19" s="617"/>
      <c r="AW19" s="617"/>
      <c r="AX19" s="157"/>
    </row>
    <row r="20" spans="1:88" ht="30" customHeight="1" x14ac:dyDescent="0.15">
      <c r="A20" s="163" t="s">
        <v>329</v>
      </c>
      <c r="B20" s="114"/>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Z20" s="641" t="s">
        <v>418</v>
      </c>
      <c r="BA20" s="641"/>
      <c r="BB20" s="641"/>
      <c r="BC20" s="641"/>
      <c r="BD20" s="641"/>
      <c r="BE20" s="641"/>
      <c r="BF20" s="641"/>
      <c r="BG20" s="641"/>
      <c r="BH20" s="641"/>
      <c r="BI20" s="641"/>
      <c r="BJ20" s="641"/>
      <c r="BK20" s="641"/>
      <c r="BL20" s="641"/>
      <c r="BM20" s="641"/>
      <c r="BN20" s="641"/>
      <c r="BO20" s="641"/>
      <c r="BP20" s="641"/>
      <c r="BQ20" s="641"/>
      <c r="BR20" s="641"/>
      <c r="BS20" s="641"/>
      <c r="BT20" s="641"/>
      <c r="BU20" s="641"/>
      <c r="BV20" s="641"/>
      <c r="BW20" s="641"/>
      <c r="BX20" s="641"/>
      <c r="BY20" s="641"/>
      <c r="BZ20" s="641"/>
      <c r="CA20" s="641"/>
      <c r="CB20" s="641"/>
      <c r="CC20" s="641"/>
      <c r="CD20" s="641"/>
      <c r="CE20" s="641"/>
      <c r="CF20" s="641"/>
      <c r="CG20" s="641"/>
      <c r="CH20" s="641"/>
      <c r="CI20" s="641"/>
      <c r="CJ20" s="641"/>
    </row>
    <row r="21" spans="1:88" s="159" customFormat="1" ht="219" customHeight="1" x14ac:dyDescent="0.15">
      <c r="A21" s="642"/>
      <c r="B21" s="643"/>
      <c r="C21" s="643"/>
      <c r="D21" s="643"/>
      <c r="E21" s="643"/>
      <c r="F21" s="643"/>
      <c r="G21" s="643"/>
      <c r="H21" s="643"/>
      <c r="I21" s="643"/>
      <c r="J21" s="643"/>
      <c r="K21" s="643"/>
      <c r="L21" s="643"/>
      <c r="M21" s="643"/>
      <c r="N21" s="643"/>
      <c r="O21" s="643"/>
      <c r="P21" s="643"/>
      <c r="Q21" s="643"/>
      <c r="R21" s="643"/>
      <c r="S21" s="643"/>
      <c r="T21" s="643"/>
      <c r="U21" s="643"/>
      <c r="V21" s="643"/>
      <c r="W21" s="643"/>
      <c r="X21" s="643"/>
      <c r="Y21" s="643"/>
      <c r="Z21" s="643"/>
      <c r="AA21" s="643"/>
      <c r="AB21" s="643"/>
      <c r="AC21" s="643"/>
      <c r="AD21" s="643"/>
      <c r="AE21" s="643"/>
      <c r="AF21" s="643"/>
      <c r="AG21" s="643"/>
      <c r="AH21" s="643"/>
      <c r="AI21" s="643"/>
      <c r="AJ21" s="643"/>
      <c r="AK21" s="643"/>
      <c r="AL21" s="643"/>
      <c r="AM21" s="643"/>
      <c r="AN21" s="643"/>
      <c r="AO21" s="643"/>
      <c r="AP21" s="643"/>
      <c r="AQ21" s="643"/>
      <c r="AR21" s="643"/>
      <c r="AS21" s="643"/>
      <c r="AT21" s="643"/>
      <c r="AU21" s="643"/>
      <c r="AV21" s="643"/>
      <c r="AW21" s="643"/>
      <c r="AX21" s="158"/>
      <c r="AZ21" s="641"/>
      <c r="BA21" s="641"/>
      <c r="BB21" s="641"/>
      <c r="BC21" s="641"/>
      <c r="BD21" s="641"/>
      <c r="BE21" s="641"/>
      <c r="BF21" s="641"/>
      <c r="BG21" s="641"/>
      <c r="BH21" s="641"/>
      <c r="BI21" s="641"/>
      <c r="BJ21" s="641"/>
      <c r="BK21" s="641"/>
      <c r="BL21" s="641"/>
      <c r="BM21" s="641"/>
      <c r="BN21" s="641"/>
      <c r="BO21" s="641"/>
      <c r="BP21" s="641"/>
      <c r="BQ21" s="641"/>
      <c r="BR21" s="641"/>
      <c r="BS21" s="641"/>
      <c r="BT21" s="641"/>
      <c r="BU21" s="641"/>
      <c r="BV21" s="641"/>
      <c r="BW21" s="641"/>
      <c r="BX21" s="641"/>
      <c r="BY21" s="641"/>
      <c r="BZ21" s="641"/>
      <c r="CA21" s="641"/>
      <c r="CB21" s="641"/>
      <c r="CC21" s="641"/>
      <c r="CD21" s="641"/>
      <c r="CE21" s="641"/>
      <c r="CF21" s="641"/>
      <c r="CG21" s="641"/>
      <c r="CH21" s="641"/>
      <c r="CI21" s="641"/>
      <c r="CJ21" s="641"/>
    </row>
  </sheetData>
  <sheetProtection sheet="1" formatCells="0" formatRows="0" insertRows="0" deleteRows="0" selectLockedCells="1"/>
  <mergeCells count="15">
    <mergeCell ref="C4:M4"/>
    <mergeCell ref="AR15:AS15"/>
    <mergeCell ref="C12:M12"/>
    <mergeCell ref="C11:M11"/>
    <mergeCell ref="C10:M10"/>
    <mergeCell ref="C5:M5"/>
    <mergeCell ref="C6:M6"/>
    <mergeCell ref="C9:M9"/>
    <mergeCell ref="C8:M8"/>
    <mergeCell ref="C7:M7"/>
    <mergeCell ref="AZ20:CJ21"/>
    <mergeCell ref="A21:AW21"/>
    <mergeCell ref="C14:M14"/>
    <mergeCell ref="C13:M13"/>
    <mergeCell ref="A16:AW19"/>
  </mergeCells>
  <phoneticPr fontId="7"/>
  <dataValidations disablePrompts="1" count="1">
    <dataValidation type="custom" allowBlank="1" showInputMessage="1" showErrorMessage="1" sqref="AP15" xr:uid="{01EC2B82-16A3-4596-BECE-A7707AC0DA89}">
      <formula1>"2/3,3/4"</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1D4A8-A9DF-4B79-8AC4-5C260B64F5E4}">
  <sheetPr>
    <tabColor rgb="FF92D050"/>
  </sheetPr>
  <dimension ref="A1:O33"/>
  <sheetViews>
    <sheetView showGridLines="0" view="pageBreakPreview" zoomScaleNormal="100" zoomScaleSheetLayoutView="100" workbookViewId="0">
      <selection activeCell="P11" sqref="P11"/>
    </sheetView>
  </sheetViews>
  <sheetFormatPr defaultColWidth="8.6640625" defaultRowHeight="14.25" x14ac:dyDescent="0.15"/>
  <cols>
    <col min="1" max="1" width="2" style="46" customWidth="1"/>
    <col min="2" max="2" width="0.83203125" style="46" customWidth="1"/>
    <col min="3" max="3" width="9.6640625" style="46" customWidth="1"/>
    <col min="4" max="9" width="6.6640625" style="46" customWidth="1"/>
    <col min="10" max="10" width="0.75" style="46" customWidth="1"/>
    <col min="11" max="16384" width="8.6640625" style="46"/>
  </cols>
  <sheetData>
    <row r="1" spans="1:15" x14ac:dyDescent="0.15">
      <c r="A1" s="10"/>
      <c r="B1" s="10"/>
      <c r="C1" s="10"/>
      <c r="D1" s="10"/>
      <c r="E1" s="10"/>
      <c r="F1" s="10"/>
      <c r="G1" s="10"/>
      <c r="H1" s="10"/>
      <c r="I1" s="10"/>
      <c r="J1" s="10"/>
      <c r="K1" s="10"/>
      <c r="L1"/>
      <c r="M1"/>
      <c r="N1"/>
      <c r="O1"/>
    </row>
    <row r="2" spans="1:15" x14ac:dyDescent="0.15">
      <c r="A2" s="10"/>
      <c r="B2" s="10"/>
      <c r="C2" s="10"/>
      <c r="D2" s="10"/>
      <c r="E2" s="10"/>
      <c r="F2" s="10"/>
      <c r="G2" s="10"/>
      <c r="H2" s="10"/>
      <c r="I2" s="10"/>
      <c r="J2" s="10"/>
      <c r="K2" s="10"/>
      <c r="L2"/>
      <c r="M2"/>
      <c r="N2"/>
      <c r="O2"/>
    </row>
    <row r="3" spans="1:15" x14ac:dyDescent="0.15">
      <c r="A3" s="225" t="s">
        <v>330</v>
      </c>
      <c r="B3" s="10"/>
      <c r="C3" s="10"/>
      <c r="D3" s="10"/>
      <c r="E3" s="10"/>
      <c r="F3" s="10"/>
      <c r="G3" s="10"/>
      <c r="H3" s="226"/>
      <c r="I3" s="649" t="s">
        <v>268</v>
      </c>
      <c r="J3" s="10"/>
      <c r="K3" s="10"/>
      <c r="L3"/>
      <c r="M3"/>
      <c r="N3"/>
      <c r="O3"/>
    </row>
    <row r="4" spans="1:15" ht="7.5" customHeight="1" thickBot="1" x14ac:dyDescent="0.2">
      <c r="A4" s="144"/>
      <c r="B4" s="10"/>
      <c r="C4" s="10"/>
      <c r="D4" s="10"/>
      <c r="E4" s="10"/>
      <c r="F4" s="10"/>
      <c r="G4" s="10"/>
      <c r="H4" s="10"/>
      <c r="I4" s="650"/>
      <c r="J4" s="10"/>
      <c r="K4" s="10"/>
      <c r="L4"/>
      <c r="M4"/>
      <c r="N4"/>
      <c r="O4"/>
    </row>
    <row r="5" spans="1:15" ht="20.25" customHeight="1" x14ac:dyDescent="0.15">
      <c r="A5" s="655"/>
      <c r="B5" s="655"/>
      <c r="C5" s="656"/>
      <c r="D5" s="227">
        <v>8</v>
      </c>
      <c r="E5" s="228">
        <f>D5+1</f>
        <v>9</v>
      </c>
      <c r="F5" s="228">
        <f t="shared" ref="F5:I6" si="0">E5+1</f>
        <v>10</v>
      </c>
      <c r="G5" s="228">
        <f t="shared" si="0"/>
        <v>11</v>
      </c>
      <c r="H5" s="228">
        <f t="shared" si="0"/>
        <v>12</v>
      </c>
      <c r="I5" s="228">
        <f t="shared" si="0"/>
        <v>13</v>
      </c>
      <c r="J5" s="10"/>
      <c r="K5" s="10"/>
      <c r="L5"/>
      <c r="M5"/>
      <c r="N5"/>
      <c r="O5"/>
    </row>
    <row r="6" spans="1:15" ht="20.25" customHeight="1" thickBot="1" x14ac:dyDescent="0.2">
      <c r="A6" s="657"/>
      <c r="B6" s="657"/>
      <c r="C6" s="658"/>
      <c r="D6" s="229">
        <v>9</v>
      </c>
      <c r="E6" s="229">
        <f>D6+1</f>
        <v>10</v>
      </c>
      <c r="F6" s="229">
        <f t="shared" si="0"/>
        <v>11</v>
      </c>
      <c r="G6" s="229">
        <f t="shared" si="0"/>
        <v>12</v>
      </c>
      <c r="H6" s="229">
        <f t="shared" si="0"/>
        <v>13</v>
      </c>
      <c r="I6" s="229">
        <f t="shared" si="0"/>
        <v>14</v>
      </c>
      <c r="J6" s="10"/>
      <c r="K6" s="10"/>
      <c r="L6"/>
      <c r="M6"/>
      <c r="N6"/>
      <c r="O6"/>
    </row>
    <row r="7" spans="1:15" ht="31.5" customHeight="1" x14ac:dyDescent="0.15">
      <c r="A7" s="661" t="s">
        <v>269</v>
      </c>
      <c r="B7" s="664" t="s">
        <v>270</v>
      </c>
      <c r="C7" s="665"/>
      <c r="D7" s="230">
        <f t="shared" ref="D7:I7" si="1">D8+D9</f>
        <v>0</v>
      </c>
      <c r="E7" s="230">
        <f t="shared" si="1"/>
        <v>0</v>
      </c>
      <c r="F7" s="230">
        <f t="shared" si="1"/>
        <v>0</v>
      </c>
      <c r="G7" s="230">
        <f t="shared" si="1"/>
        <v>0</v>
      </c>
      <c r="H7" s="230">
        <f t="shared" si="1"/>
        <v>0</v>
      </c>
      <c r="I7" s="230">
        <f t="shared" si="1"/>
        <v>0</v>
      </c>
      <c r="J7" s="10"/>
      <c r="K7" s="10"/>
      <c r="L7"/>
      <c r="M7"/>
      <c r="N7"/>
      <c r="O7"/>
    </row>
    <row r="8" spans="1:15" ht="31.5" customHeight="1" x14ac:dyDescent="0.15">
      <c r="A8" s="662"/>
      <c r="B8" s="231"/>
      <c r="C8" s="232" t="s">
        <v>271</v>
      </c>
      <c r="D8" s="36"/>
      <c r="E8" s="36"/>
      <c r="F8" s="36"/>
      <c r="G8" s="36"/>
      <c r="H8" s="36"/>
      <c r="I8" s="36"/>
      <c r="J8" s="10"/>
      <c r="K8" s="10"/>
      <c r="L8"/>
      <c r="M8"/>
      <c r="N8"/>
      <c r="O8"/>
    </row>
    <row r="9" spans="1:15" ht="31.5" customHeight="1" thickBot="1" x14ac:dyDescent="0.2">
      <c r="A9" s="662"/>
      <c r="B9" s="233"/>
      <c r="C9" s="234" t="s">
        <v>272</v>
      </c>
      <c r="D9" s="235">
        <f t="shared" ref="D9:I9" si="2">D15</f>
        <v>0</v>
      </c>
      <c r="E9" s="235">
        <f t="shared" si="2"/>
        <v>0</v>
      </c>
      <c r="F9" s="235">
        <f t="shared" si="2"/>
        <v>0</v>
      </c>
      <c r="G9" s="235">
        <f t="shared" si="2"/>
        <v>0</v>
      </c>
      <c r="H9" s="235">
        <f t="shared" si="2"/>
        <v>0</v>
      </c>
      <c r="I9" s="235">
        <f t="shared" si="2"/>
        <v>0</v>
      </c>
      <c r="J9" s="251"/>
      <c r="K9" s="10"/>
      <c r="L9"/>
      <c r="M9"/>
      <c r="N9"/>
      <c r="O9"/>
    </row>
    <row r="10" spans="1:15" ht="31.5" customHeight="1" thickBot="1" x14ac:dyDescent="0.2">
      <c r="A10" s="662"/>
      <c r="B10" s="659" t="s">
        <v>273</v>
      </c>
      <c r="C10" s="660"/>
      <c r="D10" s="37"/>
      <c r="E10" s="37"/>
      <c r="F10" s="37"/>
      <c r="G10" s="37"/>
      <c r="H10" s="37"/>
      <c r="I10" s="37"/>
      <c r="J10" s="251"/>
      <c r="K10" s="10"/>
      <c r="L10"/>
      <c r="M10"/>
      <c r="N10"/>
      <c r="O10"/>
    </row>
    <row r="11" spans="1:15" ht="31.5" customHeight="1" thickBot="1" x14ac:dyDescent="0.2">
      <c r="A11" s="662"/>
      <c r="B11" s="664" t="s">
        <v>487</v>
      </c>
      <c r="C11" s="665"/>
      <c r="D11" s="236">
        <f t="shared" ref="D11:I11" si="3">D7-D10</f>
        <v>0</v>
      </c>
      <c r="E11" s="236">
        <f t="shared" si="3"/>
        <v>0</v>
      </c>
      <c r="F11" s="236">
        <f t="shared" si="3"/>
        <v>0</v>
      </c>
      <c r="G11" s="236">
        <f t="shared" si="3"/>
        <v>0</v>
      </c>
      <c r="H11" s="236">
        <f t="shared" si="3"/>
        <v>0</v>
      </c>
      <c r="I11" s="236">
        <f t="shared" si="3"/>
        <v>0</v>
      </c>
      <c r="J11" s="251"/>
      <c r="K11" s="10"/>
      <c r="L11"/>
      <c r="M11"/>
      <c r="N11"/>
      <c r="O11"/>
    </row>
    <row r="12" spans="1:15" ht="31.5" customHeight="1" thickBot="1" x14ac:dyDescent="0.2">
      <c r="A12" s="662"/>
      <c r="B12" s="659" t="s">
        <v>274</v>
      </c>
      <c r="C12" s="660"/>
      <c r="D12" s="37"/>
      <c r="E12" s="37"/>
      <c r="F12" s="37"/>
      <c r="G12" s="37"/>
      <c r="H12" s="37"/>
      <c r="I12" s="37"/>
      <c r="J12" s="251"/>
      <c r="K12" s="10"/>
      <c r="L12"/>
      <c r="M12"/>
      <c r="N12"/>
      <c r="O12"/>
    </row>
    <row r="13" spans="1:15" ht="31.5" customHeight="1" thickBot="1" x14ac:dyDescent="0.2">
      <c r="A13" s="662"/>
      <c r="B13" s="664" t="s">
        <v>313</v>
      </c>
      <c r="C13" s="665"/>
      <c r="D13" s="237">
        <f t="shared" ref="D13:I13" si="4">D11-D12</f>
        <v>0</v>
      </c>
      <c r="E13" s="237">
        <f t="shared" si="4"/>
        <v>0</v>
      </c>
      <c r="F13" s="237">
        <f t="shared" si="4"/>
        <v>0</v>
      </c>
      <c r="G13" s="237">
        <f t="shared" si="4"/>
        <v>0</v>
      </c>
      <c r="H13" s="237">
        <f t="shared" si="4"/>
        <v>0</v>
      </c>
      <c r="I13" s="237">
        <f t="shared" si="4"/>
        <v>0</v>
      </c>
      <c r="J13" s="251"/>
      <c r="K13" s="10"/>
      <c r="L13"/>
      <c r="M13"/>
      <c r="N13"/>
      <c r="O13"/>
    </row>
    <row r="14" spans="1:15" ht="18" customHeight="1" x14ac:dyDescent="0.15">
      <c r="A14" s="662"/>
      <c r="B14" s="238" t="s">
        <v>303</v>
      </c>
      <c r="C14" s="239"/>
      <c r="D14" s="240"/>
      <c r="E14" s="240"/>
      <c r="F14" s="240"/>
      <c r="G14" s="240"/>
      <c r="H14" s="240"/>
      <c r="I14" s="241"/>
      <c r="J14" s="251"/>
      <c r="K14" s="10"/>
      <c r="L14"/>
      <c r="M14"/>
      <c r="N14"/>
      <c r="O14"/>
    </row>
    <row r="15" spans="1:15" ht="31.5" customHeight="1" x14ac:dyDescent="0.15">
      <c r="A15" s="662"/>
      <c r="B15" s="666"/>
      <c r="C15" s="242" t="s">
        <v>311</v>
      </c>
      <c r="D15" s="243">
        <f t="shared" ref="D15:I15" si="5">D17*D18/1000</f>
        <v>0</v>
      </c>
      <c r="E15" s="243">
        <f t="shared" si="5"/>
        <v>0</v>
      </c>
      <c r="F15" s="243">
        <f t="shared" si="5"/>
        <v>0</v>
      </c>
      <c r="G15" s="243">
        <f t="shared" si="5"/>
        <v>0</v>
      </c>
      <c r="H15" s="243">
        <f t="shared" si="5"/>
        <v>0</v>
      </c>
      <c r="I15" s="243">
        <f t="shared" si="5"/>
        <v>0</v>
      </c>
      <c r="J15" s="164"/>
      <c r="K15" s="10"/>
      <c r="L15"/>
      <c r="M15"/>
      <c r="N15"/>
      <c r="O15"/>
    </row>
    <row r="16" spans="1:15" ht="31.5" customHeight="1" x14ac:dyDescent="0.15">
      <c r="A16" s="662"/>
      <c r="B16" s="666"/>
      <c r="C16" s="242" t="s">
        <v>312</v>
      </c>
      <c r="D16" s="244" t="e">
        <f t="shared" ref="D16:I16" si="6">D15/D7</f>
        <v>#DIV/0!</v>
      </c>
      <c r="E16" s="244" t="e">
        <f t="shared" si="6"/>
        <v>#DIV/0!</v>
      </c>
      <c r="F16" s="244" t="e">
        <f t="shared" si="6"/>
        <v>#DIV/0!</v>
      </c>
      <c r="G16" s="244" t="e">
        <f t="shared" si="6"/>
        <v>#DIV/0!</v>
      </c>
      <c r="H16" s="244" t="e">
        <f t="shared" si="6"/>
        <v>#DIV/0!</v>
      </c>
      <c r="I16" s="244" t="e">
        <f t="shared" si="6"/>
        <v>#DIV/0!</v>
      </c>
      <c r="J16" s="10"/>
      <c r="K16" s="10"/>
      <c r="L16"/>
      <c r="M16"/>
      <c r="N16"/>
      <c r="O16"/>
    </row>
    <row r="17" spans="1:15" ht="31.5" customHeight="1" x14ac:dyDescent="0.15">
      <c r="A17" s="662"/>
      <c r="B17" s="666"/>
      <c r="C17" s="232" t="s">
        <v>304</v>
      </c>
      <c r="D17" s="39"/>
      <c r="E17" s="39"/>
      <c r="F17" s="39"/>
      <c r="G17" s="39"/>
      <c r="H17" s="39"/>
      <c r="I17" s="39"/>
      <c r="J17" s="10"/>
      <c r="K17" s="10"/>
      <c r="L17"/>
      <c r="M17"/>
      <c r="N17"/>
      <c r="O17"/>
    </row>
    <row r="18" spans="1:15" ht="31.5" customHeight="1" thickBot="1" x14ac:dyDescent="0.2">
      <c r="A18" s="663"/>
      <c r="B18" s="667"/>
      <c r="C18" s="245" t="s">
        <v>275</v>
      </c>
      <c r="D18" s="38"/>
      <c r="E18" s="38"/>
      <c r="F18" s="38"/>
      <c r="G18" s="38"/>
      <c r="H18" s="38"/>
      <c r="I18" s="38"/>
      <c r="J18" s="10"/>
      <c r="K18" s="10"/>
      <c r="L18"/>
      <c r="M18"/>
      <c r="N18"/>
      <c r="O18"/>
    </row>
    <row r="19" spans="1:15" ht="17.25" customHeight="1" x14ac:dyDescent="0.15">
      <c r="A19" s="10"/>
      <c r="B19" s="93"/>
      <c r="C19" s="93" t="s">
        <v>276</v>
      </c>
      <c r="D19" s="246"/>
      <c r="E19" s="246"/>
      <c r="F19" s="246"/>
      <c r="G19" s="246"/>
      <c r="H19" s="246"/>
      <c r="I19" s="246"/>
      <c r="J19" s="10"/>
      <c r="K19" s="10"/>
      <c r="L19"/>
      <c r="M19"/>
      <c r="N19"/>
      <c r="O19"/>
    </row>
    <row r="20" spans="1:15" ht="17.25" customHeight="1" x14ac:dyDescent="0.15">
      <c r="A20" s="10"/>
      <c r="B20" s="93"/>
      <c r="C20" s="93"/>
      <c r="D20" s="246"/>
      <c r="E20" s="246"/>
      <c r="F20" s="246"/>
      <c r="G20" s="246"/>
      <c r="H20" s="246"/>
      <c r="I20" s="246"/>
      <c r="J20" s="10"/>
      <c r="K20" s="10"/>
      <c r="L20"/>
      <c r="M20"/>
      <c r="N20"/>
      <c r="O20"/>
    </row>
    <row r="21" spans="1:15" ht="15" thickBot="1" x14ac:dyDescent="0.2">
      <c r="A21" s="10"/>
      <c r="B21" s="10" t="s">
        <v>314</v>
      </c>
      <c r="C21" s="10"/>
      <c r="D21" s="246"/>
      <c r="E21" s="246"/>
      <c r="F21" s="246"/>
      <c r="G21" s="246"/>
      <c r="H21" s="246"/>
      <c r="I21" s="246"/>
      <c r="J21" s="10"/>
      <c r="K21" s="10"/>
      <c r="L21"/>
      <c r="M21"/>
      <c r="N21"/>
      <c r="O21"/>
    </row>
    <row r="22" spans="1:15" ht="31.5" customHeight="1" thickBot="1" x14ac:dyDescent="0.2">
      <c r="A22" s="10"/>
      <c r="B22" s="651" t="s">
        <v>277</v>
      </c>
      <c r="C22" s="652"/>
      <c r="D22" s="247"/>
      <c r="E22" s="248" t="e">
        <f>(E7-D7)/D7</f>
        <v>#DIV/0!</v>
      </c>
      <c r="F22" s="248" t="e">
        <f>(F7-E7)/E7</f>
        <v>#DIV/0!</v>
      </c>
      <c r="G22" s="248" t="e">
        <f>(G7-F7)/F7</f>
        <v>#DIV/0!</v>
      </c>
      <c r="H22" s="248" t="e">
        <f>(H7-G7)/G7</f>
        <v>#DIV/0!</v>
      </c>
      <c r="I22" s="248" t="e">
        <f>(I7-H7)/H7</f>
        <v>#DIV/0!</v>
      </c>
      <c r="J22" s="10"/>
      <c r="K22" s="10"/>
      <c r="L22"/>
      <c r="M22"/>
      <c r="N22"/>
      <c r="O22"/>
    </row>
    <row r="23" spans="1:15" ht="9.75" customHeight="1" thickBot="1" x14ac:dyDescent="0.2">
      <c r="A23" s="10"/>
      <c r="B23" s="249"/>
      <c r="C23" s="165"/>
      <c r="D23" s="246"/>
      <c r="E23" s="246"/>
      <c r="F23" s="246"/>
      <c r="G23" s="246"/>
      <c r="H23" s="246"/>
      <c r="I23" s="246"/>
      <c r="J23" s="10"/>
      <c r="K23" s="10"/>
      <c r="L23"/>
      <c r="M23"/>
      <c r="N23"/>
      <c r="O23"/>
    </row>
    <row r="24" spans="1:15" ht="31.5" customHeight="1" thickBot="1" x14ac:dyDescent="0.2">
      <c r="A24" s="10"/>
      <c r="B24" s="653" t="s">
        <v>278</v>
      </c>
      <c r="C24" s="654"/>
      <c r="D24" s="248" t="e">
        <f t="shared" ref="D24:I24" si="7">D11/D7</f>
        <v>#DIV/0!</v>
      </c>
      <c r="E24" s="248" t="e">
        <f t="shared" si="7"/>
        <v>#DIV/0!</v>
      </c>
      <c r="F24" s="248" t="e">
        <f t="shared" si="7"/>
        <v>#DIV/0!</v>
      </c>
      <c r="G24" s="248" t="e">
        <f t="shared" si="7"/>
        <v>#DIV/0!</v>
      </c>
      <c r="H24" s="248" t="e">
        <f t="shared" si="7"/>
        <v>#DIV/0!</v>
      </c>
      <c r="I24" s="248" t="e">
        <f t="shared" si="7"/>
        <v>#DIV/0!</v>
      </c>
      <c r="J24" s="10"/>
      <c r="K24" s="10"/>
      <c r="L24"/>
      <c r="M24"/>
      <c r="N24"/>
      <c r="O24"/>
    </row>
    <row r="25" spans="1:15" ht="9.75" customHeight="1" thickBot="1" x14ac:dyDescent="0.2">
      <c r="A25" s="10"/>
      <c r="B25" s="165"/>
      <c r="C25" s="165"/>
      <c r="D25" s="246"/>
      <c r="E25" s="246"/>
      <c r="F25" s="246"/>
      <c r="G25" s="246"/>
      <c r="H25" s="246"/>
      <c r="I25" s="246"/>
      <c r="J25" s="10"/>
      <c r="K25" s="10"/>
      <c r="L25"/>
      <c r="M25"/>
      <c r="N25"/>
      <c r="O25"/>
    </row>
    <row r="26" spans="1:15" ht="31.5" customHeight="1" thickBot="1" x14ac:dyDescent="0.2">
      <c r="A26" s="10"/>
      <c r="B26" s="653" t="s">
        <v>279</v>
      </c>
      <c r="C26" s="654"/>
      <c r="D26" s="248" t="e">
        <f t="shared" ref="D26:I26" si="8">D13/D7</f>
        <v>#DIV/0!</v>
      </c>
      <c r="E26" s="248" t="e">
        <f t="shared" si="8"/>
        <v>#DIV/0!</v>
      </c>
      <c r="F26" s="248" t="e">
        <f t="shared" si="8"/>
        <v>#DIV/0!</v>
      </c>
      <c r="G26" s="248" t="e">
        <f t="shared" si="8"/>
        <v>#DIV/0!</v>
      </c>
      <c r="H26" s="248" t="e">
        <f t="shared" si="8"/>
        <v>#DIV/0!</v>
      </c>
      <c r="I26" s="248" t="e">
        <f t="shared" si="8"/>
        <v>#DIV/0!</v>
      </c>
      <c r="J26" s="10"/>
      <c r="K26" s="10"/>
      <c r="L26"/>
      <c r="M26"/>
      <c r="N26"/>
      <c r="O26"/>
    </row>
    <row r="27" spans="1:15" ht="17.25" customHeight="1" x14ac:dyDescent="0.15">
      <c r="A27" s="10"/>
      <c r="B27" s="10"/>
      <c r="C27" s="93"/>
      <c r="D27" s="10"/>
      <c r="E27" s="10"/>
      <c r="F27" s="10"/>
      <c r="G27" s="10"/>
      <c r="H27" s="10"/>
      <c r="I27" s="10"/>
      <c r="J27" s="10"/>
      <c r="K27" s="10"/>
      <c r="L27"/>
      <c r="M27"/>
      <c r="N27"/>
      <c r="O27"/>
    </row>
    <row r="28" spans="1:15" x14ac:dyDescent="0.15">
      <c r="A28"/>
      <c r="B28"/>
      <c r="C28" s="250"/>
      <c r="D28"/>
      <c r="E28"/>
      <c r="F28"/>
      <c r="G28"/>
      <c r="H28"/>
      <c r="I28"/>
      <c r="J28"/>
      <c r="K28"/>
      <c r="L28"/>
      <c r="M28"/>
      <c r="N28"/>
      <c r="O28"/>
    </row>
    <row r="29" spans="1:15" x14ac:dyDescent="0.15">
      <c r="A29"/>
      <c r="B29"/>
      <c r="C29"/>
      <c r="D29"/>
      <c r="E29"/>
      <c r="F29"/>
      <c r="G29"/>
      <c r="H29"/>
      <c r="I29"/>
      <c r="J29"/>
      <c r="K29"/>
      <c r="L29"/>
      <c r="M29"/>
      <c r="N29"/>
      <c r="O29"/>
    </row>
    <row r="30" spans="1:15" x14ac:dyDescent="0.15">
      <c r="A30"/>
      <c r="B30"/>
      <c r="C30"/>
      <c r="D30"/>
      <c r="E30"/>
      <c r="F30"/>
      <c r="G30"/>
      <c r="H30"/>
      <c r="I30"/>
      <c r="J30"/>
      <c r="K30"/>
      <c r="L30"/>
      <c r="M30"/>
      <c r="N30"/>
      <c r="O30"/>
    </row>
    <row r="31" spans="1:15" x14ac:dyDescent="0.15">
      <c r="A31"/>
      <c r="B31"/>
      <c r="C31"/>
      <c r="D31"/>
      <c r="E31"/>
      <c r="F31"/>
      <c r="G31"/>
      <c r="H31"/>
      <c r="I31"/>
      <c r="J31"/>
      <c r="K31"/>
      <c r="L31"/>
      <c r="M31"/>
      <c r="N31"/>
      <c r="O31"/>
    </row>
    <row r="32" spans="1:15" x14ac:dyDescent="0.15">
      <c r="A32"/>
      <c r="B32"/>
      <c r="C32"/>
      <c r="D32"/>
      <c r="E32"/>
      <c r="F32"/>
      <c r="G32"/>
      <c r="H32"/>
      <c r="I32"/>
      <c r="J32"/>
      <c r="K32"/>
      <c r="L32"/>
      <c r="M32"/>
      <c r="N32"/>
      <c r="O32"/>
    </row>
    <row r="33" spans="1:15" x14ac:dyDescent="0.15">
      <c r="A33"/>
      <c r="B33"/>
      <c r="C33"/>
      <c r="D33"/>
      <c r="E33"/>
      <c r="F33"/>
      <c r="G33"/>
      <c r="H33"/>
      <c r="I33"/>
      <c r="J33"/>
      <c r="K33"/>
      <c r="L33"/>
      <c r="M33"/>
      <c r="N33"/>
      <c r="O33"/>
    </row>
  </sheetData>
  <sheetProtection sheet="1" objects="1" scenarios="1" selectLockedCells="1"/>
  <mergeCells count="12">
    <mergeCell ref="I3:I4"/>
    <mergeCell ref="B22:C22"/>
    <mergeCell ref="B24:C24"/>
    <mergeCell ref="B26:C26"/>
    <mergeCell ref="A5:C6"/>
    <mergeCell ref="B12:C12"/>
    <mergeCell ref="A7:A18"/>
    <mergeCell ref="B7:C7"/>
    <mergeCell ref="B10:C10"/>
    <mergeCell ref="B11:C11"/>
    <mergeCell ref="B13:C13"/>
    <mergeCell ref="B15:B18"/>
  </mergeCells>
  <phoneticPr fontId="7"/>
  <pageMargins left="0.98425196850393704" right="0.59055118110236227"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90E4-C257-4216-A095-22DFB6E6F31A}">
  <sheetPr>
    <tabColor rgb="FF92D050"/>
    <pageSetUpPr fitToPage="1"/>
  </sheetPr>
  <dimension ref="A1:J82"/>
  <sheetViews>
    <sheetView showGridLines="0" showZeros="0" view="pageBreakPreview" zoomScaleNormal="100" zoomScaleSheetLayoutView="100" workbookViewId="0">
      <selection sqref="A1:E1"/>
    </sheetView>
  </sheetViews>
  <sheetFormatPr defaultColWidth="8.6640625" defaultRowHeight="22.5" customHeight="1" x14ac:dyDescent="0.15"/>
  <cols>
    <col min="1" max="1" width="2.5" style="46" customWidth="1"/>
    <col min="2" max="2" width="17.5" style="46" customWidth="1"/>
    <col min="3" max="3" width="25.75" style="46" customWidth="1"/>
    <col min="4" max="4" width="9.5" style="46" customWidth="1"/>
    <col min="5" max="5" width="9.33203125" style="46" customWidth="1"/>
    <col min="6" max="16384" width="8.6640625" style="46"/>
  </cols>
  <sheetData>
    <row r="1" spans="1:10" s="44" customFormat="1" ht="14.25" customHeight="1" x14ac:dyDescent="0.15">
      <c r="A1" s="669" t="s">
        <v>399</v>
      </c>
      <c r="B1" s="669"/>
      <c r="C1" s="669"/>
      <c r="D1" s="669"/>
      <c r="E1" s="669"/>
    </row>
    <row r="2" spans="1:10" s="44" customFormat="1" ht="14.25" customHeight="1" x14ac:dyDescent="0.15">
      <c r="A2" s="344"/>
      <c r="B2" s="344" t="s">
        <v>400</v>
      </c>
      <c r="C2" s="344"/>
      <c r="D2" s="344"/>
      <c r="E2" s="344"/>
    </row>
    <row r="3" spans="1:10" s="44" customFormat="1" ht="14.25" customHeight="1" x14ac:dyDescent="0.15">
      <c r="A3" s="344"/>
      <c r="B3" s="344"/>
      <c r="C3" s="344"/>
      <c r="D3" s="344"/>
      <c r="E3" s="344"/>
    </row>
    <row r="4" spans="1:10" s="360" customFormat="1" ht="23.25" customHeight="1" x14ac:dyDescent="0.15">
      <c r="A4" s="10"/>
      <c r="B4" s="167" t="s">
        <v>199</v>
      </c>
      <c r="C4" s="521">
        <f>IF(ISERROR('計画1(表紙)'!G13),"",'計画1(表紙)'!G13)</f>
        <v>0</v>
      </c>
      <c r="D4" s="523"/>
      <c r="F4" s="361"/>
      <c r="G4" s="361"/>
      <c r="H4" s="361"/>
      <c r="I4" s="361"/>
      <c r="J4" s="361"/>
    </row>
    <row r="5" spans="1:10" s="360" customFormat="1" ht="13.5" customHeight="1" thickBot="1" x14ac:dyDescent="0.2">
      <c r="E5" s="362" t="s">
        <v>196</v>
      </c>
      <c r="F5" s="361"/>
      <c r="G5" s="361"/>
      <c r="H5" s="361"/>
      <c r="I5" s="361"/>
      <c r="J5" s="361"/>
    </row>
    <row r="6" spans="1:10" s="19" customFormat="1" ht="23.25" customHeight="1" x14ac:dyDescent="0.15">
      <c r="A6" s="363"/>
      <c r="B6" s="364" t="s">
        <v>207</v>
      </c>
      <c r="C6" s="364" t="s">
        <v>208</v>
      </c>
      <c r="D6" s="365" t="s">
        <v>367</v>
      </c>
      <c r="E6" s="366" t="s">
        <v>368</v>
      </c>
      <c r="F6" s="367"/>
      <c r="G6" s="367"/>
      <c r="H6" s="367"/>
      <c r="I6" s="367"/>
      <c r="J6" s="367"/>
    </row>
    <row r="7" spans="1:10" s="44" customFormat="1" ht="23.25" customHeight="1" x14ac:dyDescent="0.15">
      <c r="A7" s="670">
        <v>8</v>
      </c>
      <c r="B7" s="21"/>
      <c r="C7" s="21"/>
      <c r="D7" s="47"/>
      <c r="E7" s="50">
        <f>ROUNDDOWN(D7/1.1,0)</f>
        <v>0</v>
      </c>
      <c r="F7" s="345"/>
      <c r="G7" s="345"/>
      <c r="H7" s="345"/>
      <c r="I7" s="345"/>
      <c r="J7" s="345"/>
    </row>
    <row r="8" spans="1:10" s="44" customFormat="1" ht="23.25" customHeight="1" x14ac:dyDescent="0.15">
      <c r="A8" s="668"/>
      <c r="B8" s="22"/>
      <c r="C8" s="22"/>
      <c r="D8" s="48"/>
      <c r="E8" s="51">
        <f t="shared" ref="E8:E13" si="0">ROUNDDOWN(D8/1.1,0)</f>
        <v>0</v>
      </c>
      <c r="F8" s="345"/>
      <c r="G8" s="345"/>
      <c r="H8" s="345"/>
      <c r="I8" s="345"/>
      <c r="J8" s="345"/>
    </row>
    <row r="9" spans="1:10" s="44" customFormat="1" ht="23.25" customHeight="1" x14ac:dyDescent="0.15">
      <c r="A9" s="668"/>
      <c r="B9" s="22"/>
      <c r="C9" s="22"/>
      <c r="D9" s="48"/>
      <c r="E9" s="51">
        <f t="shared" si="0"/>
        <v>0</v>
      </c>
      <c r="F9" s="345"/>
      <c r="G9" s="345"/>
      <c r="H9" s="345"/>
      <c r="I9" s="345"/>
      <c r="J9" s="345"/>
    </row>
    <row r="10" spans="1:10" s="44" customFormat="1" ht="23.25" customHeight="1" x14ac:dyDescent="0.15">
      <c r="A10" s="668"/>
      <c r="B10" s="22"/>
      <c r="C10" s="22"/>
      <c r="D10" s="48"/>
      <c r="E10" s="51">
        <f t="shared" si="0"/>
        <v>0</v>
      </c>
      <c r="F10" s="345"/>
      <c r="G10" s="345"/>
      <c r="H10" s="345"/>
      <c r="I10" s="345"/>
      <c r="J10" s="345"/>
    </row>
    <row r="11" spans="1:10" s="44" customFormat="1" ht="23.25" customHeight="1" x14ac:dyDescent="0.15">
      <c r="A11" s="668"/>
      <c r="B11" s="22"/>
      <c r="C11" s="22"/>
      <c r="D11" s="48"/>
      <c r="E11" s="51">
        <f t="shared" si="0"/>
        <v>0</v>
      </c>
    </row>
    <row r="12" spans="1:10" s="44" customFormat="1" ht="23.25" customHeight="1" x14ac:dyDescent="0.15">
      <c r="A12" s="668"/>
      <c r="B12" s="22"/>
      <c r="C12" s="22"/>
      <c r="D12" s="48"/>
      <c r="E12" s="51">
        <f t="shared" si="0"/>
        <v>0</v>
      </c>
    </row>
    <row r="13" spans="1:10" s="44" customFormat="1" ht="23.25" customHeight="1" x14ac:dyDescent="0.15">
      <c r="A13" s="668"/>
      <c r="B13" s="22"/>
      <c r="C13" s="22"/>
      <c r="D13" s="48"/>
      <c r="E13" s="51">
        <f t="shared" si="0"/>
        <v>0</v>
      </c>
    </row>
    <row r="14" spans="1:10" s="44" customFormat="1" ht="22.5" customHeight="1" x14ac:dyDescent="0.15">
      <c r="A14" s="668"/>
      <c r="B14" s="23"/>
      <c r="C14" s="23"/>
      <c r="D14" s="49"/>
      <c r="E14" s="52">
        <f>ROUNDDOWN(D14/1.1,0)</f>
        <v>0</v>
      </c>
    </row>
    <row r="15" spans="1:10" s="44" customFormat="1" ht="2.25" hidden="1" customHeight="1" x14ac:dyDescent="0.15">
      <c r="A15" s="668"/>
      <c r="B15" s="41"/>
      <c r="C15" s="41"/>
      <c r="D15" s="42"/>
      <c r="E15" s="43"/>
    </row>
    <row r="16" spans="1:10" s="10" customFormat="1" ht="23.25" customHeight="1" thickBot="1" x14ac:dyDescent="0.2">
      <c r="A16" s="368"/>
      <c r="B16" s="69"/>
      <c r="C16" s="168"/>
      <c r="D16" s="369">
        <f>SUM(D7:D14)</f>
        <v>0</v>
      </c>
      <c r="E16" s="370">
        <f>SUM(E7:E15)</f>
        <v>0</v>
      </c>
    </row>
    <row r="17" spans="1:5" s="44" customFormat="1" ht="23.25" customHeight="1" x14ac:dyDescent="0.15">
      <c r="A17" s="668">
        <f>A7+1</f>
        <v>9</v>
      </c>
      <c r="B17" s="21"/>
      <c r="C17" s="330"/>
      <c r="D17" s="47"/>
      <c r="E17" s="50">
        <f t="shared" ref="E17:E23" si="1">ROUNDDOWN(D17/1.1,0)</f>
        <v>0</v>
      </c>
    </row>
    <row r="18" spans="1:5" s="44" customFormat="1" ht="23.25" customHeight="1" x14ac:dyDescent="0.15">
      <c r="A18" s="668"/>
      <c r="B18" s="22"/>
      <c r="C18" s="22"/>
      <c r="D18" s="48"/>
      <c r="E18" s="51">
        <f t="shared" si="1"/>
        <v>0</v>
      </c>
    </row>
    <row r="19" spans="1:5" s="44" customFormat="1" ht="23.25" customHeight="1" x14ac:dyDescent="0.15">
      <c r="A19" s="668"/>
      <c r="B19" s="22"/>
      <c r="C19" s="22"/>
      <c r="D19" s="48"/>
      <c r="E19" s="51">
        <f t="shared" si="1"/>
        <v>0</v>
      </c>
    </row>
    <row r="20" spans="1:5" s="44" customFormat="1" ht="23.25" customHeight="1" x14ac:dyDescent="0.15">
      <c r="A20" s="668"/>
      <c r="B20" s="22"/>
      <c r="C20" s="22"/>
      <c r="D20" s="48"/>
      <c r="E20" s="51">
        <f t="shared" si="1"/>
        <v>0</v>
      </c>
    </row>
    <row r="21" spans="1:5" s="44" customFormat="1" ht="23.25" customHeight="1" x14ac:dyDescent="0.15">
      <c r="A21" s="668"/>
      <c r="B21" s="22"/>
      <c r="C21" s="22"/>
      <c r="D21" s="48"/>
      <c r="E21" s="51">
        <f t="shared" si="1"/>
        <v>0</v>
      </c>
    </row>
    <row r="22" spans="1:5" s="44" customFormat="1" ht="23.25" customHeight="1" x14ac:dyDescent="0.15">
      <c r="A22" s="668"/>
      <c r="B22" s="22"/>
      <c r="C22" s="22"/>
      <c r="D22" s="48"/>
      <c r="E22" s="51">
        <f t="shared" si="1"/>
        <v>0</v>
      </c>
    </row>
    <row r="23" spans="1:5" s="44" customFormat="1" ht="22.5" customHeight="1" x14ac:dyDescent="0.15">
      <c r="A23" s="668"/>
      <c r="B23" s="23"/>
      <c r="C23" s="23"/>
      <c r="D23" s="49"/>
      <c r="E23" s="52">
        <f t="shared" si="1"/>
        <v>0</v>
      </c>
    </row>
    <row r="24" spans="1:5" s="44" customFormat="1" ht="18.75" hidden="1" customHeight="1" x14ac:dyDescent="0.15">
      <c r="A24" s="668"/>
      <c r="B24" s="41"/>
      <c r="C24" s="41"/>
      <c r="D24" s="42"/>
      <c r="E24" s="53">
        <v>0</v>
      </c>
    </row>
    <row r="25" spans="1:5" s="10" customFormat="1" ht="23.25" customHeight="1" thickBot="1" x14ac:dyDescent="0.2">
      <c r="A25" s="368"/>
      <c r="B25" s="69"/>
      <c r="C25" s="168"/>
      <c r="D25" s="369">
        <f>SUM(D17:D23)</f>
        <v>0</v>
      </c>
      <c r="E25" s="370">
        <f>SUM(E17:E23)</f>
        <v>0</v>
      </c>
    </row>
    <row r="26" spans="1:5" s="44" customFormat="1" ht="23.25" customHeight="1" x14ac:dyDescent="0.15">
      <c r="A26" s="668">
        <f>A17+1</f>
        <v>10</v>
      </c>
      <c r="B26" s="21"/>
      <c r="C26" s="330"/>
      <c r="D26" s="47"/>
      <c r="E26" s="50">
        <f t="shared" ref="E26:E32" si="2">ROUNDDOWN(D26/1.1,0)</f>
        <v>0</v>
      </c>
    </row>
    <row r="27" spans="1:5" s="44" customFormat="1" ht="23.25" customHeight="1" x14ac:dyDescent="0.15">
      <c r="A27" s="668"/>
      <c r="B27" s="22"/>
      <c r="C27" s="22"/>
      <c r="D27" s="48"/>
      <c r="E27" s="51">
        <f t="shared" si="2"/>
        <v>0</v>
      </c>
    </row>
    <row r="28" spans="1:5" s="44" customFormat="1" ht="23.25" customHeight="1" x14ac:dyDescent="0.15">
      <c r="A28" s="668"/>
      <c r="B28" s="22"/>
      <c r="C28" s="22"/>
      <c r="D28" s="48"/>
      <c r="E28" s="51">
        <f t="shared" si="2"/>
        <v>0</v>
      </c>
    </row>
    <row r="29" spans="1:5" s="44" customFormat="1" ht="23.25" customHeight="1" x14ac:dyDescent="0.15">
      <c r="A29" s="668"/>
      <c r="B29" s="22"/>
      <c r="C29" s="22"/>
      <c r="D29" s="48"/>
      <c r="E29" s="51">
        <f t="shared" si="2"/>
        <v>0</v>
      </c>
    </row>
    <row r="30" spans="1:5" s="44" customFormat="1" ht="23.25" customHeight="1" x14ac:dyDescent="0.15">
      <c r="A30" s="668"/>
      <c r="B30" s="22"/>
      <c r="C30" s="22"/>
      <c r="D30" s="48"/>
      <c r="E30" s="51">
        <f t="shared" si="2"/>
        <v>0</v>
      </c>
    </row>
    <row r="31" spans="1:5" s="44" customFormat="1" ht="23.25" customHeight="1" x14ac:dyDescent="0.15">
      <c r="A31" s="668"/>
      <c r="B31" s="22"/>
      <c r="C31" s="22"/>
      <c r="D31" s="48"/>
      <c r="E31" s="51">
        <f t="shared" si="2"/>
        <v>0</v>
      </c>
    </row>
    <row r="32" spans="1:5" s="44" customFormat="1" ht="23.25" customHeight="1" x14ac:dyDescent="0.15">
      <c r="A32" s="668"/>
      <c r="B32" s="23"/>
      <c r="C32" s="23"/>
      <c r="D32" s="49"/>
      <c r="E32" s="54">
        <f t="shared" si="2"/>
        <v>0</v>
      </c>
    </row>
    <row r="33" spans="1:5" s="44" customFormat="1" ht="23.25" hidden="1" customHeight="1" x14ac:dyDescent="0.15">
      <c r="A33" s="668"/>
      <c r="B33" s="41"/>
      <c r="C33" s="41"/>
      <c r="D33" s="42"/>
      <c r="E33" s="52"/>
    </row>
    <row r="34" spans="1:5" s="10" customFormat="1" ht="23.25" customHeight="1" thickBot="1" x14ac:dyDescent="0.2">
      <c r="A34" s="368"/>
      <c r="B34" s="69"/>
      <c r="C34" s="168"/>
      <c r="D34" s="369">
        <f>SUM(D26:D32)</f>
        <v>0</v>
      </c>
      <c r="E34" s="371">
        <f>SUM(E26:E32)</f>
        <v>0</v>
      </c>
    </row>
    <row r="35" spans="1:5" s="44" customFormat="1" ht="23.25" customHeight="1" x14ac:dyDescent="0.15">
      <c r="A35" s="668">
        <f>A26+1</f>
        <v>11</v>
      </c>
      <c r="B35" s="21"/>
      <c r="C35" s="330"/>
      <c r="D35" s="47"/>
      <c r="E35" s="50">
        <f t="shared" ref="E35:E41" si="3">ROUNDDOWN(D35/1.1,0)</f>
        <v>0</v>
      </c>
    </row>
    <row r="36" spans="1:5" s="44" customFormat="1" ht="23.25" customHeight="1" x14ac:dyDescent="0.15">
      <c r="A36" s="668"/>
      <c r="B36" s="22"/>
      <c r="C36" s="22"/>
      <c r="D36" s="48"/>
      <c r="E36" s="51">
        <f t="shared" si="3"/>
        <v>0</v>
      </c>
    </row>
    <row r="37" spans="1:5" s="44" customFormat="1" ht="23.25" customHeight="1" x14ac:dyDescent="0.15">
      <c r="A37" s="668"/>
      <c r="B37" s="22"/>
      <c r="C37" s="22"/>
      <c r="D37" s="48"/>
      <c r="E37" s="51">
        <f t="shared" si="3"/>
        <v>0</v>
      </c>
    </row>
    <row r="38" spans="1:5" s="44" customFormat="1" ht="23.25" customHeight="1" x14ac:dyDescent="0.15">
      <c r="A38" s="668"/>
      <c r="B38" s="22"/>
      <c r="C38" s="22"/>
      <c r="D38" s="48"/>
      <c r="E38" s="51">
        <f t="shared" si="3"/>
        <v>0</v>
      </c>
    </row>
    <row r="39" spans="1:5" s="44" customFormat="1" ht="23.25" customHeight="1" x14ac:dyDescent="0.15">
      <c r="A39" s="668"/>
      <c r="B39" s="22"/>
      <c r="C39" s="22"/>
      <c r="D39" s="48"/>
      <c r="E39" s="51">
        <f t="shared" si="3"/>
        <v>0</v>
      </c>
    </row>
    <row r="40" spans="1:5" s="44" customFormat="1" ht="23.25" customHeight="1" x14ac:dyDescent="0.15">
      <c r="A40" s="668"/>
      <c r="B40" s="22"/>
      <c r="C40" s="22"/>
      <c r="D40" s="48"/>
      <c r="E40" s="51">
        <f t="shared" si="3"/>
        <v>0</v>
      </c>
    </row>
    <row r="41" spans="1:5" s="44" customFormat="1" ht="22.5" customHeight="1" x14ac:dyDescent="0.15">
      <c r="A41" s="668"/>
      <c r="B41" s="23"/>
      <c r="C41" s="23"/>
      <c r="D41" s="49"/>
      <c r="E41" s="52">
        <f t="shared" si="3"/>
        <v>0</v>
      </c>
    </row>
    <row r="42" spans="1:5" s="44" customFormat="1" ht="23.25" hidden="1" customHeight="1" x14ac:dyDescent="0.15">
      <c r="A42" s="668"/>
      <c r="B42" s="41"/>
      <c r="C42" s="41"/>
      <c r="D42" s="42"/>
      <c r="E42" s="43"/>
    </row>
    <row r="43" spans="1:5" s="10" customFormat="1" ht="23.25" customHeight="1" thickBot="1" x14ac:dyDescent="0.2">
      <c r="A43" s="372"/>
      <c r="B43" s="69"/>
      <c r="C43" s="391" t="s">
        <v>491</v>
      </c>
      <c r="D43" s="369">
        <f>SUM(D35:D41)</f>
        <v>0</v>
      </c>
      <c r="E43" s="373">
        <f>SUM(E35:E41)</f>
        <v>0</v>
      </c>
    </row>
    <row r="44" spans="1:5" s="10" customFormat="1" ht="23.25" customHeight="1" thickTop="1" thickBot="1" x14ac:dyDescent="0.2">
      <c r="A44" s="374"/>
      <c r="B44" s="375"/>
      <c r="C44" s="393" t="s">
        <v>492</v>
      </c>
      <c r="D44" s="376">
        <f>SUM(D43,D34,D25,D16)</f>
        <v>0</v>
      </c>
      <c r="E44" s="377">
        <f>SUM(E43,E34,E25,E16)</f>
        <v>0</v>
      </c>
    </row>
    <row r="45" spans="1:5" s="44" customFormat="1" ht="25.5" customHeight="1" thickTop="1" x14ac:dyDescent="0.15">
      <c r="A45" s="344"/>
      <c r="B45" s="344"/>
      <c r="C45" s="346"/>
      <c r="D45" s="347"/>
      <c r="E45" s="348"/>
    </row>
    <row r="46" spans="1:5" s="44" customFormat="1" ht="22.5" customHeight="1" x14ac:dyDescent="0.15">
      <c r="E46" s="349"/>
    </row>
    <row r="47" spans="1:5" s="44" customFormat="1" ht="22.5" customHeight="1" x14ac:dyDescent="0.15">
      <c r="A47" s="350"/>
      <c r="B47" s="350"/>
      <c r="C47" s="346"/>
      <c r="D47" s="351"/>
      <c r="E47" s="349"/>
    </row>
    <row r="48" spans="1:5" s="44" customFormat="1" ht="22.5" customHeight="1" x14ac:dyDescent="0.15">
      <c r="A48" s="350"/>
      <c r="B48" s="350"/>
      <c r="C48" s="346"/>
      <c r="D48" s="352"/>
      <c r="E48" s="353"/>
    </row>
    <row r="49" spans="1:5" s="44" customFormat="1" ht="22.5" customHeight="1" x14ac:dyDescent="0.15">
      <c r="C49" s="346"/>
      <c r="D49" s="352"/>
      <c r="E49" s="351"/>
    </row>
    <row r="50" spans="1:5" s="44" customFormat="1" ht="17.25" x14ac:dyDescent="0.15">
      <c r="A50" s="354" t="s">
        <v>209</v>
      </c>
      <c r="B50" s="355"/>
      <c r="D50" s="351"/>
      <c r="E50" s="351"/>
    </row>
    <row r="51" spans="1:5" s="44" customFormat="1" ht="14.25" x14ac:dyDescent="0.15">
      <c r="B51" s="356" t="s">
        <v>371</v>
      </c>
    </row>
    <row r="52" spans="1:5" s="44" customFormat="1" ht="14.25" x14ac:dyDescent="0.15">
      <c r="B52" s="356" t="s">
        <v>354</v>
      </c>
    </row>
    <row r="53" spans="1:5" s="44" customFormat="1" ht="14.25" x14ac:dyDescent="0.15">
      <c r="B53" s="356" t="s">
        <v>372</v>
      </c>
    </row>
    <row r="54" spans="1:5" s="44" customFormat="1" ht="14.25" x14ac:dyDescent="0.15">
      <c r="B54" s="356" t="s">
        <v>216</v>
      </c>
    </row>
    <row r="55" spans="1:5" s="44" customFormat="1" ht="14.25" x14ac:dyDescent="0.15">
      <c r="B55" s="356" t="s">
        <v>217</v>
      </c>
    </row>
    <row r="56" spans="1:5" s="44" customFormat="1" ht="14.25" x14ac:dyDescent="0.15">
      <c r="B56" s="356" t="s">
        <v>218</v>
      </c>
    </row>
    <row r="57" spans="1:5" s="44" customFormat="1" ht="14.25" x14ac:dyDescent="0.15">
      <c r="B57" s="356" t="s">
        <v>219</v>
      </c>
    </row>
    <row r="58" spans="1:5" s="44" customFormat="1" ht="14.25" x14ac:dyDescent="0.15">
      <c r="B58" s="356" t="s">
        <v>220</v>
      </c>
    </row>
    <row r="59" spans="1:5" ht="14.25" x14ac:dyDescent="0.15">
      <c r="A59" s="116"/>
      <c r="B59" s="356" t="s">
        <v>221</v>
      </c>
    </row>
    <row r="60" spans="1:5" ht="14.25" x14ac:dyDescent="0.15">
      <c r="B60" s="356" t="s">
        <v>222</v>
      </c>
    </row>
    <row r="61" spans="1:5" ht="14.25" x14ac:dyDescent="0.15">
      <c r="B61" s="356" t="s">
        <v>223</v>
      </c>
    </row>
    <row r="62" spans="1:5" ht="14.25" x14ac:dyDescent="0.15">
      <c r="B62" s="357" t="s">
        <v>224</v>
      </c>
    </row>
    <row r="63" spans="1:5" ht="14.25" x14ac:dyDescent="0.15">
      <c r="B63" s="356" t="s">
        <v>225</v>
      </c>
    </row>
    <row r="64" spans="1:5" ht="14.25" x14ac:dyDescent="0.15">
      <c r="B64" s="356" t="s">
        <v>226</v>
      </c>
    </row>
    <row r="65" spans="2:2" ht="14.25" x14ac:dyDescent="0.15">
      <c r="B65" s="356" t="s">
        <v>237</v>
      </c>
    </row>
    <row r="66" spans="2:2" ht="14.25" x14ac:dyDescent="0.15">
      <c r="B66" s="356" t="s">
        <v>227</v>
      </c>
    </row>
    <row r="67" spans="2:2" ht="14.25" x14ac:dyDescent="0.15">
      <c r="B67" s="357" t="s">
        <v>236</v>
      </c>
    </row>
    <row r="68" spans="2:2" ht="14.25" x14ac:dyDescent="0.15">
      <c r="B68" s="357" t="s">
        <v>238</v>
      </c>
    </row>
    <row r="69" spans="2:2" ht="14.25" x14ac:dyDescent="0.15">
      <c r="B69" s="356" t="s">
        <v>228</v>
      </c>
    </row>
    <row r="70" spans="2:2" ht="14.25" x14ac:dyDescent="0.15">
      <c r="B70" s="356" t="s">
        <v>370</v>
      </c>
    </row>
    <row r="71" spans="2:2" ht="14.25" x14ac:dyDescent="0.15">
      <c r="B71" s="356" t="s">
        <v>369</v>
      </c>
    </row>
    <row r="72" spans="2:2" ht="14.25" x14ac:dyDescent="0.15">
      <c r="B72" s="358" t="s">
        <v>239</v>
      </c>
    </row>
    <row r="73" spans="2:2" ht="14.25" x14ac:dyDescent="0.15">
      <c r="B73" s="358" t="s">
        <v>229</v>
      </c>
    </row>
    <row r="74" spans="2:2" ht="14.25" x14ac:dyDescent="0.15">
      <c r="B74" s="356" t="s">
        <v>355</v>
      </c>
    </row>
    <row r="75" spans="2:2" ht="14.25" x14ac:dyDescent="0.15">
      <c r="B75" s="357" t="s">
        <v>230</v>
      </c>
    </row>
    <row r="76" spans="2:2" ht="14.25" x14ac:dyDescent="0.15">
      <c r="B76" s="357" t="s">
        <v>231</v>
      </c>
    </row>
    <row r="77" spans="2:2" ht="14.25" x14ac:dyDescent="0.15">
      <c r="B77" s="357" t="s">
        <v>232</v>
      </c>
    </row>
    <row r="78" spans="2:2" ht="14.25" x14ac:dyDescent="0.15">
      <c r="B78" s="357" t="s">
        <v>233</v>
      </c>
    </row>
    <row r="79" spans="2:2" ht="14.25" x14ac:dyDescent="0.15">
      <c r="B79" s="357" t="s">
        <v>234</v>
      </c>
    </row>
    <row r="80" spans="2:2" ht="14.25" x14ac:dyDescent="0.15">
      <c r="B80" s="357" t="s">
        <v>356</v>
      </c>
    </row>
    <row r="81" spans="2:2" ht="14.25" x14ac:dyDescent="0.15">
      <c r="B81" s="357" t="s">
        <v>458</v>
      </c>
    </row>
    <row r="82" spans="2:2" ht="14.25" x14ac:dyDescent="0.15">
      <c r="B82" s="359" t="s">
        <v>459</v>
      </c>
    </row>
  </sheetData>
  <sheetProtection sheet="1" objects="1" formatRows="0" insertRows="0" deleteRows="0" selectLockedCells="1"/>
  <mergeCells count="6">
    <mergeCell ref="A35:A42"/>
    <mergeCell ref="A1:E1"/>
    <mergeCell ref="C4:D4"/>
    <mergeCell ref="A7:A15"/>
    <mergeCell ref="A17:A24"/>
    <mergeCell ref="A26:A33"/>
  </mergeCells>
  <phoneticPr fontId="7"/>
  <dataValidations count="1">
    <dataValidation type="list" allowBlank="1" showInputMessage="1" showErrorMessage="1" sqref="B35:B42 B26:B33 B7:B15 B17:B24" xr:uid="{2AB6B2DC-2B67-4BA7-8A3A-EDDAFAE7366C}">
      <formula1>$B$51:$B$82</formula1>
    </dataValidation>
  </dataValidations>
  <pageMargins left="0.51181102362204722" right="0.42" top="0.55118110236220474" bottom="0.35433070866141736"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0A794-BAEC-4EBB-8C6D-7197C4E23BBC}">
  <sheetPr>
    <tabColor rgb="FF92D050"/>
    <pageSetUpPr fitToPage="1"/>
  </sheetPr>
  <dimension ref="A1:X75"/>
  <sheetViews>
    <sheetView view="pageBreakPreview" zoomScaleNormal="100" zoomScaleSheetLayoutView="100" workbookViewId="0">
      <selection activeCell="Y61" sqref="Y61"/>
    </sheetView>
  </sheetViews>
  <sheetFormatPr defaultColWidth="8.6640625" defaultRowHeight="14.25" x14ac:dyDescent="0.15"/>
  <cols>
    <col min="1" max="1" width="2.33203125" style="44" customWidth="1"/>
    <col min="2" max="2" width="0.58203125" style="44" customWidth="1"/>
    <col min="3" max="3" width="1.83203125" style="44" customWidth="1"/>
    <col min="4" max="4" width="8.08203125" style="44" customWidth="1"/>
    <col min="5" max="6" width="4.58203125" style="44" customWidth="1"/>
    <col min="7" max="9" width="3.08203125" style="44" customWidth="1"/>
    <col min="10" max="13" width="4.58203125" style="44" customWidth="1"/>
    <col min="14" max="17" width="8.6640625" style="44"/>
    <col min="18" max="18" width="3.83203125" style="394" hidden="1" customWidth="1"/>
    <col min="19" max="19" width="6.33203125" style="394" hidden="1" customWidth="1"/>
    <col min="20" max="21" width="3.1640625" style="394" hidden="1" customWidth="1"/>
    <col min="22" max="24" width="6.33203125" style="394" hidden="1" customWidth="1"/>
    <col min="25" max="16384" width="8.6640625" style="44"/>
  </cols>
  <sheetData>
    <row r="1" spans="1:24" ht="10.5" customHeight="1" x14ac:dyDescent="0.15">
      <c r="A1" s="10"/>
      <c r="B1" s="10"/>
      <c r="C1" s="10"/>
      <c r="D1" s="10"/>
      <c r="E1" s="10"/>
      <c r="F1" s="10"/>
      <c r="G1" s="10"/>
      <c r="H1" s="10"/>
      <c r="I1" s="10"/>
      <c r="J1" s="10"/>
      <c r="K1" s="10"/>
      <c r="L1" s="10"/>
      <c r="M1" s="171"/>
      <c r="N1" s="10"/>
      <c r="O1" s="10"/>
      <c r="P1" s="10"/>
      <c r="Q1" s="10"/>
      <c r="R1" s="246"/>
      <c r="S1" s="246"/>
    </row>
    <row r="2" spans="1:24" ht="14.1" customHeight="1" x14ac:dyDescent="0.15">
      <c r="A2" s="164" t="s">
        <v>373</v>
      </c>
      <c r="B2" s="166" t="s">
        <v>406</v>
      </c>
      <c r="C2" s="165"/>
      <c r="D2" s="164"/>
      <c r="E2" s="164"/>
      <c r="F2" s="164"/>
      <c r="G2" s="164"/>
      <c r="H2" s="164"/>
      <c r="I2" s="172"/>
      <c r="J2" s="172"/>
      <c r="K2" s="172"/>
      <c r="L2" s="172"/>
      <c r="M2" s="172"/>
      <c r="N2" s="10"/>
      <c r="O2" s="10"/>
      <c r="P2" s="10"/>
      <c r="Q2" s="10"/>
      <c r="R2" s="246"/>
      <c r="S2" s="246"/>
    </row>
    <row r="3" spans="1:24" ht="14.1" customHeight="1" x14ac:dyDescent="0.15">
      <c r="A3" s="164"/>
      <c r="B3" s="164"/>
      <c r="C3" s="165"/>
      <c r="D3" s="173"/>
      <c r="E3" s="405" t="s">
        <v>374</v>
      </c>
      <c r="F3" s="405"/>
      <c r="G3" s="405" t="s">
        <v>375</v>
      </c>
      <c r="H3" s="405"/>
      <c r="I3" s="405"/>
      <c r="J3" s="483" t="s">
        <v>376</v>
      </c>
      <c r="K3" s="483"/>
      <c r="L3" s="175"/>
      <c r="M3" s="172"/>
      <c r="N3" s="176"/>
      <c r="O3" s="10"/>
      <c r="P3" s="10"/>
      <c r="Q3" s="10"/>
      <c r="R3" s="395" t="s">
        <v>369</v>
      </c>
      <c r="S3" s="396"/>
      <c r="T3" s="396"/>
      <c r="U3" s="397"/>
      <c r="V3" s="398">
        <f>SUMIF('計画7(経費明細)'!$B$7:$B$99,R3,'計画7(経費明細)'!$D$7:$D$99)</f>
        <v>0</v>
      </c>
      <c r="W3" s="398">
        <f>SUMIF('計画7(経費明細)'!$B$7:$B$99,R3,'計画7(経費明細)'!$E$7:$E$99)</f>
        <v>0</v>
      </c>
      <c r="X3" s="399"/>
    </row>
    <row r="4" spans="1:24" ht="14.1" customHeight="1" x14ac:dyDescent="0.15">
      <c r="A4" s="164"/>
      <c r="B4" s="164"/>
      <c r="C4" s="165"/>
      <c r="D4" s="177">
        <f>'計画7(経費明細)'!A7</f>
        <v>8</v>
      </c>
      <c r="E4" s="429">
        <f>SUM('計画7(経費明細)'!D7:D14)</f>
        <v>0</v>
      </c>
      <c r="F4" s="429"/>
      <c r="G4" s="429">
        <f>'計画7(経費明細)'!E16</f>
        <v>0</v>
      </c>
      <c r="H4" s="429"/>
      <c r="I4" s="429"/>
      <c r="J4" s="484" t="e">
        <f>MIN(T7,W7)</f>
        <v>#N/A</v>
      </c>
      <c r="K4" s="484"/>
      <c r="L4" s="175"/>
      <c r="M4" s="172"/>
      <c r="N4" s="10"/>
      <c r="O4" s="10"/>
      <c r="P4" s="10"/>
      <c r="Q4" s="10"/>
      <c r="R4" s="395" t="s">
        <v>370</v>
      </c>
      <c r="S4" s="396"/>
      <c r="T4" s="396"/>
      <c r="U4" s="397"/>
      <c r="V4" s="398">
        <f>SUMIF('計画7(経費明細)'!$B$7:$B$99,R4,'計画7(経費明細)'!$D$7:$D$99)</f>
        <v>0</v>
      </c>
      <c r="W4" s="398">
        <f>SUMIF('計画7(経費明細)'!$B$7:$B$99,R4,'計画7(経費明細)'!$E$7:$E$99)</f>
        <v>0</v>
      </c>
      <c r="X4" s="399"/>
    </row>
    <row r="5" spans="1:24" ht="14.1" customHeight="1" x14ac:dyDescent="0.15">
      <c r="A5" s="164"/>
      <c r="B5" s="164"/>
      <c r="C5" s="165"/>
      <c r="D5" s="178">
        <f>D4+1</f>
        <v>9</v>
      </c>
      <c r="E5" s="429">
        <f>SUM('計画7(経費明細)'!D17:D23)</f>
        <v>0</v>
      </c>
      <c r="F5" s="429"/>
      <c r="G5" s="429">
        <f>'計画7(経費明細)'!E25</f>
        <v>0</v>
      </c>
      <c r="H5" s="429"/>
      <c r="I5" s="429"/>
      <c r="J5" s="485" t="e">
        <f>MIN(T8,W8)</f>
        <v>#N/A</v>
      </c>
      <c r="K5" s="486"/>
      <c r="L5" s="175"/>
      <c r="M5" s="172"/>
      <c r="N5" s="10"/>
      <c r="O5" s="10"/>
      <c r="P5" s="10"/>
      <c r="Q5" s="10"/>
      <c r="R5" s="400"/>
      <c r="S5" s="400"/>
      <c r="T5" s="400"/>
      <c r="U5" s="400"/>
      <c r="V5" s="400"/>
      <c r="W5" s="400"/>
      <c r="X5" s="400"/>
    </row>
    <row r="6" spans="1:24" ht="14.1" customHeight="1" x14ac:dyDescent="0.15">
      <c r="A6" s="164"/>
      <c r="B6" s="164"/>
      <c r="C6" s="165"/>
      <c r="D6" s="178">
        <f>D5+1</f>
        <v>10</v>
      </c>
      <c r="E6" s="429">
        <f>SUM('計画7(経費明細)'!D26:D32)</f>
        <v>0</v>
      </c>
      <c r="F6" s="429"/>
      <c r="G6" s="429">
        <f>'計画7(経費明細)'!E34</f>
        <v>0</v>
      </c>
      <c r="H6" s="429"/>
      <c r="I6" s="429"/>
      <c r="J6" s="485" t="e">
        <f>MIN(T9,W9)</f>
        <v>#N/A</v>
      </c>
      <c r="K6" s="486"/>
      <c r="L6" s="175"/>
      <c r="M6" s="172"/>
      <c r="N6" s="10"/>
      <c r="O6" s="10"/>
      <c r="P6" s="10"/>
      <c r="Q6" s="10"/>
      <c r="R6" s="416"/>
      <c r="S6" s="417"/>
      <c r="T6" s="416" t="s">
        <v>395</v>
      </c>
      <c r="U6" s="417"/>
      <c r="V6" s="401" t="s">
        <v>396</v>
      </c>
      <c r="W6" s="401" t="s">
        <v>397</v>
      </c>
      <c r="X6" s="402" t="s">
        <v>398</v>
      </c>
    </row>
    <row r="7" spans="1:24" ht="14.1" customHeight="1" x14ac:dyDescent="0.15">
      <c r="A7" s="164"/>
      <c r="B7" s="164"/>
      <c r="C7" s="165"/>
      <c r="D7" s="178">
        <f>D6+1</f>
        <v>11</v>
      </c>
      <c r="E7" s="429">
        <f>SUM('計画7(経費明細)'!D35:D41)</f>
        <v>0</v>
      </c>
      <c r="F7" s="429"/>
      <c r="G7" s="429">
        <f>'計画7(経費明細)'!E43</f>
        <v>0</v>
      </c>
      <c r="H7" s="429"/>
      <c r="I7" s="429"/>
      <c r="J7" s="484" t="e">
        <f>MIN(T10,W10)</f>
        <v>#N/A</v>
      </c>
      <c r="K7" s="484"/>
      <c r="L7" s="175"/>
      <c r="M7" s="172"/>
      <c r="N7" s="102"/>
      <c r="O7" s="10"/>
      <c r="P7" s="10"/>
      <c r="Q7" s="10"/>
      <c r="R7" s="425">
        <f>D4</f>
        <v>8</v>
      </c>
      <c r="S7" s="425"/>
      <c r="T7" s="426" t="e">
        <f>ROUNDDOWN(G4*M10,0)</f>
        <v>#N/A</v>
      </c>
      <c r="U7" s="426"/>
      <c r="V7" s="403" t="e">
        <f>L48</f>
        <v>#N/A</v>
      </c>
      <c r="W7" s="403" t="e">
        <f>MAX(V7,X7)</f>
        <v>#N/A</v>
      </c>
      <c r="X7" s="404">
        <v>0</v>
      </c>
    </row>
    <row r="8" spans="1:24" ht="14.1" customHeight="1" x14ac:dyDescent="0.15">
      <c r="A8" s="164"/>
      <c r="B8" s="164"/>
      <c r="C8" s="165"/>
      <c r="D8" s="174" t="s">
        <v>377</v>
      </c>
      <c r="E8" s="429">
        <f>SUM(E4:F7)</f>
        <v>0</v>
      </c>
      <c r="F8" s="429"/>
      <c r="G8" s="429">
        <f>SUM(G4:I7)</f>
        <v>0</v>
      </c>
      <c r="H8" s="429"/>
      <c r="I8" s="429"/>
      <c r="J8" s="484" t="e">
        <f>SUM(L48)</f>
        <v>#N/A</v>
      </c>
      <c r="K8" s="484"/>
      <c r="L8" s="175"/>
      <c r="M8" s="172"/>
      <c r="N8" s="102"/>
      <c r="O8" s="10"/>
      <c r="P8" s="10"/>
      <c r="Q8" s="10"/>
      <c r="R8" s="425">
        <f>D5</f>
        <v>9</v>
      </c>
      <c r="S8" s="425"/>
      <c r="T8" s="426" t="e">
        <f>ROUNDDOWN(G5*M10,0)</f>
        <v>#N/A</v>
      </c>
      <c r="U8" s="426"/>
      <c r="V8" s="403" t="e">
        <f>L48-J4</f>
        <v>#N/A</v>
      </c>
      <c r="W8" s="403" t="e">
        <f>MAX(V8,X8)</f>
        <v>#N/A</v>
      </c>
      <c r="X8" s="404">
        <v>0</v>
      </c>
    </row>
    <row r="9" spans="1:24" ht="14.1" customHeight="1" thickBot="1" x14ac:dyDescent="0.2">
      <c r="A9" s="10"/>
      <c r="B9" s="10"/>
      <c r="C9" s="10"/>
      <c r="D9" s="10"/>
      <c r="E9" s="10"/>
      <c r="F9" s="10"/>
      <c r="G9" s="10"/>
      <c r="H9" s="10"/>
      <c r="I9" s="10"/>
      <c r="J9" s="10"/>
      <c r="K9" s="10"/>
      <c r="L9" s="10"/>
      <c r="M9" s="171"/>
      <c r="N9" s="10"/>
      <c r="O9" s="10"/>
      <c r="P9" s="10"/>
      <c r="Q9" s="10"/>
      <c r="R9" s="427">
        <f>D6</f>
        <v>10</v>
      </c>
      <c r="S9" s="428"/>
      <c r="T9" s="426" t="e">
        <f>ROUNDDOWN(G6*M10,0)</f>
        <v>#N/A</v>
      </c>
      <c r="U9" s="426"/>
      <c r="V9" s="403" t="e">
        <f>L48-J4-J5</f>
        <v>#N/A</v>
      </c>
      <c r="W9" s="403" t="e">
        <f>MAX(V9,X9)</f>
        <v>#N/A</v>
      </c>
      <c r="X9" s="404">
        <v>0</v>
      </c>
    </row>
    <row r="10" spans="1:24" ht="14.1" customHeight="1" thickBot="1" x14ac:dyDescent="0.2">
      <c r="A10" s="164" t="s">
        <v>378</v>
      </c>
      <c r="B10" s="10" t="s">
        <v>379</v>
      </c>
      <c r="C10" s="10"/>
      <c r="D10" s="10"/>
      <c r="E10" s="179"/>
      <c r="F10" s="10"/>
      <c r="G10" s="10"/>
      <c r="H10" s="10"/>
      <c r="I10" s="10"/>
      <c r="J10" s="10"/>
      <c r="K10" s="180" t="s">
        <v>196</v>
      </c>
      <c r="L10" s="181" t="s">
        <v>380</v>
      </c>
      <c r="M10" s="182" t="e">
        <f>VLOOKUP('計画1(表紙)'!E19,メニュー選択!A3:C10,2,FALSE)</f>
        <v>#N/A</v>
      </c>
      <c r="N10" s="10"/>
      <c r="O10" s="10"/>
      <c r="P10" s="10"/>
      <c r="Q10" s="10"/>
      <c r="R10" s="427">
        <f>D7</f>
        <v>11</v>
      </c>
      <c r="S10" s="428"/>
      <c r="T10" s="426" t="e">
        <f>ROUNDDOWN(G7*M10,0)</f>
        <v>#N/A</v>
      </c>
      <c r="U10" s="426"/>
      <c r="V10" s="403" t="e">
        <f>L48-J4-J5-J6</f>
        <v>#N/A</v>
      </c>
      <c r="W10" s="403" t="e">
        <f>MAX(V10,X10)</f>
        <v>#N/A</v>
      </c>
      <c r="X10" s="404">
        <v>0</v>
      </c>
    </row>
    <row r="11" spans="1:24" ht="14.1" customHeight="1" thickBot="1" x14ac:dyDescent="0.2">
      <c r="A11" s="183" t="s">
        <v>358</v>
      </c>
      <c r="B11" s="184"/>
      <c r="C11" s="185"/>
      <c r="D11" s="186" t="s">
        <v>214</v>
      </c>
      <c r="E11" s="186"/>
      <c r="F11" s="186"/>
      <c r="G11" s="423" t="s">
        <v>381</v>
      </c>
      <c r="H11" s="424"/>
      <c r="I11" s="424"/>
      <c r="J11" s="423" t="s">
        <v>368</v>
      </c>
      <c r="K11" s="424"/>
      <c r="L11" s="423" t="s">
        <v>376</v>
      </c>
      <c r="M11" s="438"/>
      <c r="N11" s="10"/>
      <c r="O11" s="10"/>
      <c r="P11" s="10"/>
      <c r="Q11" s="10"/>
      <c r="R11" s="416"/>
      <c r="S11" s="417"/>
      <c r="T11" s="418"/>
      <c r="U11" s="419"/>
      <c r="V11" s="403"/>
      <c r="W11" s="403"/>
      <c r="X11" s="404"/>
    </row>
    <row r="12" spans="1:24" ht="14.1" customHeight="1" thickTop="1" x14ac:dyDescent="0.15">
      <c r="A12" s="477" t="s">
        <v>353</v>
      </c>
      <c r="B12" s="187"/>
      <c r="C12" s="188" t="s">
        <v>382</v>
      </c>
      <c r="D12" s="131"/>
      <c r="E12" s="132"/>
      <c r="F12" s="189"/>
      <c r="G12" s="478">
        <f>SUMIF('計画7(経費明細)'!$B$7:$B$99,C12,'計画7(経費明細)'!$D$7:$D$99)</f>
        <v>0</v>
      </c>
      <c r="H12" s="478"/>
      <c r="I12" s="479"/>
      <c r="J12" s="479">
        <f>SUMIF('計画7(経費明細)'!$B$7:$B$99,C12,'計画7(経費明細)'!$E$7:$E$99)</f>
        <v>0</v>
      </c>
      <c r="K12" s="480"/>
      <c r="L12" s="481"/>
      <c r="M12" s="482"/>
      <c r="N12" s="169"/>
      <c r="O12" s="10"/>
      <c r="P12" s="10"/>
      <c r="Q12" s="10"/>
      <c r="R12" s="246"/>
      <c r="S12" s="246"/>
    </row>
    <row r="13" spans="1:24" ht="14.1" customHeight="1" x14ac:dyDescent="0.15">
      <c r="A13" s="465"/>
      <c r="B13" s="187"/>
      <c r="C13" s="121" t="s">
        <v>357</v>
      </c>
      <c r="D13" s="131"/>
      <c r="E13" s="132"/>
      <c r="F13" s="132"/>
      <c r="G13" s="420">
        <f>SUMIF('計画7(経費明細)'!$B$7:$B$99,C13,'計画7(経費明細)'!$D$7:$D$99)</f>
        <v>0</v>
      </c>
      <c r="H13" s="422"/>
      <c r="I13" s="421"/>
      <c r="J13" s="420">
        <f>SUMIF('計画7(経費明細)'!$B$7:$B$99,C13,'計画7(経費明細)'!$E$7:$E$99)</f>
        <v>0</v>
      </c>
      <c r="K13" s="421"/>
      <c r="L13" s="471"/>
      <c r="M13" s="472"/>
      <c r="N13" s="10"/>
      <c r="O13" s="10"/>
      <c r="P13" s="10"/>
      <c r="Q13" s="10"/>
      <c r="R13" s="246"/>
      <c r="S13" s="246"/>
    </row>
    <row r="14" spans="1:24" ht="14.1" customHeight="1" x14ac:dyDescent="0.15">
      <c r="A14" s="465"/>
      <c r="B14" s="187"/>
      <c r="C14" s="121" t="s">
        <v>383</v>
      </c>
      <c r="D14" s="131"/>
      <c r="E14" s="132"/>
      <c r="F14" s="132"/>
      <c r="G14" s="420">
        <f>SUMIF('計画7(経費明細)'!$B$7:$B$99,C14,'計画7(経費明細)'!$D$7:$D$99)</f>
        <v>0</v>
      </c>
      <c r="H14" s="422"/>
      <c r="I14" s="421"/>
      <c r="J14" s="420">
        <f>SUMIF('計画7(経費明細)'!$B$7:$B$99,C14,'計画7(経費明細)'!$E$7:$E$99)</f>
        <v>0</v>
      </c>
      <c r="K14" s="421"/>
      <c r="L14" s="471"/>
      <c r="M14" s="472"/>
      <c r="N14" s="10"/>
      <c r="O14" s="10"/>
      <c r="P14" s="10"/>
      <c r="Q14" s="10"/>
      <c r="R14" s="246"/>
      <c r="S14" s="246"/>
    </row>
    <row r="15" spans="1:24" ht="14.1" customHeight="1" x14ac:dyDescent="0.15">
      <c r="A15" s="465"/>
      <c r="B15" s="187"/>
      <c r="C15" s="121" t="s">
        <v>216</v>
      </c>
      <c r="D15" s="131"/>
      <c r="E15" s="132"/>
      <c r="F15" s="132"/>
      <c r="G15" s="420">
        <f>SUMIF('計画7(経費明細)'!$B$7:$B$99,C15,'計画7(経費明細)'!$D$7:$D$99)</f>
        <v>0</v>
      </c>
      <c r="H15" s="422"/>
      <c r="I15" s="421"/>
      <c r="J15" s="420">
        <f>SUMIF('計画7(経費明細)'!$B$7:$B$99,C15,'計画7(経費明細)'!$E$7:$E$99)</f>
        <v>0</v>
      </c>
      <c r="K15" s="421"/>
      <c r="L15" s="471"/>
      <c r="M15" s="472"/>
      <c r="N15" s="10"/>
      <c r="O15" s="10"/>
      <c r="P15" s="10"/>
      <c r="Q15" s="10"/>
      <c r="R15" s="246"/>
      <c r="S15" s="246"/>
    </row>
    <row r="16" spans="1:24" ht="14.1" customHeight="1" x14ac:dyDescent="0.15">
      <c r="A16" s="465"/>
      <c r="B16" s="187"/>
      <c r="C16" s="121" t="s">
        <v>217</v>
      </c>
      <c r="D16" s="131"/>
      <c r="E16" s="132"/>
      <c r="F16" s="132"/>
      <c r="G16" s="420">
        <f>SUMIF('計画7(経費明細)'!$B$7:$B$99,C16,'計画7(経費明細)'!$D$7:$D$99)</f>
        <v>0</v>
      </c>
      <c r="H16" s="422"/>
      <c r="I16" s="421"/>
      <c r="J16" s="420">
        <f>SUMIF('計画7(経費明細)'!$B$7:$B$99,C16,'計画7(経費明細)'!$E$7:$E$99)</f>
        <v>0</v>
      </c>
      <c r="K16" s="421"/>
      <c r="L16" s="471"/>
      <c r="M16" s="472"/>
      <c r="N16" s="10"/>
      <c r="O16" s="10"/>
      <c r="P16" s="10"/>
      <c r="Q16" s="10"/>
      <c r="R16" s="246"/>
      <c r="S16" s="246"/>
    </row>
    <row r="17" spans="1:19" ht="14.1" customHeight="1" x14ac:dyDescent="0.15">
      <c r="A17" s="465"/>
      <c r="B17" s="187"/>
      <c r="C17" s="121" t="s">
        <v>218</v>
      </c>
      <c r="D17" s="131"/>
      <c r="E17" s="132"/>
      <c r="F17" s="132"/>
      <c r="G17" s="420">
        <f>SUMIF('計画7(経費明細)'!$B$7:$B$99,C17,'計画7(経費明細)'!$D$7:$D$99)</f>
        <v>0</v>
      </c>
      <c r="H17" s="422"/>
      <c r="I17" s="421"/>
      <c r="J17" s="420">
        <f>SUMIF('計画7(経費明細)'!$B$7:$B$99,C17,'計画7(経費明細)'!$E$7:$E$99)</f>
        <v>0</v>
      </c>
      <c r="K17" s="421"/>
      <c r="L17" s="471"/>
      <c r="M17" s="472"/>
      <c r="N17" s="10"/>
      <c r="O17" s="10"/>
      <c r="P17" s="10"/>
      <c r="Q17" s="10"/>
      <c r="R17" s="246"/>
      <c r="S17" s="246"/>
    </row>
    <row r="18" spans="1:19" ht="14.1" customHeight="1" x14ac:dyDescent="0.15">
      <c r="A18" s="465"/>
      <c r="B18" s="187"/>
      <c r="C18" s="121" t="s">
        <v>219</v>
      </c>
      <c r="D18" s="131"/>
      <c r="E18" s="132"/>
      <c r="F18" s="132"/>
      <c r="G18" s="420">
        <f>SUMIF('計画7(経費明細)'!$B$7:$B$99,C18,'計画7(経費明細)'!$D$7:$D$99)</f>
        <v>0</v>
      </c>
      <c r="H18" s="422"/>
      <c r="I18" s="421"/>
      <c r="J18" s="420">
        <f>SUMIF('計画7(経費明細)'!$B$7:$B$99,C18,'計画7(経費明細)'!$E$7:$E$99)</f>
        <v>0</v>
      </c>
      <c r="K18" s="421"/>
      <c r="L18" s="471"/>
      <c r="M18" s="472"/>
      <c r="N18" s="10"/>
      <c r="O18" s="10"/>
      <c r="P18" s="10"/>
      <c r="Q18" s="10"/>
      <c r="R18" s="246"/>
      <c r="S18" s="246"/>
    </row>
    <row r="19" spans="1:19" ht="14.1" customHeight="1" x14ac:dyDescent="0.15">
      <c r="A19" s="465"/>
      <c r="B19" s="187"/>
      <c r="C19" s="121" t="s">
        <v>220</v>
      </c>
      <c r="D19" s="131"/>
      <c r="E19" s="132"/>
      <c r="F19" s="132"/>
      <c r="G19" s="420">
        <f>SUMIF('計画7(経費明細)'!$B$7:$B$99,C19,'計画7(経費明細)'!$D$7:$D$99)</f>
        <v>0</v>
      </c>
      <c r="H19" s="422"/>
      <c r="I19" s="421"/>
      <c r="J19" s="420">
        <f>SUMIF('計画7(経費明細)'!$B$7:$B$99,C19,'計画7(経費明細)'!$E$7:$E$99)</f>
        <v>0</v>
      </c>
      <c r="K19" s="421"/>
      <c r="L19" s="471"/>
      <c r="M19" s="472"/>
      <c r="N19" s="10"/>
      <c r="O19" s="10"/>
      <c r="P19" s="10"/>
      <c r="Q19" s="10"/>
      <c r="R19" s="246"/>
      <c r="S19" s="246"/>
    </row>
    <row r="20" spans="1:19" ht="14.1" customHeight="1" x14ac:dyDescent="0.15">
      <c r="A20" s="465"/>
      <c r="B20" s="187"/>
      <c r="C20" s="121" t="s">
        <v>221</v>
      </c>
      <c r="D20" s="131"/>
      <c r="E20" s="132"/>
      <c r="F20" s="132"/>
      <c r="G20" s="420">
        <f>SUMIF('計画7(経費明細)'!$B$7:$B$99,C20,'計画7(経費明細)'!$D$7:$D$99)</f>
        <v>0</v>
      </c>
      <c r="H20" s="422"/>
      <c r="I20" s="421"/>
      <c r="J20" s="420">
        <f>SUMIF('計画7(経費明細)'!$B$7:$B$99,C20,'計画7(経費明細)'!$E$7:$E$99)</f>
        <v>0</v>
      </c>
      <c r="K20" s="421"/>
      <c r="L20" s="471"/>
      <c r="M20" s="472"/>
      <c r="N20" s="10"/>
      <c r="O20" s="10"/>
      <c r="P20" s="10"/>
      <c r="Q20" s="10"/>
      <c r="R20" s="246"/>
      <c r="S20" s="246"/>
    </row>
    <row r="21" spans="1:19" ht="14.1" customHeight="1" x14ac:dyDescent="0.15">
      <c r="A21" s="465"/>
      <c r="B21" s="187"/>
      <c r="C21" s="121" t="s">
        <v>222</v>
      </c>
      <c r="D21" s="131"/>
      <c r="E21" s="132"/>
      <c r="F21" s="132"/>
      <c r="G21" s="420">
        <f>SUMIF('計画7(経費明細)'!$B$7:$B$99,C21,'計画7(経費明細)'!$D$7:$D$99)</f>
        <v>0</v>
      </c>
      <c r="H21" s="422"/>
      <c r="I21" s="421"/>
      <c r="J21" s="420">
        <f>SUMIF('計画7(経費明細)'!$B$7:$B$99,C21,'計画7(経費明細)'!$E$7:$E$99)</f>
        <v>0</v>
      </c>
      <c r="K21" s="421"/>
      <c r="L21" s="471"/>
      <c r="M21" s="472"/>
      <c r="N21" s="10"/>
      <c r="O21" s="10"/>
      <c r="P21" s="10"/>
      <c r="Q21" s="10"/>
      <c r="R21" s="246"/>
      <c r="S21" s="246"/>
    </row>
    <row r="22" spans="1:19" ht="14.1" customHeight="1" x14ac:dyDescent="0.15">
      <c r="A22" s="465"/>
      <c r="B22" s="187"/>
      <c r="C22" s="121" t="s">
        <v>223</v>
      </c>
      <c r="D22" s="131"/>
      <c r="E22" s="132"/>
      <c r="F22" s="132"/>
      <c r="G22" s="420">
        <f>SUMIF('計画7(経費明細)'!$B$7:$B$99,C22,'計画7(経費明細)'!$D$7:$D$99)</f>
        <v>0</v>
      </c>
      <c r="H22" s="422"/>
      <c r="I22" s="421"/>
      <c r="J22" s="420">
        <f>SUMIF('計画7(経費明細)'!$B$7:$B$99,C22,'計画7(経費明細)'!$E$7:$E$99)</f>
        <v>0</v>
      </c>
      <c r="K22" s="421"/>
      <c r="L22" s="471"/>
      <c r="M22" s="472"/>
      <c r="N22" s="10"/>
      <c r="O22" s="10"/>
      <c r="P22" s="10"/>
      <c r="Q22" s="10"/>
      <c r="R22" s="246"/>
      <c r="S22" s="246"/>
    </row>
    <row r="23" spans="1:19" ht="14.1" customHeight="1" x14ac:dyDescent="0.15">
      <c r="A23" s="465"/>
      <c r="B23" s="187"/>
      <c r="C23" s="121" t="s">
        <v>224</v>
      </c>
      <c r="D23" s="131"/>
      <c r="E23" s="132"/>
      <c r="F23" s="132"/>
      <c r="G23" s="420">
        <f>SUMIF('計画7(経費明細)'!$B$7:$B$99,C23,'計画7(経費明細)'!$D$7:$D$99)</f>
        <v>0</v>
      </c>
      <c r="H23" s="422"/>
      <c r="I23" s="421"/>
      <c r="J23" s="420">
        <f>SUMIF('計画7(経費明細)'!$B$7:$B$99,C23,'計画7(経費明細)'!$E$7:$E$99)</f>
        <v>0</v>
      </c>
      <c r="K23" s="421"/>
      <c r="L23" s="471"/>
      <c r="M23" s="472"/>
      <c r="N23" s="10"/>
      <c r="O23" s="10"/>
      <c r="P23" s="10"/>
      <c r="Q23" s="10"/>
      <c r="R23" s="246"/>
      <c r="S23" s="246"/>
    </row>
    <row r="24" spans="1:19" ht="14.1" customHeight="1" x14ac:dyDescent="0.15">
      <c r="A24" s="465"/>
      <c r="B24" s="187"/>
      <c r="C24" s="121" t="s">
        <v>225</v>
      </c>
      <c r="D24" s="131"/>
      <c r="E24" s="132"/>
      <c r="F24" s="132"/>
      <c r="G24" s="420">
        <f>SUMIF('計画7(経費明細)'!$B$7:$B$99,C24,'計画7(経費明細)'!$D$7:$D$99)</f>
        <v>0</v>
      </c>
      <c r="H24" s="422"/>
      <c r="I24" s="421"/>
      <c r="J24" s="420">
        <f>SUMIF('計画7(経費明細)'!$B$7:$B$99,C24,'計画7(経費明細)'!$E$7:$E$99)</f>
        <v>0</v>
      </c>
      <c r="K24" s="421"/>
      <c r="L24" s="471"/>
      <c r="M24" s="472"/>
      <c r="N24" s="10"/>
      <c r="O24" s="10"/>
      <c r="P24" s="10"/>
      <c r="Q24" s="10"/>
      <c r="R24" s="246"/>
      <c r="S24" s="246"/>
    </row>
    <row r="25" spans="1:19" ht="14.1" customHeight="1" x14ac:dyDescent="0.15">
      <c r="A25" s="465"/>
      <c r="B25" s="187"/>
      <c r="C25" s="121" t="s">
        <v>226</v>
      </c>
      <c r="D25" s="131"/>
      <c r="E25" s="132"/>
      <c r="F25" s="132"/>
      <c r="G25" s="420">
        <f>SUMIF('計画7(経費明細)'!$B$7:$B$99,C25,'計画7(経費明細)'!$D$7:$D$99)</f>
        <v>0</v>
      </c>
      <c r="H25" s="422"/>
      <c r="I25" s="421"/>
      <c r="J25" s="420">
        <f>SUMIF('計画7(経費明細)'!$B$7:$B$99,C25,'計画7(経費明細)'!$E$7:$E$99)</f>
        <v>0</v>
      </c>
      <c r="K25" s="421"/>
      <c r="L25" s="471"/>
      <c r="M25" s="472"/>
      <c r="N25" s="10"/>
      <c r="O25" s="10"/>
      <c r="P25" s="10"/>
      <c r="Q25" s="10"/>
      <c r="R25" s="246"/>
      <c r="S25" s="246"/>
    </row>
    <row r="26" spans="1:19" ht="14.1" customHeight="1" x14ac:dyDescent="0.15">
      <c r="A26" s="465"/>
      <c r="B26" s="187"/>
      <c r="C26" s="121" t="s">
        <v>237</v>
      </c>
      <c r="D26" s="131"/>
      <c r="E26" s="132"/>
      <c r="F26" s="132"/>
      <c r="G26" s="420">
        <f>SUMIF('計画7(経費明細)'!$B$7:$B$99,C26,'計画7(経費明細)'!$D$7:$D$99)</f>
        <v>0</v>
      </c>
      <c r="H26" s="422"/>
      <c r="I26" s="421"/>
      <c r="J26" s="420">
        <f>SUMIF('計画7(経費明細)'!$B$7:$B$99,C26,'計画7(経費明細)'!$E$7:$E$99)</f>
        <v>0</v>
      </c>
      <c r="K26" s="421"/>
      <c r="L26" s="471"/>
      <c r="M26" s="472"/>
      <c r="N26" s="10"/>
      <c r="O26" s="10"/>
      <c r="P26" s="10"/>
      <c r="Q26" s="10"/>
      <c r="R26" s="246"/>
      <c r="S26" s="246"/>
    </row>
    <row r="27" spans="1:19" ht="14.1" customHeight="1" x14ac:dyDescent="0.15">
      <c r="A27" s="465"/>
      <c r="B27" s="187"/>
      <c r="C27" s="121" t="s">
        <v>227</v>
      </c>
      <c r="D27" s="131"/>
      <c r="E27" s="132"/>
      <c r="F27" s="132"/>
      <c r="G27" s="420">
        <f>SUMIF('計画7(経費明細)'!$B$7:$B$99,C27,'計画7(経費明細)'!$D$7:$D$99)</f>
        <v>0</v>
      </c>
      <c r="H27" s="422"/>
      <c r="I27" s="421"/>
      <c r="J27" s="420">
        <f>SUMIF('計画7(経費明細)'!$B$7:$B$99,C27,'計画7(経費明細)'!$E$7:$E$99)</f>
        <v>0</v>
      </c>
      <c r="K27" s="421"/>
      <c r="L27" s="471"/>
      <c r="M27" s="472"/>
      <c r="N27" s="10"/>
      <c r="O27" s="10"/>
      <c r="P27" s="10"/>
      <c r="Q27" s="10"/>
      <c r="R27" s="246"/>
      <c r="S27" s="246"/>
    </row>
    <row r="28" spans="1:19" ht="14.1" customHeight="1" x14ac:dyDescent="0.15">
      <c r="A28" s="465"/>
      <c r="B28" s="187"/>
      <c r="C28" s="121" t="s">
        <v>236</v>
      </c>
      <c r="D28" s="131"/>
      <c r="E28" s="132"/>
      <c r="F28" s="132"/>
      <c r="G28" s="420">
        <f>SUMIF('計画7(経費明細)'!$B$7:$B$99,C28,'計画7(経費明細)'!$D$7:$D$99)</f>
        <v>0</v>
      </c>
      <c r="H28" s="422"/>
      <c r="I28" s="421"/>
      <c r="J28" s="420">
        <f>SUMIF('計画7(経費明細)'!$B$7:$B$99,C28,'計画7(経費明細)'!$E$7:$E$99)</f>
        <v>0</v>
      </c>
      <c r="K28" s="421"/>
      <c r="L28" s="471"/>
      <c r="M28" s="472"/>
      <c r="N28" s="10"/>
      <c r="O28" s="10"/>
      <c r="P28" s="10"/>
      <c r="Q28" s="10"/>
      <c r="R28" s="246"/>
      <c r="S28" s="246"/>
    </row>
    <row r="29" spans="1:19" ht="14.1" customHeight="1" x14ac:dyDescent="0.15">
      <c r="A29" s="465"/>
      <c r="B29" s="187"/>
      <c r="C29" s="121" t="s">
        <v>238</v>
      </c>
      <c r="D29" s="131"/>
      <c r="E29" s="132"/>
      <c r="F29" s="132"/>
      <c r="G29" s="420">
        <f>SUMIF('計画7(経費明細)'!$B$7:$B$99,C29,'計画7(経費明細)'!$D$7:$D$99)</f>
        <v>0</v>
      </c>
      <c r="H29" s="422"/>
      <c r="I29" s="421"/>
      <c r="J29" s="420">
        <f>SUMIF('計画7(経費明細)'!$B$7:$B$99,C29,'計画7(経費明細)'!$E$7:$E$99)</f>
        <v>0</v>
      </c>
      <c r="K29" s="421"/>
      <c r="L29" s="471"/>
      <c r="M29" s="472"/>
      <c r="N29" s="10"/>
      <c r="O29" s="10"/>
      <c r="P29" s="10"/>
      <c r="Q29" s="10"/>
      <c r="R29" s="246"/>
      <c r="S29" s="246"/>
    </row>
    <row r="30" spans="1:19" ht="14.1" customHeight="1" x14ac:dyDescent="0.15">
      <c r="A30" s="465"/>
      <c r="B30" s="187"/>
      <c r="C30" s="121" t="s">
        <v>228</v>
      </c>
      <c r="D30" s="131"/>
      <c r="E30" s="132"/>
      <c r="F30" s="132"/>
      <c r="G30" s="420">
        <f>SUMIF('計画7(経費明細)'!$B$7:$B$99,C30,'計画7(経費明細)'!$D$7:$D$99)</f>
        <v>0</v>
      </c>
      <c r="H30" s="422"/>
      <c r="I30" s="421"/>
      <c r="J30" s="420">
        <f>SUMIF('計画7(経費明細)'!$B$7:$B$99,C30,'計画7(経費明細)'!$E$7:$E$99)</f>
        <v>0</v>
      </c>
      <c r="K30" s="421"/>
      <c r="L30" s="473"/>
      <c r="M30" s="474"/>
      <c r="N30" s="10"/>
      <c r="O30" s="10"/>
      <c r="P30" s="10"/>
      <c r="Q30" s="10"/>
      <c r="R30" s="246"/>
      <c r="S30" s="246"/>
    </row>
    <row r="31" spans="1:19" ht="14.1" customHeight="1" thickBot="1" x14ac:dyDescent="0.2">
      <c r="A31" s="335"/>
      <c r="B31" s="336"/>
      <c r="C31" s="337"/>
      <c r="D31" s="168"/>
      <c r="E31" s="435" t="s">
        <v>359</v>
      </c>
      <c r="F31" s="436"/>
      <c r="G31" s="431">
        <f>SUM(G12:I30)</f>
        <v>0</v>
      </c>
      <c r="H31" s="432"/>
      <c r="I31" s="437"/>
      <c r="J31" s="431">
        <f>SUM(J12:K30)</f>
        <v>0</v>
      </c>
      <c r="K31" s="432"/>
      <c r="L31" s="433" t="e">
        <f>ROUNDDOWN(J31*M10,0)</f>
        <v>#N/A</v>
      </c>
      <c r="M31" s="434"/>
      <c r="N31" s="10"/>
      <c r="O31" s="10"/>
      <c r="P31" s="10"/>
      <c r="Q31" s="10"/>
      <c r="R31" s="246"/>
      <c r="S31" s="246"/>
    </row>
    <row r="32" spans="1:19" ht="14.1" customHeight="1" x14ac:dyDescent="0.15">
      <c r="A32" s="465" t="s">
        <v>235</v>
      </c>
      <c r="B32" s="334"/>
      <c r="C32" s="277" t="s">
        <v>384</v>
      </c>
      <c r="D32" s="90"/>
      <c r="E32" s="189"/>
      <c r="F32" s="189"/>
      <c r="G32" s="466">
        <f>SUM(V3:V4)</f>
        <v>0</v>
      </c>
      <c r="H32" s="466"/>
      <c r="I32" s="467"/>
      <c r="J32" s="467">
        <f>SUM(W3:W4)</f>
        <v>0</v>
      </c>
      <c r="K32" s="468"/>
      <c r="L32" s="469"/>
      <c r="M32" s="470"/>
      <c r="N32" s="10"/>
      <c r="O32" s="10"/>
      <c r="P32" s="10"/>
      <c r="Q32" s="10"/>
      <c r="R32" s="246"/>
      <c r="S32" s="246"/>
    </row>
    <row r="33" spans="1:19" ht="14.1" customHeight="1" x14ac:dyDescent="0.15">
      <c r="A33" s="465"/>
      <c r="B33" s="187"/>
      <c r="C33" s="121" t="s">
        <v>239</v>
      </c>
      <c r="D33" s="131"/>
      <c r="E33" s="132"/>
      <c r="F33" s="132"/>
      <c r="G33" s="464">
        <f>SUMIF('計画7(経費明細)'!$B$7:$B$99,C33,'計画7(経費明細)'!$D$7:$D$99)</f>
        <v>0</v>
      </c>
      <c r="H33" s="464"/>
      <c r="I33" s="420"/>
      <c r="J33" s="475">
        <f>SUMIF('計画7(経費明細)'!$B$7:$B$99,C33,'計画7(経費明細)'!$E$7:$E$99)</f>
        <v>0</v>
      </c>
      <c r="K33" s="476"/>
      <c r="L33" s="471"/>
      <c r="M33" s="472"/>
      <c r="N33" s="10"/>
      <c r="O33" s="10"/>
      <c r="P33" s="10"/>
      <c r="Q33" s="10"/>
      <c r="R33" s="246"/>
      <c r="S33" s="246"/>
    </row>
    <row r="34" spans="1:19" ht="14.1" customHeight="1" x14ac:dyDescent="0.15">
      <c r="A34" s="465"/>
      <c r="B34" s="187"/>
      <c r="C34" s="121" t="s">
        <v>229</v>
      </c>
      <c r="D34" s="131"/>
      <c r="E34" s="132"/>
      <c r="F34" s="132"/>
      <c r="G34" s="464">
        <f>SUMIF('計画7(経費明細)'!$B$7:$B$99,C34,'計画7(経費明細)'!$D$7:$D$99)</f>
        <v>0</v>
      </c>
      <c r="H34" s="464"/>
      <c r="I34" s="420"/>
      <c r="J34" s="475">
        <f>SUMIF('計画7(経費明細)'!$B$7:$B$99,C34,'計画7(経費明細)'!$E$7:$E$99)</f>
        <v>0</v>
      </c>
      <c r="K34" s="476"/>
      <c r="L34" s="471"/>
      <c r="M34" s="472"/>
      <c r="N34" s="10"/>
      <c r="O34" s="10"/>
      <c r="P34" s="10"/>
      <c r="Q34" s="10"/>
      <c r="R34" s="246"/>
      <c r="S34" s="246"/>
    </row>
    <row r="35" spans="1:19" ht="14.1" customHeight="1" x14ac:dyDescent="0.15">
      <c r="A35" s="465"/>
      <c r="B35" s="187"/>
      <c r="C35" s="121" t="s">
        <v>355</v>
      </c>
      <c r="D35" s="131"/>
      <c r="E35" s="132"/>
      <c r="F35" s="132"/>
      <c r="G35" s="464">
        <f>SUMIF('計画7(経費明細)'!$B$7:$B$99,C35,'計画7(経費明細)'!$D$7:$D$99)</f>
        <v>0</v>
      </c>
      <c r="H35" s="464"/>
      <c r="I35" s="420"/>
      <c r="J35" s="420">
        <f>SUMIF('計画7(経費明細)'!$B$7:$B$99,C35,'計画7(経費明細)'!$E$7:$E$99)</f>
        <v>0</v>
      </c>
      <c r="K35" s="422"/>
      <c r="L35" s="471"/>
      <c r="M35" s="472"/>
      <c r="N35" s="10"/>
      <c r="O35" s="10"/>
      <c r="P35" s="10"/>
      <c r="Q35" s="10"/>
      <c r="R35" s="246"/>
      <c r="S35" s="246"/>
    </row>
    <row r="36" spans="1:19" ht="14.1" customHeight="1" x14ac:dyDescent="0.15">
      <c r="A36" s="465"/>
      <c r="B36" s="187"/>
      <c r="C36" s="121" t="s">
        <v>230</v>
      </c>
      <c r="D36" s="131"/>
      <c r="E36" s="132"/>
      <c r="F36" s="132"/>
      <c r="G36" s="464">
        <f>SUMIF('計画7(経費明細)'!$B$7:$B$99,C36,'計画7(経費明細)'!$D$7:$D$99)</f>
        <v>0</v>
      </c>
      <c r="H36" s="464"/>
      <c r="I36" s="420"/>
      <c r="J36" s="420">
        <f>SUMIF('計画7(経費明細)'!$B$7:$B$99,C36,'計画7(経費明細)'!$E$7:$E$99)</f>
        <v>0</v>
      </c>
      <c r="K36" s="422"/>
      <c r="L36" s="471"/>
      <c r="M36" s="472"/>
      <c r="N36" s="10"/>
      <c r="O36" s="10"/>
      <c r="P36" s="10"/>
      <c r="Q36" s="10"/>
      <c r="R36" s="246"/>
      <c r="S36" s="246"/>
    </row>
    <row r="37" spans="1:19" ht="14.1" customHeight="1" x14ac:dyDescent="0.15">
      <c r="A37" s="465"/>
      <c r="B37" s="187"/>
      <c r="C37" s="121" t="s">
        <v>231</v>
      </c>
      <c r="D37" s="131"/>
      <c r="E37" s="132"/>
      <c r="F37" s="132"/>
      <c r="G37" s="464">
        <f>SUMIF('計画7(経費明細)'!$B$7:$B$99,C37,'計画7(経費明細)'!$D$7:$D$99)</f>
        <v>0</v>
      </c>
      <c r="H37" s="464"/>
      <c r="I37" s="420"/>
      <c r="J37" s="420">
        <f>SUMIF('計画7(経費明細)'!$B$7:$B$99,C37,'計画7(経費明細)'!$E$7:$E$99)</f>
        <v>0</v>
      </c>
      <c r="K37" s="422"/>
      <c r="L37" s="471"/>
      <c r="M37" s="472"/>
      <c r="N37" s="10"/>
      <c r="O37" s="10"/>
      <c r="P37" s="10"/>
      <c r="Q37" s="10"/>
      <c r="R37" s="246"/>
      <c r="S37" s="246"/>
    </row>
    <row r="38" spans="1:19" ht="14.1" customHeight="1" x14ac:dyDescent="0.15">
      <c r="A38" s="465"/>
      <c r="B38" s="187"/>
      <c r="C38" s="121" t="s">
        <v>232</v>
      </c>
      <c r="D38" s="131"/>
      <c r="E38" s="132"/>
      <c r="F38" s="132"/>
      <c r="G38" s="464">
        <f>SUMIF('計画7(経費明細)'!$B$7:$B$99,C38,'計画7(経費明細)'!$D$7:$D$99)</f>
        <v>0</v>
      </c>
      <c r="H38" s="464"/>
      <c r="I38" s="420"/>
      <c r="J38" s="420">
        <f>SUMIF('計画7(経費明細)'!$B$7:$B$99,C38,'計画7(経費明細)'!$E$7:$E$99)</f>
        <v>0</v>
      </c>
      <c r="K38" s="422"/>
      <c r="L38" s="471"/>
      <c r="M38" s="472"/>
      <c r="N38" s="10"/>
      <c r="O38" s="10"/>
      <c r="P38" s="10"/>
      <c r="Q38" s="10"/>
      <c r="R38" s="246"/>
      <c r="S38" s="246"/>
    </row>
    <row r="39" spans="1:19" ht="14.1" customHeight="1" x14ac:dyDescent="0.15">
      <c r="A39" s="465"/>
      <c r="B39" s="187"/>
      <c r="C39" s="121" t="s">
        <v>233</v>
      </c>
      <c r="D39" s="131"/>
      <c r="E39" s="132"/>
      <c r="F39" s="132"/>
      <c r="G39" s="464">
        <f>SUMIF('計画7(経費明細)'!$B$7:$B$99,C39,'計画7(経費明細)'!$D$7:$D$99)</f>
        <v>0</v>
      </c>
      <c r="H39" s="464"/>
      <c r="I39" s="420"/>
      <c r="J39" s="420">
        <f>SUMIF('計画7(経費明細)'!$B$7:$B$99,C39,'計画7(経費明細)'!$E$7:$E$99)</f>
        <v>0</v>
      </c>
      <c r="K39" s="422"/>
      <c r="L39" s="471"/>
      <c r="M39" s="472"/>
      <c r="N39" s="10"/>
      <c r="O39" s="10"/>
      <c r="P39" s="10"/>
      <c r="Q39" s="10"/>
      <c r="R39" s="246"/>
      <c r="S39" s="246"/>
    </row>
    <row r="40" spans="1:19" ht="14.1" customHeight="1" x14ac:dyDescent="0.15">
      <c r="A40" s="465"/>
      <c r="B40" s="187"/>
      <c r="C40" s="121" t="s">
        <v>234</v>
      </c>
      <c r="D40" s="131"/>
      <c r="E40" s="132"/>
      <c r="F40" s="132"/>
      <c r="G40" s="464">
        <f>SUMIF('計画7(経費明細)'!$B$7:$B$99,C40,'計画7(経費明細)'!$D$7:$D$99)</f>
        <v>0</v>
      </c>
      <c r="H40" s="464"/>
      <c r="I40" s="420"/>
      <c r="J40" s="420">
        <f>SUMIF('計画7(経費明細)'!$B$7:$B$99,C40,'計画7(経費明細)'!$E$7:$E$99)</f>
        <v>0</v>
      </c>
      <c r="K40" s="422"/>
      <c r="L40" s="471"/>
      <c r="M40" s="472"/>
      <c r="N40" s="10"/>
      <c r="O40" s="10"/>
      <c r="P40" s="10"/>
      <c r="Q40" s="10"/>
      <c r="R40" s="246"/>
      <c r="S40" s="246"/>
    </row>
    <row r="41" spans="1:19" ht="14.1" customHeight="1" x14ac:dyDescent="0.15">
      <c r="A41" s="465"/>
      <c r="B41" s="187"/>
      <c r="C41" s="121" t="s">
        <v>356</v>
      </c>
      <c r="D41" s="131"/>
      <c r="E41" s="132"/>
      <c r="F41" s="132"/>
      <c r="G41" s="464">
        <f>SUMIF('計画7(経費明細)'!$B$7:$B$99,C41,'計画7(経費明細)'!$D$7:$D$99)</f>
        <v>0</v>
      </c>
      <c r="H41" s="464"/>
      <c r="I41" s="420"/>
      <c r="J41" s="420">
        <f>SUMIF('計画7(経費明細)'!$B$7:$B$99,C41,'計画7(経費明細)'!$E$7:$E$99)</f>
        <v>0</v>
      </c>
      <c r="K41" s="422"/>
      <c r="L41" s="471"/>
      <c r="M41" s="472"/>
      <c r="N41" s="10"/>
      <c r="O41" s="10"/>
      <c r="P41" s="10"/>
      <c r="Q41" s="10"/>
      <c r="R41" s="246"/>
      <c r="S41" s="246"/>
    </row>
    <row r="42" spans="1:19" ht="14.1" customHeight="1" x14ac:dyDescent="0.15">
      <c r="A42" s="465"/>
      <c r="B42" s="187"/>
      <c r="C42" s="277" t="s">
        <v>458</v>
      </c>
      <c r="D42" s="131"/>
      <c r="E42" s="132"/>
      <c r="F42" s="132"/>
      <c r="G42" s="464">
        <f>SUMIF('計画7(経費明細)'!$B$7:$B$99,C42,'計画7(経費明細)'!$D$7:$D$99)</f>
        <v>0</v>
      </c>
      <c r="H42" s="464"/>
      <c r="I42" s="420"/>
      <c r="J42" s="420">
        <f>SUMIF('計画7(経費明細)'!$B$7:$B$99,C42,'計画7(経費明細)'!$E$7:$E$99)</f>
        <v>0</v>
      </c>
      <c r="K42" s="422"/>
      <c r="L42" s="471"/>
      <c r="M42" s="472"/>
      <c r="N42" s="10"/>
      <c r="O42" s="10"/>
      <c r="P42" s="10"/>
      <c r="Q42" s="10"/>
      <c r="R42" s="246"/>
      <c r="S42" s="246"/>
    </row>
    <row r="43" spans="1:19" ht="14.1" customHeight="1" x14ac:dyDescent="0.15">
      <c r="A43" s="465"/>
      <c r="B43" s="187"/>
      <c r="C43" s="90" t="s">
        <v>459</v>
      </c>
      <c r="D43" s="131"/>
      <c r="E43" s="132"/>
      <c r="F43" s="132"/>
      <c r="G43" s="464">
        <f>SUMIF('計画7(経費明細)'!$B$7:$B$99,C43,'計画7(経費明細)'!$D$7:$D$99)</f>
        <v>0</v>
      </c>
      <c r="H43" s="464"/>
      <c r="I43" s="420"/>
      <c r="J43" s="420">
        <f>SUMIF('計画7(経費明細)'!$B$7:$B$99,C43,'計画7(経費明細)'!$E$7:$E$99)</f>
        <v>0</v>
      </c>
      <c r="K43" s="422"/>
      <c r="L43" s="473"/>
      <c r="M43" s="474"/>
      <c r="N43" s="10"/>
      <c r="O43" s="10"/>
      <c r="P43" s="10"/>
      <c r="Q43" s="10"/>
      <c r="R43" s="246"/>
      <c r="S43" s="246"/>
    </row>
    <row r="44" spans="1:19" ht="14.1" customHeight="1" thickBot="1" x14ac:dyDescent="0.2">
      <c r="A44" s="335"/>
      <c r="B44" s="336"/>
      <c r="C44" s="69"/>
      <c r="D44" s="168"/>
      <c r="E44" s="435" t="s">
        <v>359</v>
      </c>
      <c r="F44" s="436"/>
      <c r="G44" s="431">
        <f>SUM(G32:I43)</f>
        <v>0</v>
      </c>
      <c r="H44" s="432"/>
      <c r="I44" s="437"/>
      <c r="J44" s="431">
        <f>SUM(J32:K43)</f>
        <v>0</v>
      </c>
      <c r="K44" s="432"/>
      <c r="L44" s="433" t="e">
        <f>ROUNDDOWN(J44*M10,0)</f>
        <v>#N/A</v>
      </c>
      <c r="M44" s="434"/>
      <c r="N44" s="10"/>
      <c r="O44" s="10"/>
      <c r="P44" s="10"/>
      <c r="Q44" s="10"/>
      <c r="R44" s="246"/>
      <c r="S44" s="246"/>
    </row>
    <row r="45" spans="1:19" ht="14.1" customHeight="1" thickBot="1" x14ac:dyDescent="0.2">
      <c r="A45" s="454" t="s">
        <v>412</v>
      </c>
      <c r="B45" s="453"/>
      <c r="C45" s="453"/>
      <c r="D45" s="453"/>
      <c r="E45" s="453"/>
      <c r="F45" s="453"/>
      <c r="G45" s="452">
        <f>SUM(G31,G44)</f>
        <v>0</v>
      </c>
      <c r="H45" s="453"/>
      <c r="I45" s="453"/>
      <c r="J45" s="445">
        <f>J31+J44</f>
        <v>0</v>
      </c>
      <c r="K45" s="445"/>
      <c r="L45" s="446"/>
      <c r="M45" s="447"/>
      <c r="N45" s="10"/>
      <c r="O45" s="10"/>
      <c r="P45" s="10"/>
      <c r="Q45" s="10"/>
      <c r="R45" s="246"/>
      <c r="S45" s="246"/>
    </row>
    <row r="46" spans="1:19" ht="18" customHeight="1" thickBot="1" x14ac:dyDescent="0.2">
      <c r="A46" s="190"/>
      <c r="B46" s="164"/>
      <c r="C46" s="165"/>
      <c r="D46" s="164"/>
      <c r="E46" s="164"/>
      <c r="F46" s="164"/>
      <c r="G46" s="164"/>
      <c r="H46" s="164"/>
      <c r="I46" s="455" t="s">
        <v>385</v>
      </c>
      <c r="J46" s="456"/>
      <c r="K46" s="457"/>
      <c r="L46" s="448" t="e">
        <f>ROUNDDOWN(SUM(L31,L44),-3)</f>
        <v>#N/A</v>
      </c>
      <c r="M46" s="449"/>
      <c r="N46" s="170" t="s">
        <v>408</v>
      </c>
      <c r="O46" s="10"/>
      <c r="P46" s="10"/>
      <c r="Q46" s="10"/>
      <c r="R46" s="246"/>
      <c r="S46" s="246"/>
    </row>
    <row r="47" spans="1:19" ht="18" customHeight="1" thickBot="1" x14ac:dyDescent="0.2">
      <c r="A47" s="191"/>
      <c r="B47" s="164"/>
      <c r="C47" s="165"/>
      <c r="D47" s="164"/>
      <c r="E47" s="164"/>
      <c r="F47" s="164"/>
      <c r="G47" s="164"/>
      <c r="H47" s="164"/>
      <c r="I47" s="458" t="s">
        <v>386</v>
      </c>
      <c r="J47" s="459"/>
      <c r="K47" s="460"/>
      <c r="L47" s="450" t="e">
        <f>VLOOKUP('計画1(表紙)'!E19,メニュー選択!A3:C10,3)</f>
        <v>#N/A</v>
      </c>
      <c r="M47" s="451" t="e">
        <v>#REF!</v>
      </c>
      <c r="N47" s="10"/>
      <c r="O47" s="10"/>
      <c r="P47" s="10"/>
      <c r="Q47" s="10"/>
      <c r="R47" s="246"/>
      <c r="S47" s="246"/>
    </row>
    <row r="48" spans="1:19" ht="18" customHeight="1" thickBot="1" x14ac:dyDescent="0.2">
      <c r="A48" s="164"/>
      <c r="B48" s="164"/>
      <c r="C48" s="165"/>
      <c r="D48" s="164"/>
      <c r="E48" s="164"/>
      <c r="F48" s="164"/>
      <c r="G48" s="164"/>
      <c r="H48" s="164"/>
      <c r="I48" s="461" t="s">
        <v>414</v>
      </c>
      <c r="J48" s="462"/>
      <c r="K48" s="463"/>
      <c r="L48" s="439" t="e">
        <f>MIN(L46:L47)</f>
        <v>#N/A</v>
      </c>
      <c r="M48" s="440"/>
      <c r="N48" s="10"/>
      <c r="O48" s="10"/>
      <c r="P48" s="10"/>
      <c r="Q48" s="10"/>
      <c r="R48" s="246"/>
      <c r="S48" s="246"/>
    </row>
    <row r="49" spans="1:19" ht="7.5" customHeight="1" x14ac:dyDescent="0.15">
      <c r="A49" s="10"/>
      <c r="B49" s="10"/>
      <c r="C49" s="10"/>
      <c r="D49" s="10"/>
      <c r="E49" s="10"/>
      <c r="F49" s="10"/>
      <c r="G49" s="10"/>
      <c r="H49" s="10"/>
      <c r="I49" s="10"/>
      <c r="J49" s="10"/>
      <c r="K49" s="10"/>
      <c r="L49" s="10"/>
      <c r="M49" s="10"/>
      <c r="N49" s="10"/>
      <c r="O49" s="10"/>
      <c r="P49" s="10"/>
      <c r="Q49" s="10"/>
      <c r="R49" s="246"/>
      <c r="S49" s="246"/>
    </row>
    <row r="50" spans="1:19" ht="18" customHeight="1" x14ac:dyDescent="0.15">
      <c r="A50" s="164" t="s">
        <v>387</v>
      </c>
      <c r="B50" s="166" t="s">
        <v>388</v>
      </c>
      <c r="C50" s="165"/>
      <c r="D50" s="145"/>
      <c r="E50" s="192"/>
      <c r="F50" s="192"/>
      <c r="G50" s="192"/>
      <c r="H50" s="192"/>
      <c r="I50" s="192"/>
      <c r="J50" s="193"/>
      <c r="K50" s="193"/>
      <c r="L50" s="172"/>
      <c r="M50" s="172"/>
      <c r="N50" s="10"/>
      <c r="O50" s="10"/>
      <c r="P50" s="10"/>
      <c r="Q50" s="10"/>
      <c r="R50" s="246"/>
      <c r="S50" s="246"/>
    </row>
    <row r="51" spans="1:19" ht="18" customHeight="1" x14ac:dyDescent="0.15">
      <c r="A51" s="164"/>
      <c r="B51" s="164"/>
      <c r="C51" s="405" t="s">
        <v>358</v>
      </c>
      <c r="D51" s="405"/>
      <c r="E51" s="441" t="s">
        <v>389</v>
      </c>
      <c r="F51" s="441"/>
      <c r="G51" s="430" t="s">
        <v>390</v>
      </c>
      <c r="H51" s="430"/>
      <c r="I51" s="430"/>
      <c r="J51" s="430"/>
      <c r="K51" s="430"/>
      <c r="L51" s="172"/>
      <c r="M51" s="172"/>
      <c r="N51" s="10"/>
      <c r="O51" s="10"/>
      <c r="P51" s="10"/>
      <c r="Q51" s="10"/>
      <c r="R51" s="246"/>
      <c r="S51" s="246"/>
    </row>
    <row r="52" spans="1:19" ht="18" customHeight="1" x14ac:dyDescent="0.15">
      <c r="A52" s="164"/>
      <c r="B52" s="164"/>
      <c r="C52" s="442" t="s">
        <v>413</v>
      </c>
      <c r="D52" s="443"/>
      <c r="E52" s="429" t="e">
        <f>L48</f>
        <v>#N/A</v>
      </c>
      <c r="F52" s="429"/>
      <c r="G52" s="444" t="s">
        <v>391</v>
      </c>
      <c r="H52" s="444"/>
      <c r="I52" s="444"/>
      <c r="J52" s="444"/>
      <c r="K52" s="444"/>
      <c r="L52" s="172"/>
      <c r="M52" s="172"/>
      <c r="N52" s="10"/>
      <c r="O52" s="10"/>
      <c r="P52" s="10"/>
      <c r="Q52" s="10"/>
      <c r="R52" s="246"/>
      <c r="S52" s="246"/>
    </row>
    <row r="53" spans="1:19" ht="18" customHeight="1" x14ac:dyDescent="0.15">
      <c r="A53" s="164"/>
      <c r="B53" s="164"/>
      <c r="C53" s="405" t="s">
        <v>392</v>
      </c>
      <c r="D53" s="405"/>
      <c r="E53" s="406"/>
      <c r="F53" s="406"/>
      <c r="G53" s="407"/>
      <c r="H53" s="408"/>
      <c r="I53" s="408"/>
      <c r="J53" s="408"/>
      <c r="K53" s="409"/>
      <c r="L53" s="172"/>
      <c r="M53" s="172"/>
      <c r="N53" s="108"/>
      <c r="O53" s="10"/>
      <c r="P53" s="10"/>
      <c r="Q53" s="10"/>
      <c r="R53" s="246"/>
      <c r="S53" s="246"/>
    </row>
    <row r="54" spans="1:19" ht="18" customHeight="1" x14ac:dyDescent="0.15">
      <c r="A54" s="164"/>
      <c r="B54" s="164"/>
      <c r="C54" s="405" t="s">
        <v>393</v>
      </c>
      <c r="D54" s="405"/>
      <c r="E54" s="406"/>
      <c r="F54" s="406"/>
      <c r="G54" s="410"/>
      <c r="H54" s="411"/>
      <c r="I54" s="411"/>
      <c r="J54" s="411"/>
      <c r="K54" s="412"/>
      <c r="L54" s="172"/>
      <c r="M54" s="172"/>
      <c r="N54" s="10"/>
      <c r="O54" s="10"/>
      <c r="P54" s="10"/>
      <c r="Q54" s="10"/>
      <c r="R54" s="246"/>
      <c r="S54" s="246"/>
    </row>
    <row r="55" spans="1:19" ht="18" customHeight="1" x14ac:dyDescent="0.15">
      <c r="A55" s="164"/>
      <c r="B55" s="164"/>
      <c r="C55" s="405" t="s">
        <v>394</v>
      </c>
      <c r="D55" s="405"/>
      <c r="E55" s="406"/>
      <c r="F55" s="406"/>
      <c r="G55" s="413"/>
      <c r="H55" s="414"/>
      <c r="I55" s="414"/>
      <c r="J55" s="414"/>
      <c r="K55" s="415"/>
      <c r="L55" s="172"/>
      <c r="M55" s="172"/>
      <c r="N55" s="10"/>
      <c r="O55" s="10"/>
      <c r="P55" s="10"/>
      <c r="Q55" s="10"/>
      <c r="R55" s="246"/>
      <c r="S55" s="246"/>
    </row>
    <row r="56" spans="1:19" ht="18" customHeight="1" x14ac:dyDescent="0.15">
      <c r="A56" s="164"/>
      <c r="B56" s="164"/>
      <c r="C56" s="405" t="s">
        <v>412</v>
      </c>
      <c r="D56" s="405"/>
      <c r="E56" s="429" t="e">
        <f>SUM(E52:F55)</f>
        <v>#N/A</v>
      </c>
      <c r="F56" s="429"/>
      <c r="G56" s="430"/>
      <c r="H56" s="430"/>
      <c r="I56" s="430"/>
      <c r="J56" s="430"/>
      <c r="K56" s="430"/>
      <c r="L56" s="172"/>
      <c r="M56" s="172"/>
      <c r="N56" s="10"/>
      <c r="O56" s="10"/>
      <c r="P56" s="10"/>
      <c r="Q56" s="10"/>
      <c r="R56" s="246"/>
      <c r="S56" s="246"/>
    </row>
    <row r="57" spans="1:19" ht="6" customHeight="1" x14ac:dyDescent="0.15">
      <c r="A57" s="150"/>
      <c r="B57" s="164"/>
      <c r="C57" s="165"/>
      <c r="D57" s="145"/>
      <c r="E57" s="192"/>
      <c r="F57" s="192"/>
      <c r="G57" s="192"/>
      <c r="H57" s="192"/>
      <c r="I57" s="192"/>
      <c r="J57" s="193"/>
      <c r="K57" s="193"/>
      <c r="L57" s="172"/>
      <c r="M57" s="172"/>
      <c r="N57" s="10"/>
      <c r="O57" s="10"/>
      <c r="P57" s="10"/>
      <c r="Q57" s="10"/>
      <c r="R57" s="246"/>
      <c r="S57" s="246"/>
    </row>
    <row r="58" spans="1:19" ht="15" customHeight="1" x14ac:dyDescent="0.15">
      <c r="A58" s="164"/>
      <c r="B58" s="164"/>
      <c r="C58" s="165"/>
      <c r="D58" s="145"/>
      <c r="E58" s="192"/>
      <c r="F58" s="192"/>
      <c r="G58" s="192"/>
      <c r="H58" s="192"/>
      <c r="I58" s="192"/>
      <c r="J58" s="193"/>
      <c r="K58" s="193"/>
      <c r="L58" s="172"/>
      <c r="M58" s="172"/>
      <c r="N58" s="10"/>
      <c r="O58" s="10"/>
      <c r="P58" s="10"/>
      <c r="Q58" s="10"/>
      <c r="R58" s="246"/>
      <c r="S58" s="246"/>
    </row>
    <row r="59" spans="1:19" ht="15" customHeight="1" x14ac:dyDescent="0.15">
      <c r="A59" s="164"/>
      <c r="B59" s="164"/>
      <c r="C59" s="165"/>
      <c r="D59" s="145"/>
      <c r="E59" s="192"/>
      <c r="F59" s="192"/>
      <c r="G59" s="192"/>
      <c r="H59" s="192"/>
      <c r="I59" s="192"/>
      <c r="J59" s="193"/>
      <c r="K59" s="193"/>
      <c r="L59" s="172"/>
      <c r="M59" s="172"/>
      <c r="N59" s="10"/>
      <c r="O59" s="10"/>
      <c r="P59" s="10"/>
      <c r="Q59" s="10"/>
      <c r="R59" s="246"/>
      <c r="S59" s="246"/>
    </row>
    <row r="60" spans="1:19" ht="15" customHeight="1" x14ac:dyDescent="0.15">
      <c r="A60" s="164"/>
      <c r="B60" s="164"/>
      <c r="C60" s="165"/>
      <c r="D60" s="145"/>
      <c r="E60" s="192"/>
      <c r="F60" s="192"/>
      <c r="G60" s="192"/>
      <c r="H60" s="192"/>
      <c r="I60" s="192"/>
      <c r="J60" s="193"/>
      <c r="K60" s="193"/>
      <c r="L60" s="172"/>
      <c r="M60" s="172"/>
      <c r="N60" s="10"/>
      <c r="O60" s="10"/>
      <c r="P60" s="10"/>
      <c r="Q60" s="10"/>
      <c r="R60" s="246"/>
      <c r="S60" s="246"/>
    </row>
    <row r="61" spans="1:19" ht="15" customHeight="1" x14ac:dyDescent="0.15">
      <c r="A61" s="164"/>
      <c r="B61" s="164"/>
      <c r="C61" s="165"/>
      <c r="D61" s="164"/>
      <c r="E61" s="164"/>
      <c r="F61" s="164"/>
      <c r="G61" s="164"/>
      <c r="H61" s="164"/>
      <c r="I61" s="172"/>
      <c r="J61" s="172"/>
      <c r="K61" s="172"/>
      <c r="L61" s="172"/>
      <c r="M61" s="172"/>
      <c r="N61" s="10"/>
      <c r="O61" s="10"/>
      <c r="P61" s="10"/>
      <c r="Q61" s="10"/>
      <c r="R61" s="246"/>
      <c r="S61" s="246"/>
    </row>
    <row r="62" spans="1:19" x14ac:dyDescent="0.15">
      <c r="A62" s="194"/>
      <c r="B62" s="194"/>
      <c r="C62" s="194"/>
      <c r="D62" s="194"/>
      <c r="E62" s="194"/>
      <c r="F62" s="194"/>
      <c r="G62" s="194"/>
      <c r="H62" s="194"/>
      <c r="I62" s="10"/>
      <c r="J62" s="10"/>
      <c r="K62" s="10"/>
      <c r="L62" s="10"/>
      <c r="M62" s="10"/>
      <c r="N62" s="10"/>
      <c r="O62" s="10"/>
      <c r="P62" s="10"/>
      <c r="Q62" s="10"/>
      <c r="R62" s="246"/>
      <c r="S62" s="246"/>
    </row>
    <row r="63" spans="1:19" x14ac:dyDescent="0.15">
      <c r="A63" s="10"/>
      <c r="B63" s="10"/>
      <c r="C63" s="10"/>
      <c r="D63" s="10"/>
      <c r="E63" s="10"/>
      <c r="F63" s="10"/>
      <c r="G63" s="10"/>
      <c r="H63" s="10"/>
      <c r="I63" s="10"/>
      <c r="J63" s="10"/>
      <c r="K63" s="10"/>
      <c r="L63" s="10"/>
      <c r="M63" s="10"/>
      <c r="N63" s="10"/>
      <c r="O63" s="10"/>
      <c r="P63" s="10"/>
      <c r="Q63" s="10"/>
      <c r="R63" s="246"/>
      <c r="S63" s="246"/>
    </row>
    <row r="64" spans="1:19" x14ac:dyDescent="0.15">
      <c r="A64" s="10"/>
      <c r="B64" s="10"/>
      <c r="C64" s="10"/>
      <c r="D64" s="10"/>
      <c r="E64" s="10"/>
      <c r="F64" s="10"/>
      <c r="G64" s="10"/>
      <c r="H64" s="10"/>
      <c r="I64" s="10"/>
      <c r="J64" s="10"/>
      <c r="K64" s="10"/>
      <c r="L64" s="10"/>
      <c r="M64" s="10"/>
      <c r="N64" s="10"/>
      <c r="O64" s="10"/>
      <c r="P64" s="10"/>
      <c r="Q64" s="10"/>
      <c r="R64" s="246"/>
      <c r="S64" s="246"/>
    </row>
    <row r="65" spans="1:19" x14ac:dyDescent="0.15">
      <c r="A65" s="10"/>
      <c r="B65" s="10"/>
      <c r="C65" s="10"/>
      <c r="D65" s="10"/>
      <c r="E65" s="10"/>
      <c r="F65" s="10"/>
      <c r="G65" s="10"/>
      <c r="H65" s="10"/>
      <c r="I65" s="10"/>
      <c r="J65" s="10"/>
      <c r="K65" s="10"/>
      <c r="L65" s="10"/>
      <c r="M65" s="10"/>
      <c r="N65" s="10"/>
      <c r="O65" s="10"/>
      <c r="P65" s="10"/>
      <c r="Q65" s="10"/>
      <c r="R65" s="246"/>
      <c r="S65" s="246"/>
    </row>
    <row r="66" spans="1:19" x14ac:dyDescent="0.15">
      <c r="A66" s="10"/>
      <c r="B66" s="10"/>
      <c r="C66" s="10"/>
      <c r="D66" s="10"/>
      <c r="E66" s="10"/>
      <c r="F66" s="10"/>
      <c r="G66" s="10"/>
      <c r="H66" s="10"/>
      <c r="I66" s="10"/>
      <c r="J66" s="10"/>
      <c r="K66" s="10"/>
      <c r="L66" s="10"/>
      <c r="M66" s="10"/>
      <c r="N66" s="10"/>
      <c r="O66" s="10"/>
      <c r="P66" s="10"/>
      <c r="Q66" s="10"/>
      <c r="R66" s="246"/>
      <c r="S66" s="246"/>
    </row>
    <row r="67" spans="1:19" x14ac:dyDescent="0.15">
      <c r="A67" s="10"/>
      <c r="B67" s="10"/>
      <c r="C67" s="10"/>
      <c r="D67" s="10"/>
      <c r="E67" s="10"/>
      <c r="F67" s="10"/>
      <c r="G67" s="10"/>
      <c r="H67" s="10"/>
      <c r="I67" s="10"/>
      <c r="J67" s="10"/>
      <c r="K67" s="10"/>
      <c r="L67" s="10"/>
      <c r="M67" s="10"/>
      <c r="N67" s="10"/>
      <c r="O67" s="10"/>
      <c r="P67" s="10"/>
      <c r="Q67" s="10"/>
      <c r="R67" s="246"/>
      <c r="S67" s="246"/>
    </row>
    <row r="68" spans="1:19" x14ac:dyDescent="0.15">
      <c r="A68" s="10"/>
      <c r="B68" s="10"/>
      <c r="C68" s="10"/>
      <c r="D68" s="10"/>
      <c r="E68" s="10"/>
      <c r="F68" s="10"/>
      <c r="G68" s="10"/>
      <c r="H68" s="10"/>
      <c r="I68" s="10"/>
      <c r="J68" s="10"/>
      <c r="K68" s="10"/>
      <c r="L68" s="10"/>
      <c r="M68" s="10"/>
      <c r="N68" s="10"/>
      <c r="O68" s="10"/>
      <c r="P68" s="10"/>
      <c r="Q68" s="10"/>
      <c r="R68" s="246"/>
      <c r="S68" s="246"/>
    </row>
    <row r="69" spans="1:19" x14ac:dyDescent="0.15">
      <c r="A69" s="10"/>
      <c r="B69" s="10"/>
      <c r="C69" s="10"/>
      <c r="D69" s="10"/>
      <c r="E69" s="10"/>
      <c r="F69" s="10"/>
      <c r="G69" s="10"/>
      <c r="H69" s="10"/>
      <c r="I69" s="10"/>
      <c r="J69" s="10"/>
      <c r="K69" s="10"/>
      <c r="L69" s="10"/>
      <c r="M69" s="10"/>
      <c r="N69" s="10"/>
      <c r="O69" s="10"/>
      <c r="P69" s="10"/>
      <c r="Q69" s="10"/>
      <c r="R69" s="246"/>
      <c r="S69" s="246"/>
    </row>
    <row r="70" spans="1:19" x14ac:dyDescent="0.15">
      <c r="A70" s="10"/>
      <c r="B70" s="10"/>
      <c r="C70" s="10"/>
      <c r="D70" s="10"/>
      <c r="E70" s="10"/>
      <c r="F70" s="10"/>
      <c r="G70" s="10"/>
      <c r="H70" s="10"/>
      <c r="I70" s="10"/>
      <c r="J70" s="10"/>
      <c r="K70" s="10"/>
      <c r="L70" s="10"/>
      <c r="M70" s="10"/>
      <c r="N70" s="10"/>
      <c r="O70" s="10"/>
      <c r="P70" s="10"/>
      <c r="Q70" s="10"/>
      <c r="R70" s="246"/>
      <c r="S70" s="246"/>
    </row>
    <row r="71" spans="1:19" x14ac:dyDescent="0.15">
      <c r="A71" s="10"/>
      <c r="B71" s="10"/>
      <c r="C71" s="10"/>
      <c r="D71" s="10"/>
      <c r="E71" s="10"/>
      <c r="F71" s="10"/>
      <c r="G71" s="10"/>
      <c r="H71" s="10"/>
      <c r="I71" s="10"/>
      <c r="J71" s="10"/>
      <c r="K71" s="10"/>
      <c r="L71" s="10"/>
      <c r="M71" s="10"/>
      <c r="N71" s="10"/>
      <c r="O71" s="10"/>
      <c r="P71" s="10"/>
      <c r="Q71" s="10"/>
      <c r="R71" s="246"/>
      <c r="S71" s="246"/>
    </row>
    <row r="72" spans="1:19" x14ac:dyDescent="0.15">
      <c r="A72" s="10"/>
      <c r="B72" s="10"/>
      <c r="C72" s="10"/>
      <c r="D72" s="10"/>
      <c r="E72" s="10"/>
      <c r="F72" s="10"/>
      <c r="G72" s="10"/>
      <c r="H72" s="10"/>
      <c r="I72" s="10"/>
      <c r="J72" s="10"/>
      <c r="K72" s="10"/>
      <c r="L72" s="10"/>
      <c r="M72" s="10"/>
      <c r="N72" s="10"/>
      <c r="O72" s="10"/>
      <c r="P72" s="10"/>
      <c r="Q72" s="10"/>
      <c r="R72" s="246"/>
      <c r="S72" s="246"/>
    </row>
    <row r="73" spans="1:19" x14ac:dyDescent="0.15">
      <c r="A73" s="10"/>
      <c r="B73" s="10"/>
      <c r="C73" s="10"/>
      <c r="D73" s="10"/>
      <c r="E73" s="10"/>
      <c r="F73" s="10"/>
      <c r="G73" s="10"/>
      <c r="H73" s="10"/>
      <c r="I73" s="10"/>
      <c r="J73" s="10"/>
      <c r="K73" s="10"/>
      <c r="L73" s="10"/>
      <c r="M73" s="10"/>
      <c r="N73" s="10"/>
      <c r="O73" s="10"/>
      <c r="P73" s="10"/>
      <c r="Q73" s="10"/>
      <c r="R73" s="246"/>
      <c r="S73" s="246"/>
    </row>
    <row r="74" spans="1:19" x14ac:dyDescent="0.15">
      <c r="N74" s="10"/>
      <c r="O74" s="10"/>
      <c r="P74" s="10"/>
      <c r="Q74" s="10"/>
      <c r="R74" s="246"/>
      <c r="S74" s="246"/>
    </row>
    <row r="75" spans="1:19" x14ac:dyDescent="0.15">
      <c r="N75" s="10"/>
      <c r="O75" s="10"/>
      <c r="P75" s="10"/>
      <c r="Q75" s="10"/>
      <c r="R75" s="246"/>
      <c r="S75" s="246"/>
    </row>
  </sheetData>
  <sheetProtection sheet="1" selectLockedCells="1"/>
  <mergeCells count="133">
    <mergeCell ref="E8:F8"/>
    <mergeCell ref="G8:I8"/>
    <mergeCell ref="J8:K8"/>
    <mergeCell ref="E5:F5"/>
    <mergeCell ref="G5:I5"/>
    <mergeCell ref="J5:K5"/>
    <mergeCell ref="E6:F6"/>
    <mergeCell ref="G6:I6"/>
    <mergeCell ref="J6:K6"/>
    <mergeCell ref="E3:F3"/>
    <mergeCell ref="G3:I3"/>
    <mergeCell ref="J3:K3"/>
    <mergeCell ref="E4:F4"/>
    <mergeCell ref="G4:I4"/>
    <mergeCell ref="J4:K4"/>
    <mergeCell ref="E7:F7"/>
    <mergeCell ref="G7:I7"/>
    <mergeCell ref="J7:K7"/>
    <mergeCell ref="A12:A30"/>
    <mergeCell ref="G12:I12"/>
    <mergeCell ref="J12:K12"/>
    <mergeCell ref="L12:M30"/>
    <mergeCell ref="G13:I13"/>
    <mergeCell ref="J13:K13"/>
    <mergeCell ref="G14:I14"/>
    <mergeCell ref="G18:I18"/>
    <mergeCell ref="J18:K18"/>
    <mergeCell ref="G19:I19"/>
    <mergeCell ref="J19:K19"/>
    <mergeCell ref="G20:I20"/>
    <mergeCell ref="J20:K20"/>
    <mergeCell ref="J14:K14"/>
    <mergeCell ref="G15:I15"/>
    <mergeCell ref="J15:K15"/>
    <mergeCell ref="G16:I16"/>
    <mergeCell ref="J16:K16"/>
    <mergeCell ref="G17:I17"/>
    <mergeCell ref="J17:K17"/>
    <mergeCell ref="G24:I24"/>
    <mergeCell ref="G21:I21"/>
    <mergeCell ref="J21:K21"/>
    <mergeCell ref="G22:I22"/>
    <mergeCell ref="A32:A43"/>
    <mergeCell ref="G32:I32"/>
    <mergeCell ref="J32:K32"/>
    <mergeCell ref="L32:M43"/>
    <mergeCell ref="G33:I33"/>
    <mergeCell ref="J33:K33"/>
    <mergeCell ref="G34:I34"/>
    <mergeCell ref="J34:K34"/>
    <mergeCell ref="G35:I35"/>
    <mergeCell ref="J35:K35"/>
    <mergeCell ref="G39:I39"/>
    <mergeCell ref="J39:K39"/>
    <mergeCell ref="G40:I40"/>
    <mergeCell ref="J40:K40"/>
    <mergeCell ref="G41:I41"/>
    <mergeCell ref="J41:K41"/>
    <mergeCell ref="G36:I36"/>
    <mergeCell ref="J36:K36"/>
    <mergeCell ref="G37:I37"/>
    <mergeCell ref="J37:K37"/>
    <mergeCell ref="G38:I38"/>
    <mergeCell ref="J38:K38"/>
    <mergeCell ref="G42:I42"/>
    <mergeCell ref="J42:K42"/>
    <mergeCell ref="R6:S6"/>
    <mergeCell ref="T6:U6"/>
    <mergeCell ref="R7:S7"/>
    <mergeCell ref="T7:U7"/>
    <mergeCell ref="L48:M48"/>
    <mergeCell ref="C51:D51"/>
    <mergeCell ref="E51:F51"/>
    <mergeCell ref="G51:K51"/>
    <mergeCell ref="C52:D52"/>
    <mergeCell ref="E52:F52"/>
    <mergeCell ref="G52:K52"/>
    <mergeCell ref="J45:K45"/>
    <mergeCell ref="L45:M45"/>
    <mergeCell ref="L46:M46"/>
    <mergeCell ref="L47:M47"/>
    <mergeCell ref="G45:I45"/>
    <mergeCell ref="A45:F45"/>
    <mergeCell ref="I46:K46"/>
    <mergeCell ref="I47:K47"/>
    <mergeCell ref="I48:K48"/>
    <mergeCell ref="G43:I43"/>
    <mergeCell ref="J43:K43"/>
    <mergeCell ref="E44:F44"/>
    <mergeCell ref="G44:I44"/>
    <mergeCell ref="R8:S8"/>
    <mergeCell ref="T8:U8"/>
    <mergeCell ref="R9:S9"/>
    <mergeCell ref="T9:U9"/>
    <mergeCell ref="R10:S10"/>
    <mergeCell ref="T10:U10"/>
    <mergeCell ref="C56:D56"/>
    <mergeCell ref="E56:F56"/>
    <mergeCell ref="G56:K56"/>
    <mergeCell ref="J44:K44"/>
    <mergeCell ref="L44:M44"/>
    <mergeCell ref="G30:I30"/>
    <mergeCell ref="J30:K30"/>
    <mergeCell ref="E31:F31"/>
    <mergeCell ref="G31:I31"/>
    <mergeCell ref="J31:K31"/>
    <mergeCell ref="J11:K11"/>
    <mergeCell ref="L11:M11"/>
    <mergeCell ref="L31:M31"/>
    <mergeCell ref="G27:I27"/>
    <mergeCell ref="J27:K27"/>
    <mergeCell ref="G28:I28"/>
    <mergeCell ref="J28:K28"/>
    <mergeCell ref="G29:I29"/>
    <mergeCell ref="C53:D53"/>
    <mergeCell ref="E53:F53"/>
    <mergeCell ref="G53:K55"/>
    <mergeCell ref="C54:D54"/>
    <mergeCell ref="E54:F54"/>
    <mergeCell ref="C55:D55"/>
    <mergeCell ref="E55:F55"/>
    <mergeCell ref="R11:S11"/>
    <mergeCell ref="T11:U11"/>
    <mergeCell ref="J29:K29"/>
    <mergeCell ref="J24:K24"/>
    <mergeCell ref="G25:I25"/>
    <mergeCell ref="J25:K25"/>
    <mergeCell ref="G26:I26"/>
    <mergeCell ref="J26:K26"/>
    <mergeCell ref="J22:K22"/>
    <mergeCell ref="G23:I23"/>
    <mergeCell ref="J23:K23"/>
    <mergeCell ref="G11:I11"/>
  </mergeCells>
  <phoneticPr fontId="7"/>
  <pageMargins left="0.98425196850393704" right="0.78740157480314965" top="0.59055118110236227"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AB50-DE6C-487C-B08B-4A1E38F3B64A}">
  <sheetPr>
    <tabColor theme="0" tint="-0.499984740745262"/>
  </sheetPr>
  <dimension ref="A1:E13"/>
  <sheetViews>
    <sheetView workbookViewId="0">
      <selection activeCell="D13" sqref="D13"/>
    </sheetView>
  </sheetViews>
  <sheetFormatPr defaultRowHeight="14.25" x14ac:dyDescent="0.15"/>
  <cols>
    <col min="1" max="3" width="9.6640625" customWidth="1"/>
    <col min="4" max="4" width="45" customWidth="1"/>
  </cols>
  <sheetData>
    <row r="1" spans="1:5" x14ac:dyDescent="0.15">
      <c r="A1" s="10"/>
      <c r="B1" s="10"/>
      <c r="C1" s="10"/>
      <c r="D1" s="10"/>
      <c r="E1" s="10"/>
    </row>
    <row r="2" spans="1:5" ht="24" customHeight="1" x14ac:dyDescent="0.15">
      <c r="A2" s="19" t="s">
        <v>213</v>
      </c>
      <c r="B2" s="19" t="s">
        <v>350</v>
      </c>
      <c r="C2" s="19" t="s">
        <v>351</v>
      </c>
      <c r="D2" s="19" t="s">
        <v>352</v>
      </c>
      <c r="E2" s="10"/>
    </row>
    <row r="3" spans="1:5" ht="24" customHeight="1" x14ac:dyDescent="0.15">
      <c r="A3" s="19">
        <v>1</v>
      </c>
      <c r="B3" s="20">
        <v>0.66666666666666663</v>
      </c>
      <c r="C3" s="18">
        <v>3000000</v>
      </c>
      <c r="D3" s="10" t="s">
        <v>343</v>
      </c>
      <c r="E3" s="10"/>
    </row>
    <row r="4" spans="1:5" ht="24" customHeight="1" x14ac:dyDescent="0.15">
      <c r="A4" s="19">
        <v>2</v>
      </c>
      <c r="B4" s="20">
        <v>0.75</v>
      </c>
      <c r="C4" s="18">
        <v>1500000</v>
      </c>
      <c r="D4" s="10" t="s">
        <v>346</v>
      </c>
      <c r="E4" s="10"/>
    </row>
    <row r="5" spans="1:5" ht="24" customHeight="1" x14ac:dyDescent="0.15">
      <c r="A5" s="19">
        <v>3</v>
      </c>
      <c r="B5" s="20">
        <v>1</v>
      </c>
      <c r="C5" s="18">
        <v>500000</v>
      </c>
      <c r="D5" s="10" t="s">
        <v>347</v>
      </c>
      <c r="E5" s="10"/>
    </row>
    <row r="6" spans="1:5" ht="24" customHeight="1" x14ac:dyDescent="0.15">
      <c r="A6" s="19">
        <v>4</v>
      </c>
      <c r="B6" s="20">
        <v>1</v>
      </c>
      <c r="C6" s="18">
        <v>1000000</v>
      </c>
      <c r="D6" s="10" t="s">
        <v>348</v>
      </c>
      <c r="E6" s="10"/>
    </row>
    <row r="7" spans="1:5" ht="24" customHeight="1" x14ac:dyDescent="0.15">
      <c r="A7" s="19">
        <v>5</v>
      </c>
      <c r="B7" s="20">
        <v>0.66666666666666663</v>
      </c>
      <c r="C7" s="18">
        <v>5000000</v>
      </c>
      <c r="D7" s="10" t="s">
        <v>349</v>
      </c>
      <c r="E7" s="10"/>
    </row>
    <row r="8" spans="1:5" ht="24" customHeight="1" x14ac:dyDescent="0.15">
      <c r="A8" s="19">
        <v>6</v>
      </c>
      <c r="B8" s="20">
        <v>0.66666666666666663</v>
      </c>
      <c r="C8" s="18">
        <v>10000000</v>
      </c>
      <c r="D8" s="10" t="s">
        <v>454</v>
      </c>
      <c r="E8" s="10"/>
    </row>
    <row r="9" spans="1:5" ht="24" customHeight="1" x14ac:dyDescent="0.15">
      <c r="A9" s="19">
        <v>7</v>
      </c>
      <c r="B9" s="20">
        <v>0.66666666666666663</v>
      </c>
      <c r="C9" s="18">
        <v>3000000</v>
      </c>
      <c r="D9" s="10" t="s">
        <v>344</v>
      </c>
      <c r="E9" s="10"/>
    </row>
    <row r="10" spans="1:5" ht="24" customHeight="1" x14ac:dyDescent="0.15">
      <c r="A10" s="19">
        <v>8</v>
      </c>
      <c r="B10" s="20">
        <v>0.75</v>
      </c>
      <c r="C10" s="18">
        <v>1500000</v>
      </c>
      <c r="D10" s="10" t="s">
        <v>345</v>
      </c>
      <c r="E10" s="10"/>
    </row>
    <row r="11" spans="1:5" x14ac:dyDescent="0.15">
      <c r="A11" s="10"/>
      <c r="B11" s="10"/>
      <c r="C11" s="10"/>
      <c r="D11" s="10"/>
      <c r="E11" s="10"/>
    </row>
    <row r="12" spans="1:5" x14ac:dyDescent="0.15">
      <c r="A12" s="10"/>
      <c r="B12" s="10"/>
      <c r="C12" s="10"/>
      <c r="D12" s="10"/>
      <c r="E12" s="10"/>
    </row>
    <row r="13" spans="1:5" x14ac:dyDescent="0.15">
      <c r="A13" s="10"/>
      <c r="B13" s="10"/>
      <c r="C13" s="10"/>
      <c r="D13" s="10"/>
      <c r="E13" s="10"/>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51</vt:i4>
      </vt:variant>
    </vt:vector>
  </HeadingPairs>
  <TitlesOfParts>
    <vt:vector size="67" baseType="lpstr">
      <vt:lpstr>計画1(表紙)</vt:lpstr>
      <vt:lpstr>計画2(企業概要)</vt:lpstr>
      <vt:lpstr>計画3(概要版)</vt:lpstr>
      <vt:lpstr>計画4(詳細版)</vt:lpstr>
      <vt:lpstr>計画5(実施計画・体制）</vt:lpstr>
      <vt:lpstr>計画6(販売計画)</vt:lpstr>
      <vt:lpstr>計画7(経費明細)</vt:lpstr>
      <vt:lpstr>計画7-2(助成金積算)</vt:lpstr>
      <vt:lpstr>メニュー選択</vt:lpstr>
      <vt:lpstr>計画8(他補助金等)</vt:lpstr>
      <vt:lpstr>計画9(役員・株主)</vt:lpstr>
      <vt:lpstr>別紙1</vt:lpstr>
      <vt:lpstr>集計マスター</vt:lpstr>
      <vt:lpstr>業種リスト(1号-2) </vt:lpstr>
      <vt:lpstr>回答リスト</vt:lpstr>
      <vt:lpstr>事務局作業用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'計画1(表紙)'!Print_Area</vt:lpstr>
      <vt:lpstr>'計画2(企業概要)'!Print_Area</vt:lpstr>
      <vt:lpstr>'計画3(概要版)'!Print_Area</vt:lpstr>
      <vt:lpstr>'計画4(詳細版)'!Print_Area</vt:lpstr>
      <vt:lpstr>'計画5(実施計画・体制）'!Print_Area</vt:lpstr>
      <vt:lpstr>'計画6(販売計画)'!Print_Area</vt:lpstr>
      <vt:lpstr>'計画7(経費明細)'!Print_Area</vt:lpstr>
      <vt:lpstr>'計画7-2(助成金積算)'!Print_Area</vt:lpstr>
      <vt:lpstr>'計画8(他補助金等)'!Print_Area</vt:lpstr>
      <vt:lpstr>'計画9(役員・株主)'!Print_Area</vt:lpstr>
      <vt:lpstr>事務局作業用!Print_Area</vt:lpstr>
      <vt:lpstr>別紙1!Print_Area</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宿泊飲食</vt:lpstr>
      <vt:lpstr>情報通信</vt:lpstr>
      <vt:lpstr>生活関連</vt:lpstr>
      <vt:lpstr>製造業</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典子 牧野</cp:lastModifiedBy>
  <cp:lastPrinted>2026-04-21T07:17:41Z</cp:lastPrinted>
  <dcterms:created xsi:type="dcterms:W3CDTF">2022-03-18T10:19:03Z</dcterms:created>
  <dcterms:modified xsi:type="dcterms:W3CDTF">2026-04-21T11:41:28Z</dcterms:modified>
</cp:coreProperties>
</file>