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10.1.101.21\04成長プロジェクト推進部\スタートアップ支援課\01 スタートアップ創出基盤構築事業\04 スタートアップ成長加速化プログラム\R8年度\2_事業者公募\"/>
    </mc:Choice>
  </mc:AlternateContent>
  <xr:revisionPtr revIDLastSave="0" documentId="8_{25B64B9A-DB95-4D58-85A2-810CC1322D38}" xr6:coauthVersionLast="47" xr6:coauthVersionMax="47" xr10:uidLastSave="{00000000-0000-0000-0000-000000000000}"/>
  <bookViews>
    <workbookView xWindow="6780" yWindow="1455" windowWidth="15300" windowHeight="13080" xr2:uid="{19A17455-674B-42AA-9390-F8B93D951A87}"/>
  </bookViews>
  <sheets>
    <sheet name="応募用紙" sheetId="8" r:id="rId1"/>
    <sheet name="記入例" sheetId="9" r:id="rId2"/>
  </sheets>
  <definedNames>
    <definedName name="_xlnm.Print_Area" localSheetId="0">応募用紙!$A$1:$R$74</definedName>
    <definedName name="_xlnm.Print_Area" localSheetId="1">記入例!$A$1:$R$66</definedName>
  </definedNames>
  <calcPr calcId="191029"/>
  <extLst>
    <ext xmlns:xcalcf="http://schemas.microsoft.com/office/spreadsheetml/2018/calcfeatures" uri="{B58B0392-4F1F-4190-BB64-5DF3571DCE5F}">
      <xcalcf:calcFeatures>
        <xcalcf:feature name="microsoft.com:Single"/>
        <xcalcf:feature name="microsoft.com:CNMTM"/>
      </xcalcf:calcFeatures>
    </ext>
  </extLst>
</workbook>
</file>

<file path=xl/calcChain.xml><?xml version="1.0" encoding="utf-8"?>
<calcChain xmlns="http://schemas.openxmlformats.org/spreadsheetml/2006/main">
  <c r="C31" i="8" l="1"/>
  <c r="A23" i="8"/>
  <c r="K58" i="9"/>
  <c r="K57" i="9"/>
  <c r="A57" i="9"/>
  <c r="Q30" i="9"/>
  <c r="Q29" i="9"/>
  <c r="Q34" i="9"/>
  <c r="Q31" i="9"/>
  <c r="O30" i="9"/>
  <c r="O31" i="9"/>
  <c r="O29" i="9"/>
  <c r="M30" i="9"/>
  <c r="M31" i="9"/>
  <c r="M29" i="9"/>
  <c r="K30" i="9"/>
  <c r="K31" i="9"/>
  <c r="K29" i="9"/>
  <c r="I30" i="9"/>
  <c r="I31" i="9"/>
  <c r="I29" i="9"/>
  <c r="G30" i="9"/>
  <c r="G31" i="9"/>
  <c r="G29" i="9"/>
  <c r="E30" i="9"/>
  <c r="E29" i="9"/>
  <c r="C30" i="9"/>
  <c r="C29" i="9"/>
  <c r="G33" i="9"/>
  <c r="C33" i="9"/>
  <c r="Q33" i="9"/>
  <c r="Q35" i="9"/>
  <c r="Q37" i="9"/>
  <c r="Q38" i="9"/>
  <c r="Q39" i="9"/>
  <c r="O33" i="9"/>
  <c r="O37" i="9"/>
  <c r="O38" i="9"/>
  <c r="O39" i="9"/>
  <c r="O35" i="9"/>
  <c r="M33" i="9"/>
  <c r="M35" i="9"/>
  <c r="M37" i="9"/>
  <c r="M38" i="9"/>
  <c r="M39" i="9"/>
  <c r="K33" i="9"/>
  <c r="K37" i="9"/>
  <c r="K38" i="9"/>
  <c r="K39" i="9"/>
  <c r="K35" i="9"/>
  <c r="I33" i="9"/>
  <c r="I37" i="9"/>
  <c r="I38" i="9"/>
  <c r="I39" i="9"/>
  <c r="I35" i="9"/>
  <c r="G35" i="9"/>
  <c r="G37" i="9"/>
  <c r="G38" i="9"/>
  <c r="G39" i="9"/>
  <c r="E35" i="9"/>
  <c r="C35" i="9"/>
  <c r="C37" i="9"/>
  <c r="C38" i="9"/>
  <c r="C39" i="9"/>
  <c r="O34" i="9"/>
  <c r="M34" i="9"/>
  <c r="K34" i="9"/>
  <c r="I34" i="9"/>
  <c r="G34" i="9"/>
  <c r="C34" i="9"/>
  <c r="H25" i="9"/>
  <c r="J21" i="9"/>
  <c r="J24" i="9"/>
  <c r="J23" i="9"/>
  <c r="E25" i="9"/>
  <c r="G23" i="9"/>
  <c r="G24" i="9"/>
  <c r="G22" i="9"/>
  <c r="G21" i="9"/>
  <c r="A21" i="9"/>
  <c r="O16" i="9"/>
  <c r="O15" i="9"/>
  <c r="M1" i="9"/>
  <c r="E28" i="9"/>
  <c r="G28" i="9"/>
  <c r="I28" i="9"/>
  <c r="C27" i="9"/>
  <c r="O15" i="8"/>
  <c r="A62" i="8"/>
  <c r="H29" i="8"/>
  <c r="J25" i="8"/>
  <c r="Q39" i="8"/>
  <c r="O39" i="8"/>
  <c r="M39" i="8"/>
  <c r="K39" i="8"/>
  <c r="I39" i="8"/>
  <c r="G39" i="8"/>
  <c r="E39" i="8"/>
  <c r="C39" i="8"/>
  <c r="E32" i="8"/>
  <c r="G32" i="8"/>
  <c r="E29" i="8"/>
  <c r="G28" i="8"/>
  <c r="G24" i="8"/>
  <c r="G23" i="8"/>
  <c r="G29" i="8"/>
  <c r="Q15" i="8"/>
  <c r="J26" i="8"/>
  <c r="J24" i="8"/>
  <c r="G25" i="8"/>
  <c r="J23" i="8"/>
  <c r="J29" i="8"/>
  <c r="J28" i="8"/>
  <c r="J27" i="8"/>
  <c r="E33" i="9"/>
  <c r="E34" i="9"/>
  <c r="G25" i="9"/>
  <c r="E27" i="9"/>
  <c r="J22" i="9"/>
  <c r="J25" i="9"/>
  <c r="E37" i="9"/>
  <c r="E38" i="9"/>
  <c r="E39" i="9"/>
  <c r="G27" i="8"/>
  <c r="G26" i="8"/>
  <c r="I27" i="9"/>
  <c r="K28" i="9"/>
  <c r="G27" i="9"/>
  <c r="M28" i="9"/>
  <c r="K27" i="9"/>
  <c r="M27" i="9"/>
  <c r="O28" i="9"/>
  <c r="O27" i="9"/>
  <c r="Q28" i="9"/>
  <c r="Q27" i="9"/>
  <c r="G31" i="8"/>
  <c r="I32" i="8"/>
  <c r="E31" i="8"/>
  <c r="I31" i="8"/>
  <c r="K32" i="8"/>
  <c r="K31" i="8"/>
  <c r="M32" i="8"/>
  <c r="M31" i="8"/>
  <c r="O32" i="8"/>
  <c r="Q32" i="8"/>
  <c r="Q31" i="8"/>
  <c r="O31"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6" authorId="0" shapeId="0" xr:uid="{0A3CA65B-EB3C-40C5-99E0-9F7E4A2F48B9}">
      <text>
        <r>
          <rPr>
            <b/>
            <sz val="9"/>
            <color indexed="81"/>
            <rFont val="ＭＳ Ｐゴシック"/>
            <family val="3"/>
            <charset val="128"/>
          </rPr>
          <t>子会社、関係会社（20%以上）、親会社、人的関係会社</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6" authorId="0" shapeId="0" xr:uid="{C34780B3-CF0B-4682-8F34-A807E9283F8A}">
      <text>
        <r>
          <rPr>
            <b/>
            <sz val="9"/>
            <color indexed="81"/>
            <rFont val="ＭＳ Ｐゴシック"/>
            <family val="3"/>
            <charset val="128"/>
          </rPr>
          <t>子会社、関係会社（20%以上）、親会社、人的関係会社</t>
        </r>
      </text>
    </comment>
  </commentList>
</comments>
</file>

<file path=xl/sharedStrings.xml><?xml version="1.0" encoding="utf-8"?>
<sst xmlns="http://schemas.openxmlformats.org/spreadsheetml/2006/main" count="232" uniqueCount="149">
  <si>
    <t>監査法人</t>
    <rPh sb="0" eb="2">
      <t>カンサ</t>
    </rPh>
    <rPh sb="2" eb="4">
      <t>ホウジン</t>
    </rPh>
    <phoneticPr fontId="2"/>
  </si>
  <si>
    <t>会社名</t>
    <rPh sb="0" eb="3">
      <t>カイシャメイ</t>
    </rPh>
    <phoneticPr fontId="2"/>
  </si>
  <si>
    <t>事業内容</t>
    <rPh sb="0" eb="2">
      <t>ジギョウ</t>
    </rPh>
    <rPh sb="2" eb="4">
      <t>ナイヨウ</t>
    </rPh>
    <phoneticPr fontId="2"/>
  </si>
  <si>
    <t>会社設立日</t>
    <rPh sb="0" eb="2">
      <t>カイシャ</t>
    </rPh>
    <rPh sb="2" eb="4">
      <t>セツリツ</t>
    </rPh>
    <rPh sb="4" eb="5">
      <t>ビ</t>
    </rPh>
    <phoneticPr fontId="2"/>
  </si>
  <si>
    <t>売上高</t>
    <rPh sb="0" eb="2">
      <t>ウリアゲ</t>
    </rPh>
    <rPh sb="2" eb="3">
      <t>ダカ</t>
    </rPh>
    <phoneticPr fontId="2"/>
  </si>
  <si>
    <t>主要株主</t>
    <rPh sb="0" eb="2">
      <t>シュヨウ</t>
    </rPh>
    <rPh sb="2" eb="4">
      <t>カブヌシ</t>
    </rPh>
    <phoneticPr fontId="2"/>
  </si>
  <si>
    <t>生年月日</t>
    <rPh sb="0" eb="2">
      <t>セイネン</t>
    </rPh>
    <rPh sb="2" eb="4">
      <t>ガッピ</t>
    </rPh>
    <phoneticPr fontId="2"/>
  </si>
  <si>
    <t>当期利益</t>
    <rPh sb="0" eb="2">
      <t>トウキ</t>
    </rPh>
    <rPh sb="2" eb="4">
      <t>リエキ</t>
    </rPh>
    <phoneticPr fontId="2"/>
  </si>
  <si>
    <t>氏名</t>
    <rPh sb="0" eb="2">
      <t>シメイ</t>
    </rPh>
    <phoneticPr fontId="2"/>
  </si>
  <si>
    <t>合計</t>
    <rPh sb="0" eb="2">
      <t>ゴウケイ</t>
    </rPh>
    <phoneticPr fontId="2"/>
  </si>
  <si>
    <t>年月</t>
    <rPh sb="0" eb="2">
      <t>ネンゲツ</t>
    </rPh>
    <phoneticPr fontId="2"/>
  </si>
  <si>
    <t>略歴</t>
    <rPh sb="0" eb="2">
      <t>リャクレキ</t>
    </rPh>
    <phoneticPr fontId="2"/>
  </si>
  <si>
    <t>役職名</t>
    <rPh sb="0" eb="3">
      <t>ヤクショクメイ</t>
    </rPh>
    <phoneticPr fontId="2"/>
  </si>
  <si>
    <t>１．会社の概要</t>
    <rPh sb="2" eb="4">
      <t>カイシャ</t>
    </rPh>
    <rPh sb="5" eb="7">
      <t>ガイヨウ</t>
    </rPh>
    <phoneticPr fontId="2"/>
  </si>
  <si>
    <t>決算年月</t>
    <rPh sb="0" eb="2">
      <t>ケッサン</t>
    </rPh>
    <rPh sb="2" eb="4">
      <t>ネンゲツ</t>
    </rPh>
    <phoneticPr fontId="2"/>
  </si>
  <si>
    <t>（単位：千円）</t>
    <rPh sb="1" eb="3">
      <t>タンイ</t>
    </rPh>
    <rPh sb="4" eb="5">
      <t>セン</t>
    </rPh>
    <rPh sb="5" eb="6">
      <t>エン</t>
    </rPh>
    <phoneticPr fontId="2"/>
  </si>
  <si>
    <t>割当先</t>
    <rPh sb="0" eb="2">
      <t>ワリアテ</t>
    </rPh>
    <rPh sb="2" eb="3">
      <t>サキ</t>
    </rPh>
    <phoneticPr fontId="2"/>
  </si>
  <si>
    <t>監査役</t>
    <rPh sb="0" eb="2">
      <t>カンサ</t>
    </rPh>
    <rPh sb="2" eb="3">
      <t>ヤク</t>
    </rPh>
    <phoneticPr fontId="2"/>
  </si>
  <si>
    <t>所有株数（顕在)</t>
    <rPh sb="0" eb="2">
      <t>ショユウ</t>
    </rPh>
    <rPh sb="2" eb="4">
      <t>カブスウ</t>
    </rPh>
    <rPh sb="5" eb="7">
      <t>ケンザイ</t>
    </rPh>
    <phoneticPr fontId="2"/>
  </si>
  <si>
    <t>役員就任日</t>
    <rPh sb="0" eb="2">
      <t>ヤクイン</t>
    </rPh>
    <rPh sb="2" eb="4">
      <t>シュウニン</t>
    </rPh>
    <rPh sb="4" eb="5">
      <t>ビ</t>
    </rPh>
    <phoneticPr fontId="2"/>
  </si>
  <si>
    <t>所有株数</t>
    <rPh sb="0" eb="2">
      <t>ショユウ</t>
    </rPh>
    <rPh sb="2" eb="3">
      <t>カブ</t>
    </rPh>
    <rPh sb="3" eb="4">
      <t>カズ</t>
    </rPh>
    <phoneticPr fontId="2"/>
  </si>
  <si>
    <t>発行済株数</t>
    <rPh sb="0" eb="2">
      <t>ハッコウ</t>
    </rPh>
    <rPh sb="2" eb="3">
      <t>スミ</t>
    </rPh>
    <rPh sb="3" eb="4">
      <t>カブ</t>
    </rPh>
    <rPh sb="4" eb="5">
      <t>スウ</t>
    </rPh>
    <phoneticPr fontId="2"/>
  </si>
  <si>
    <t>２．会社の沿革</t>
    <rPh sb="2" eb="4">
      <t>カイシャ</t>
    </rPh>
    <rPh sb="5" eb="7">
      <t>エンカク</t>
    </rPh>
    <phoneticPr fontId="2"/>
  </si>
  <si>
    <t>３．役員の状況</t>
    <rPh sb="2" eb="4">
      <t>ヤクイン</t>
    </rPh>
    <rPh sb="5" eb="7">
      <t>ジョウキョウ</t>
    </rPh>
    <phoneticPr fontId="2"/>
  </si>
  <si>
    <t>４.大株主の状況　　　　　　　　　　　　</t>
    <rPh sb="2" eb="5">
      <t>オオカブヌシ</t>
    </rPh>
    <rPh sb="6" eb="8">
      <t>ジョウキョウ</t>
    </rPh>
    <phoneticPr fontId="2"/>
  </si>
  <si>
    <t>総利益</t>
    <rPh sb="0" eb="3">
      <t>ソウリエキ</t>
    </rPh>
    <phoneticPr fontId="2"/>
  </si>
  <si>
    <t>営業利益</t>
    <rPh sb="0" eb="2">
      <t>エイギョウ</t>
    </rPh>
    <rPh sb="2" eb="4">
      <t>リエキ</t>
    </rPh>
    <phoneticPr fontId="2"/>
  </si>
  <si>
    <t>証券会社</t>
    <rPh sb="0" eb="2">
      <t>ショウケン</t>
    </rPh>
    <rPh sb="2" eb="4">
      <t>カイシャ</t>
    </rPh>
    <phoneticPr fontId="2"/>
  </si>
  <si>
    <t>予定時期</t>
    <rPh sb="0" eb="2">
      <t>ヨテイ</t>
    </rPh>
    <rPh sb="2" eb="4">
      <t>ジキ</t>
    </rPh>
    <phoneticPr fontId="2"/>
  </si>
  <si>
    <t>予定市場</t>
    <rPh sb="0" eb="2">
      <t>ヨテイ</t>
    </rPh>
    <rPh sb="2" eb="4">
      <t>シジョウ</t>
    </rPh>
    <phoneticPr fontId="2"/>
  </si>
  <si>
    <t>経常利益</t>
    <rPh sb="0" eb="2">
      <t>ケイジョウ</t>
    </rPh>
    <rPh sb="2" eb="4">
      <t>リエキ</t>
    </rPh>
    <phoneticPr fontId="2"/>
  </si>
  <si>
    <t>販売管理費</t>
    <rPh sb="0" eb="2">
      <t>ハンバイ</t>
    </rPh>
    <rPh sb="2" eb="5">
      <t>カンリヒ</t>
    </rPh>
    <phoneticPr fontId="2"/>
  </si>
  <si>
    <t>６．事業計画の概要</t>
    <rPh sb="2" eb="4">
      <t>ジギョウ</t>
    </rPh>
    <rPh sb="4" eb="6">
      <t>ケイカク</t>
    </rPh>
    <rPh sb="7" eb="9">
      <t>ガイヨウ</t>
    </rPh>
    <phoneticPr fontId="2"/>
  </si>
  <si>
    <t>９．株式公開について</t>
    <rPh sb="2" eb="4">
      <t>カブシキ</t>
    </rPh>
    <rPh sb="4" eb="6">
      <t>コウカイ</t>
    </rPh>
    <phoneticPr fontId="2"/>
  </si>
  <si>
    <t>８．増資経緯</t>
    <rPh sb="2" eb="4">
      <t>ゾウシ</t>
    </rPh>
    <rPh sb="4" eb="6">
      <t>ケイイ</t>
    </rPh>
    <phoneticPr fontId="2"/>
  </si>
  <si>
    <t>取締役（社外）</t>
    <rPh sb="0" eb="3">
      <t>トリシマリヤク</t>
    </rPh>
    <rPh sb="4" eb="6">
      <t>シャガイ</t>
    </rPh>
    <phoneticPr fontId="2"/>
  </si>
  <si>
    <t>概要（会社との関係等）</t>
    <rPh sb="0" eb="2">
      <t>ガイヨウ</t>
    </rPh>
    <rPh sb="3" eb="5">
      <t>カイシャ</t>
    </rPh>
    <rPh sb="7" eb="9">
      <t>カンケイ</t>
    </rPh>
    <rPh sb="9" eb="10">
      <t>トウ</t>
    </rPh>
    <phoneticPr fontId="2"/>
  </si>
  <si>
    <t>関係会社</t>
    <rPh sb="0" eb="2">
      <t>カンケイ</t>
    </rPh>
    <rPh sb="2" eb="4">
      <t>カイシャ</t>
    </rPh>
    <phoneticPr fontId="2"/>
  </si>
  <si>
    <t>回次</t>
    <rPh sb="0" eb="1">
      <t>カイ</t>
    </rPh>
    <rPh sb="1" eb="2">
      <t>ジ</t>
    </rPh>
    <phoneticPr fontId="2"/>
  </si>
  <si>
    <t>総利益率</t>
    <rPh sb="0" eb="3">
      <t>ソウリエキ</t>
    </rPh>
    <rPh sb="3" eb="4">
      <t>リツ</t>
    </rPh>
    <phoneticPr fontId="2"/>
  </si>
  <si>
    <t>英文社名</t>
    <rPh sb="0" eb="2">
      <t>エイブン</t>
    </rPh>
    <rPh sb="2" eb="4">
      <t>シャメイ</t>
    </rPh>
    <phoneticPr fontId="2"/>
  </si>
  <si>
    <t>支店・店舗事業所</t>
    <rPh sb="0" eb="2">
      <t>シテン</t>
    </rPh>
    <rPh sb="3" eb="5">
      <t>テンポ</t>
    </rPh>
    <rPh sb="5" eb="8">
      <t>ジギョウショ</t>
    </rPh>
    <phoneticPr fontId="2"/>
  </si>
  <si>
    <t>本社所在地</t>
    <rPh sb="0" eb="2">
      <t>ホンシャ</t>
    </rPh>
    <rPh sb="2" eb="5">
      <t>ショザイチ</t>
    </rPh>
    <phoneticPr fontId="2"/>
  </si>
  <si>
    <t>発行価格</t>
    <rPh sb="0" eb="2">
      <t>ハッコウ</t>
    </rPh>
    <rPh sb="2" eb="4">
      <t>カカク</t>
    </rPh>
    <phoneticPr fontId="2"/>
  </si>
  <si>
    <t>資本金額</t>
    <rPh sb="0" eb="3">
      <t>シホンキン</t>
    </rPh>
    <rPh sb="3" eb="4">
      <t>ガク</t>
    </rPh>
    <phoneticPr fontId="2"/>
  </si>
  <si>
    <t>【作成日】</t>
    <rPh sb="1" eb="4">
      <t>サクセイビ</t>
    </rPh>
    <phoneticPr fontId="2"/>
  </si>
  <si>
    <t>【作成者】</t>
    <rPh sb="1" eb="4">
      <t>サクセイシャ</t>
    </rPh>
    <phoneticPr fontId="2"/>
  </si>
  <si>
    <t>ｼｪｱ</t>
    <phoneticPr fontId="2"/>
  </si>
  <si>
    <t>発行済株数</t>
    <rPh sb="0" eb="2">
      <t>ハッコウ</t>
    </rPh>
    <rPh sb="2" eb="3">
      <t>ズ</t>
    </rPh>
    <rPh sb="3" eb="5">
      <t>カブスウ</t>
    </rPh>
    <phoneticPr fontId="2"/>
  </si>
  <si>
    <t>従業員数</t>
    <rPh sb="0" eb="3">
      <t>ジュウギョウイン</t>
    </rPh>
    <rPh sb="3" eb="4">
      <t>スウ</t>
    </rPh>
    <phoneticPr fontId="2"/>
  </si>
  <si>
    <t>含潜在株数</t>
    <rPh sb="0" eb="1">
      <t>フク</t>
    </rPh>
    <rPh sb="1" eb="3">
      <t>センザイ</t>
    </rPh>
    <rPh sb="3" eb="5">
      <t>カブスウ</t>
    </rPh>
    <phoneticPr fontId="2"/>
  </si>
  <si>
    <t>販売先</t>
    <rPh sb="0" eb="2">
      <t>ハンバイ</t>
    </rPh>
    <rPh sb="2" eb="3">
      <t>サキ</t>
    </rPh>
    <phoneticPr fontId="2"/>
  </si>
  <si>
    <t>　</t>
    <phoneticPr fontId="2"/>
  </si>
  <si>
    <t>事業戦略</t>
    <rPh sb="0" eb="2">
      <t>ジギョウ</t>
    </rPh>
    <rPh sb="2" eb="4">
      <t>センリャク</t>
    </rPh>
    <phoneticPr fontId="2"/>
  </si>
  <si>
    <t>資本金等</t>
    <rPh sb="0" eb="3">
      <t>シホンキン</t>
    </rPh>
    <rPh sb="3" eb="4">
      <t>トウ</t>
    </rPh>
    <phoneticPr fontId="2"/>
  </si>
  <si>
    <t>発行総額</t>
    <rPh sb="0" eb="2">
      <t>ハッコウ</t>
    </rPh>
    <rPh sb="2" eb="4">
      <t>ソウガク</t>
    </rPh>
    <phoneticPr fontId="2"/>
  </si>
  <si>
    <t>取締役</t>
    <rPh sb="0" eb="3">
      <t>トリシマリヤク</t>
    </rPh>
    <phoneticPr fontId="2"/>
  </si>
  <si>
    <t>監査役（社外）</t>
    <rPh sb="0" eb="3">
      <t>カンサヤク</t>
    </rPh>
    <rPh sb="4" eb="6">
      <t>シャガイ</t>
    </rPh>
    <phoneticPr fontId="2"/>
  </si>
  <si>
    <t>収益性</t>
    <rPh sb="0" eb="2">
      <t>シュウエキ</t>
    </rPh>
    <rPh sb="2" eb="3">
      <t>セイ</t>
    </rPh>
    <phoneticPr fontId="2"/>
  </si>
  <si>
    <t>代表取締役</t>
    <rPh sb="0" eb="5">
      <t>ダイヒョウ</t>
    </rPh>
    <phoneticPr fontId="2"/>
  </si>
  <si>
    <t>＊KPI数値</t>
    <rPh sb="4" eb="6">
      <t>スウチ</t>
    </rPh>
    <phoneticPr fontId="2"/>
  </si>
  <si>
    <t>仕入先</t>
    <rPh sb="0" eb="2">
      <t>シイ</t>
    </rPh>
    <rPh sb="2" eb="3">
      <t>サキ</t>
    </rPh>
    <phoneticPr fontId="2"/>
  </si>
  <si>
    <t>従業員（外注等）</t>
    <rPh sb="0" eb="3">
      <t>ジュウギョウイン</t>
    </rPh>
    <rPh sb="4" eb="6">
      <t>ガイチュウ</t>
    </rPh>
    <rPh sb="6" eb="7">
      <t>トウ</t>
    </rPh>
    <phoneticPr fontId="2"/>
  </si>
  <si>
    <t>時価総額</t>
    <rPh sb="0" eb="4">
      <t>ジカソウガク</t>
    </rPh>
    <phoneticPr fontId="2"/>
  </si>
  <si>
    <t>＊出身高校、大学、職歴</t>
    <rPh sb="1" eb="5">
      <t>シュッシンコウコウ</t>
    </rPh>
    <rPh sb="6" eb="8">
      <t>ダイガク</t>
    </rPh>
    <rPh sb="9" eb="11">
      <t>ショクレキ</t>
    </rPh>
    <phoneticPr fontId="2"/>
  </si>
  <si>
    <t>事業①</t>
    <rPh sb="0" eb="2">
      <t>ジギョウ</t>
    </rPh>
    <phoneticPr fontId="2"/>
  </si>
  <si>
    <t>事業②</t>
    <rPh sb="0" eb="2">
      <t>ジギョウ</t>
    </rPh>
    <phoneticPr fontId="2"/>
  </si>
  <si>
    <t>事業③</t>
    <rPh sb="0" eb="2">
      <t>ジギョウ</t>
    </rPh>
    <phoneticPr fontId="2"/>
  </si>
  <si>
    <t>ビジョン</t>
    <phoneticPr fontId="2"/>
  </si>
  <si>
    <t>成長力</t>
    <rPh sb="0" eb="3">
      <t>セイチョウリョク</t>
    </rPh>
    <phoneticPr fontId="2"/>
  </si>
  <si>
    <t>対象
顧客</t>
    <rPh sb="0" eb="2">
      <t>タイショウ</t>
    </rPh>
    <rPh sb="3" eb="5">
      <t>コキャク</t>
    </rPh>
    <phoneticPr fontId="2"/>
  </si>
  <si>
    <t>競争力</t>
    <rPh sb="0" eb="3">
      <t>キョウソウリョク</t>
    </rPh>
    <phoneticPr fontId="2"/>
  </si>
  <si>
    <t>投資
コスト</t>
    <rPh sb="0" eb="2">
      <t>トウシ</t>
    </rPh>
    <phoneticPr fontId="2"/>
  </si>
  <si>
    <t>実行力</t>
    <rPh sb="0" eb="2">
      <t>ジッコウ</t>
    </rPh>
    <rPh sb="2" eb="3">
      <t>リョク</t>
    </rPh>
    <phoneticPr fontId="2"/>
  </si>
  <si>
    <t>経営
体制</t>
    <rPh sb="0" eb="2">
      <t>ケイエイ</t>
    </rPh>
    <rPh sb="3" eb="5">
      <t>タイセイ</t>
    </rPh>
    <phoneticPr fontId="2"/>
  </si>
  <si>
    <t>提携先</t>
    <rPh sb="0" eb="2">
      <t>テイケイ</t>
    </rPh>
    <rPh sb="2" eb="3">
      <t>サキ</t>
    </rPh>
    <phoneticPr fontId="2"/>
  </si>
  <si>
    <t>独自性</t>
    <rPh sb="0" eb="3">
      <t>ドクジセイ</t>
    </rPh>
    <phoneticPr fontId="2"/>
  </si>
  <si>
    <t>事業
モデル</t>
    <rPh sb="0" eb="2">
      <t>ジギョウ</t>
    </rPh>
    <phoneticPr fontId="2"/>
  </si>
  <si>
    <t>プロダクト・
サービス紹介</t>
    <rPh sb="11" eb="13">
      <t>ショウカイ</t>
    </rPh>
    <phoneticPr fontId="2"/>
  </si>
  <si>
    <t>競合
優位性</t>
    <rPh sb="0" eb="2">
      <t>キョウゴウ</t>
    </rPh>
    <rPh sb="3" eb="5">
      <t>ユウイ</t>
    </rPh>
    <rPh sb="5" eb="6">
      <t>セイ</t>
    </rPh>
    <phoneticPr fontId="2"/>
  </si>
  <si>
    <t>知財
ﾉｳﾊｳ</t>
    <rPh sb="0" eb="2">
      <t>チザイ</t>
    </rPh>
    <phoneticPr fontId="2"/>
  </si>
  <si>
    <t>《本プログラムを通じて達成したいゴール》</t>
    <rPh sb="1" eb="2">
      <t>ホン</t>
    </rPh>
    <rPh sb="8" eb="9">
      <t>ツウ</t>
    </rPh>
    <rPh sb="11" eb="13">
      <t>タッセイ</t>
    </rPh>
    <phoneticPr fontId="2"/>
  </si>
  <si>
    <t>《本プログラムを通じて解決したい課題》</t>
    <rPh sb="1" eb="2">
      <t>ホン</t>
    </rPh>
    <rPh sb="8" eb="9">
      <t>ツウ</t>
    </rPh>
    <rPh sb="11" eb="13">
      <t>カイケツ</t>
    </rPh>
    <rPh sb="16" eb="18">
      <t>カダイ</t>
    </rPh>
    <phoneticPr fontId="2"/>
  </si>
  <si>
    <t>《本プログラム応募にかける意気込み》</t>
    <rPh sb="1" eb="2">
      <t>ホン</t>
    </rPh>
    <rPh sb="7" eb="9">
      <t>オウボ</t>
    </rPh>
    <rPh sb="13" eb="16">
      <t>イキゴ</t>
    </rPh>
    <phoneticPr fontId="2"/>
  </si>
  <si>
    <t>市場性</t>
    <rPh sb="0" eb="2">
      <t>シジョウ</t>
    </rPh>
    <rPh sb="2" eb="3">
      <t>セイ</t>
    </rPh>
    <phoneticPr fontId="2"/>
  </si>
  <si>
    <t>TAM・SAM・SOMとその算定ロジックなど
対象とする市場規模、将来の市場規模予測、CAGR（年平均成長率）など</t>
    <rPh sb="14" eb="16">
      <t>サンテイ</t>
    </rPh>
    <rPh sb="23" eb="25">
      <t>タイショウ</t>
    </rPh>
    <rPh sb="28" eb="30">
      <t>シジョウ</t>
    </rPh>
    <rPh sb="30" eb="32">
      <t>キボ</t>
    </rPh>
    <rPh sb="33" eb="35">
      <t>ショウライ</t>
    </rPh>
    <rPh sb="36" eb="40">
      <t>シジョウキボ</t>
    </rPh>
    <rPh sb="40" eb="42">
      <t>ヨソク</t>
    </rPh>
    <phoneticPr fontId="2"/>
  </si>
  <si>
    <t>誰に対して、何の課題解決を行うのか
誰が、どんな動機でプロダクト購入やサービス利用をするのか</t>
    <rPh sb="0" eb="1">
      <t>ダレ</t>
    </rPh>
    <rPh sb="2" eb="3">
      <t>タイ</t>
    </rPh>
    <rPh sb="6" eb="7">
      <t>ナン</t>
    </rPh>
    <rPh sb="8" eb="12">
      <t>カダイカイケツ</t>
    </rPh>
    <rPh sb="13" eb="14">
      <t>オコナ</t>
    </rPh>
    <rPh sb="18" eb="19">
      <t>ダレ</t>
    </rPh>
    <rPh sb="24" eb="26">
      <t>ドウキ</t>
    </rPh>
    <rPh sb="32" eb="34">
      <t>コウニュウ</t>
    </rPh>
    <rPh sb="39" eb="41">
      <t>リヨウ</t>
    </rPh>
    <phoneticPr fontId="2"/>
  </si>
  <si>
    <t>どのような競合・代替手段が存在するのか
それに対して、どのような点で優位であるのか（テクノロジー、ノウハウ、知財、ネットワーク、ブランドなど）</t>
    <rPh sb="5" eb="7">
      <t>キョウゴウ</t>
    </rPh>
    <rPh sb="8" eb="12">
      <t>ダイタイシュダン</t>
    </rPh>
    <rPh sb="13" eb="15">
      <t>ソンザイ</t>
    </rPh>
    <rPh sb="23" eb="24">
      <t>タイ</t>
    </rPh>
    <rPh sb="32" eb="33">
      <t>テン</t>
    </rPh>
    <rPh sb="34" eb="36">
      <t>ユウイ</t>
    </rPh>
    <rPh sb="54" eb="56">
      <t>チザイ</t>
    </rPh>
    <phoneticPr fontId="2"/>
  </si>
  <si>
    <t>対象顧客に対し、いくら、どのような形態で、対価をいただくのか（ビジネスモデル）</t>
    <rPh sb="0" eb="2">
      <t>タイショウ</t>
    </rPh>
    <rPh sb="2" eb="4">
      <t>コキャク</t>
    </rPh>
    <rPh sb="5" eb="6">
      <t>タイ</t>
    </rPh>
    <rPh sb="17" eb="19">
      <t>ケイタイ</t>
    </rPh>
    <rPh sb="21" eb="23">
      <t>タイカ</t>
    </rPh>
    <phoneticPr fontId="2"/>
  </si>
  <si>
    <t>プロダクトやサービスにかかる原価（製造原価、労務費など）はいくらであるか
研究開発型企業の場合、上市に至るまでに必要な投資額はいくらであるか</t>
    <rPh sb="14" eb="16">
      <t>ゲンカ</t>
    </rPh>
    <rPh sb="17" eb="21">
      <t>セイゾウゲンカ</t>
    </rPh>
    <rPh sb="22" eb="25">
      <t>ロウムヒ</t>
    </rPh>
    <rPh sb="37" eb="41">
      <t>ケンキュウカイハツ</t>
    </rPh>
    <rPh sb="41" eb="42">
      <t>ガタ</t>
    </rPh>
    <rPh sb="42" eb="44">
      <t>キギョウ</t>
    </rPh>
    <rPh sb="45" eb="47">
      <t>バアイ</t>
    </rPh>
    <rPh sb="48" eb="50">
      <t>ジョウシ</t>
    </rPh>
    <rPh sb="51" eb="52">
      <t>イタ</t>
    </rPh>
    <rPh sb="56" eb="58">
      <t>ヒツヨウ</t>
    </rPh>
    <rPh sb="59" eb="62">
      <t>トウシガク</t>
    </rPh>
    <phoneticPr fontId="2"/>
  </si>
  <si>
    <t>出願済み/登録済みの特許や商標等について
プロダクトやサービスを実現するために必要なノウハウについて</t>
    <rPh sb="0" eb="2">
      <t>シュツガン</t>
    </rPh>
    <rPh sb="2" eb="3">
      <t>ズ</t>
    </rPh>
    <rPh sb="5" eb="8">
      <t>トウロクズ</t>
    </rPh>
    <rPh sb="10" eb="12">
      <t>トッキョ</t>
    </rPh>
    <rPh sb="13" eb="15">
      <t>ショウヒョウ</t>
    </rPh>
    <rPh sb="15" eb="16">
      <t>ナド</t>
    </rPh>
    <rPh sb="32" eb="34">
      <t>ジツゲン</t>
    </rPh>
    <rPh sb="39" eb="41">
      <t>ヒツヨウ</t>
    </rPh>
    <phoneticPr fontId="2"/>
  </si>
  <si>
    <t>事業推進にあたって現在のチームが適している説明（ケイパビリティ）
なぜ自分たちが当事業に取り組む必要があるのか</t>
    <rPh sb="0" eb="4">
      <t>ジギョウスイシン</t>
    </rPh>
    <rPh sb="9" eb="11">
      <t>ゲンザイ</t>
    </rPh>
    <rPh sb="16" eb="17">
      <t>テキ</t>
    </rPh>
    <rPh sb="21" eb="23">
      <t>セツメイ</t>
    </rPh>
    <rPh sb="35" eb="37">
      <t>ジブン</t>
    </rPh>
    <rPh sb="40" eb="41">
      <t>トウ</t>
    </rPh>
    <rPh sb="41" eb="43">
      <t>ジギョウ</t>
    </rPh>
    <rPh sb="44" eb="45">
      <t>ト</t>
    </rPh>
    <rPh sb="46" eb="47">
      <t>ク</t>
    </rPh>
    <rPh sb="48" eb="50">
      <t>ヒツヨウ</t>
    </rPh>
    <phoneticPr fontId="2"/>
  </si>
  <si>
    <t>どういった点が他にない特長なのか（新規性、市場におけるポジショニング）</t>
    <rPh sb="5" eb="6">
      <t>テン</t>
    </rPh>
    <rPh sb="7" eb="8">
      <t>ホカ</t>
    </rPh>
    <rPh sb="11" eb="13">
      <t>トクチョウ</t>
    </rPh>
    <rPh sb="17" eb="20">
      <t>シンキセイ</t>
    </rPh>
    <rPh sb="21" eb="23">
      <t>シジョウ</t>
    </rPh>
    <phoneticPr fontId="2"/>
  </si>
  <si>
    <t>どのように事業を拡大していくのか</t>
    <rPh sb="5" eb="7">
      <t>ジギョウ</t>
    </rPh>
    <rPh sb="8" eb="10">
      <t>カクダイ</t>
    </rPh>
    <phoneticPr fontId="2"/>
  </si>
  <si>
    <t>自社で掲げているビジョン
当社が解決しようとする社会課題とその重要性</t>
    <rPh sb="0" eb="2">
      <t>ジシャ</t>
    </rPh>
    <rPh sb="3" eb="4">
      <t>カカ</t>
    </rPh>
    <rPh sb="13" eb="15">
      <t>トウシャ</t>
    </rPh>
    <rPh sb="16" eb="18">
      <t>カイケツ</t>
    </rPh>
    <rPh sb="24" eb="28">
      <t>シャカイカダイ</t>
    </rPh>
    <rPh sb="31" eb="34">
      <t>ジュウヨウセイ</t>
    </rPh>
    <phoneticPr fontId="2"/>
  </si>
  <si>
    <t>提供するプロダクト・サービスに関する簡易説明</t>
    <rPh sb="0" eb="2">
      <t>テイキョウ</t>
    </rPh>
    <rPh sb="15" eb="16">
      <t>カン</t>
    </rPh>
    <rPh sb="18" eb="20">
      <t>カンイ</t>
    </rPh>
    <rPh sb="20" eb="22">
      <t>セツメイ</t>
    </rPh>
    <phoneticPr fontId="2"/>
  </si>
  <si>
    <t>５．経営指標の推移（実績３年分＋計画３年～）</t>
    <rPh sb="2" eb="4">
      <t>ケイエイ</t>
    </rPh>
    <rPh sb="4" eb="6">
      <t>シヒョウ</t>
    </rPh>
    <rPh sb="7" eb="9">
      <t>スイイ</t>
    </rPh>
    <rPh sb="10" eb="12">
      <t>ジッセキ</t>
    </rPh>
    <rPh sb="13" eb="14">
      <t>ネン</t>
    </rPh>
    <rPh sb="14" eb="15">
      <t>ブン</t>
    </rPh>
    <rPh sb="16" eb="18">
      <t>ケイカク</t>
    </rPh>
    <rPh sb="19" eb="20">
      <t>ネン</t>
    </rPh>
    <phoneticPr fontId="2"/>
  </si>
  <si>
    <t>株式会社サンプル</t>
    <rPh sb="0" eb="2">
      <t>カブシキ</t>
    </rPh>
    <rPh sb="2" eb="4">
      <t>カイシャ</t>
    </rPh>
    <phoneticPr fontId="2"/>
  </si>
  <si>
    <t>Sample.Inc</t>
    <phoneticPr fontId="2"/>
  </si>
  <si>
    <t>事業計画書作成ツールの開発提供およびコンサルティング</t>
    <rPh sb="0" eb="5">
      <t>ジギョウケイカクショ</t>
    </rPh>
    <rPh sb="5" eb="7">
      <t>サクセイ</t>
    </rPh>
    <rPh sb="11" eb="13">
      <t>カイハツ</t>
    </rPh>
    <rPh sb="13" eb="15">
      <t>テイキョウ</t>
    </rPh>
    <phoneticPr fontId="2"/>
  </si>
  <si>
    <t>株式会社ヨンプル（資本金 1,000千円・代表取締役 ・事業計画実行支援事業）</t>
    <rPh sb="0" eb="2">
      <t>カブシキ</t>
    </rPh>
    <rPh sb="2" eb="4">
      <t>カイシャ</t>
    </rPh>
    <rPh sb="9" eb="12">
      <t>シホンキン</t>
    </rPh>
    <rPh sb="18" eb="19">
      <t>セン</t>
    </rPh>
    <rPh sb="19" eb="20">
      <t>エン</t>
    </rPh>
    <rPh sb="21" eb="26">
      <t>ダイヒョウトリシマリヤク</t>
    </rPh>
    <rPh sb="28" eb="32">
      <t>ジギョウケイカク</t>
    </rPh>
    <rPh sb="32" eb="34">
      <t>ジッコウ</t>
    </rPh>
    <rPh sb="34" eb="36">
      <t>シエン</t>
    </rPh>
    <rPh sb="36" eb="38">
      <t>ジギョウ</t>
    </rPh>
    <phoneticPr fontId="2"/>
  </si>
  <si>
    <t>石川県金沢市鞍月２丁目２０</t>
    <rPh sb="0" eb="3">
      <t>イシカワケン</t>
    </rPh>
    <rPh sb="3" eb="6">
      <t>カナザワシ</t>
    </rPh>
    <rPh sb="6" eb="8">
      <t>クラツキ</t>
    </rPh>
    <rPh sb="9" eb="11">
      <t>チョウメ</t>
    </rPh>
    <phoneticPr fontId="2"/>
  </si>
  <si>
    <t>東京支社（東京都文京区小石川）</t>
    <rPh sb="0" eb="4">
      <t>トウキョウシシャ</t>
    </rPh>
    <rPh sb="5" eb="8">
      <t>トウキョウト</t>
    </rPh>
    <rPh sb="8" eb="11">
      <t>ブンキョウク</t>
    </rPh>
    <rPh sb="11" eb="14">
      <t>コイシカワ</t>
    </rPh>
    <phoneticPr fontId="2"/>
  </si>
  <si>
    <t>創業経緯</t>
    <rPh sb="0" eb="2">
      <t>ソウギョウ</t>
    </rPh>
    <rPh sb="2" eb="4">
      <t>ケイイ</t>
    </rPh>
    <phoneticPr fontId="2"/>
  </si>
  <si>
    <t>新規創業者が増加傾向にある中、スタートアップ企業の事業計画を誰でも簡単に作成支援するサービスを行い、新たな産業創出を図るため、経験豊富なメンバー2名で創業。</t>
    <rPh sb="0" eb="2">
      <t>シンキ</t>
    </rPh>
    <rPh sb="2" eb="5">
      <t>ソウギョウシャ</t>
    </rPh>
    <rPh sb="6" eb="10">
      <t>ゾウカケイコウ</t>
    </rPh>
    <rPh sb="13" eb="14">
      <t>ナカ</t>
    </rPh>
    <rPh sb="22" eb="24">
      <t>キギョウ</t>
    </rPh>
    <rPh sb="25" eb="29">
      <t>ジギョウケイカク</t>
    </rPh>
    <rPh sb="30" eb="31">
      <t>ダレ</t>
    </rPh>
    <rPh sb="33" eb="35">
      <t>カンタン</t>
    </rPh>
    <rPh sb="36" eb="38">
      <t>サクセイ</t>
    </rPh>
    <rPh sb="38" eb="40">
      <t>シエン</t>
    </rPh>
    <rPh sb="47" eb="48">
      <t>オコナ</t>
    </rPh>
    <rPh sb="50" eb="51">
      <t>アラ</t>
    </rPh>
    <rPh sb="53" eb="55">
      <t>サンギョウ</t>
    </rPh>
    <rPh sb="55" eb="57">
      <t>ソウシュツ</t>
    </rPh>
    <rPh sb="58" eb="59">
      <t>ハカ</t>
    </rPh>
    <rPh sb="63" eb="67">
      <t>ケイケンホウフ</t>
    </rPh>
    <rPh sb="73" eb="74">
      <t>メイ</t>
    </rPh>
    <rPh sb="75" eb="77">
      <t>ソウギョウ</t>
    </rPh>
    <phoneticPr fontId="2"/>
  </si>
  <si>
    <t>事業計画作成ツール「BPサポート」β版リリース</t>
    <rPh sb="0" eb="4">
      <t>ジギョウケイカク</t>
    </rPh>
    <rPh sb="4" eb="6">
      <t>サクセイ</t>
    </rPh>
    <rPh sb="17" eb="19">
      <t>ベータバン</t>
    </rPh>
    <phoneticPr fontId="2"/>
  </si>
  <si>
    <t>事業計画作成ツール「BPサポート」本リリース</t>
    <rPh sb="0" eb="4">
      <t>ジギョウケイカク</t>
    </rPh>
    <rPh sb="4" eb="6">
      <t>サクセイ</t>
    </rPh>
    <rPh sb="17" eb="18">
      <t>ホン</t>
    </rPh>
    <phoneticPr fontId="2"/>
  </si>
  <si>
    <t>東京支社 開設</t>
    <rPh sb="0" eb="2">
      <t>トウキョウ</t>
    </rPh>
    <rPh sb="2" eb="4">
      <t>シシャ</t>
    </rPh>
    <rPh sb="5" eb="7">
      <t>カイセツ</t>
    </rPh>
    <phoneticPr fontId="2"/>
  </si>
  <si>
    <t>山田　一郎</t>
    <rPh sb="0" eb="2">
      <t>ヤマダ</t>
    </rPh>
    <rPh sb="3" eb="5">
      <t>イチロウ</t>
    </rPh>
    <phoneticPr fontId="2"/>
  </si>
  <si>
    <t>佐藤　二郎</t>
    <rPh sb="0" eb="2">
      <t>サトウ</t>
    </rPh>
    <rPh sb="3" eb="5">
      <t>ジロウ</t>
    </rPh>
    <phoneticPr fontId="2"/>
  </si>
  <si>
    <t>鈴木　三郎</t>
    <rPh sb="0" eb="2">
      <t>スズキ</t>
    </rPh>
    <rPh sb="3" eb="5">
      <t>サブロウ</t>
    </rPh>
    <phoneticPr fontId="2"/>
  </si>
  <si>
    <t>田中　太郎</t>
    <rPh sb="0" eb="2">
      <t>タナカ</t>
    </rPh>
    <rPh sb="3" eb="5">
      <t>タロウ</t>
    </rPh>
    <phoneticPr fontId="2"/>
  </si>
  <si>
    <t>代表取締役</t>
    <rPh sb="0" eb="5">
      <t>ダイヒョウト</t>
    </rPh>
    <phoneticPr fontId="2"/>
  </si>
  <si>
    <t>ベンチャーキャピタル</t>
    <phoneticPr fontId="2"/>
  </si>
  <si>
    <t>業務提携先</t>
    <rPh sb="0" eb="4">
      <t>ギョウムテイケイ</t>
    </rPh>
    <rPh sb="4" eb="5">
      <t>サキ</t>
    </rPh>
    <phoneticPr fontId="2"/>
  </si>
  <si>
    <t>ツール提供</t>
    <rPh sb="3" eb="5">
      <t>テイキョウ</t>
    </rPh>
    <phoneticPr fontId="2"/>
  </si>
  <si>
    <t>コンサルティング</t>
    <phoneticPr fontId="2"/>
  </si>
  <si>
    <t>＊導入社数</t>
    <rPh sb="1" eb="3">
      <t>ドウニュウ</t>
    </rPh>
    <rPh sb="3" eb="4">
      <t>シャ</t>
    </rPh>
    <rPh sb="4" eb="5">
      <t>スウ</t>
    </rPh>
    <phoneticPr fontId="2"/>
  </si>
  <si>
    <t>従業員（外注）</t>
    <rPh sb="0" eb="3">
      <t>ジュウギョウイン</t>
    </rPh>
    <rPh sb="4" eb="6">
      <t>ガイチュウ</t>
    </rPh>
    <phoneticPr fontId="2"/>
  </si>
  <si>
    <t>５．経営指標の推移（実績３年分＋計画３年～５年）</t>
    <rPh sb="2" eb="4">
      <t>ケイエイ</t>
    </rPh>
    <rPh sb="4" eb="6">
      <t>シヒョウ</t>
    </rPh>
    <rPh sb="7" eb="9">
      <t>スイイ</t>
    </rPh>
    <rPh sb="10" eb="12">
      <t>ジッセキ</t>
    </rPh>
    <rPh sb="13" eb="14">
      <t>ネン</t>
    </rPh>
    <rPh sb="14" eb="15">
      <t>ブン</t>
    </rPh>
    <rPh sb="16" eb="18">
      <t>ケイカク</t>
    </rPh>
    <rPh sb="19" eb="20">
      <t>ネン</t>
    </rPh>
    <rPh sb="22" eb="23">
      <t>ネン</t>
    </rPh>
    <phoneticPr fontId="2"/>
  </si>
  <si>
    <t>新しい産業を創る人を支える</t>
    <rPh sb="0" eb="1">
      <t>アタラ</t>
    </rPh>
    <rPh sb="3" eb="5">
      <t>サンギョウ</t>
    </rPh>
    <rPh sb="6" eb="7">
      <t>ツク</t>
    </rPh>
    <rPh sb="8" eb="9">
      <t>ヒト</t>
    </rPh>
    <rPh sb="10" eb="11">
      <t>ササ</t>
    </rPh>
    <phoneticPr fontId="2"/>
  </si>
  <si>
    <t>SaaS提供に加えて、フォローが必要な企業には有償コンサルティングサービスを行う。
今後は会計システムや人事労務システムと連携し、経営企画サービスへと進化を図る。</t>
    <rPh sb="4" eb="6">
      <t>テイキョウ</t>
    </rPh>
    <rPh sb="7" eb="8">
      <t>クワ</t>
    </rPh>
    <phoneticPr fontId="2"/>
  </si>
  <si>
    <t>経営企画室や財務部を持たないスタートアップや中小企業向けに、簡単にわかりやすく事業計画作成をサポートする。
銀行借入や出資、助成金獲得のための計画作成や内部の予実管理を目的とする導入が進んでいる。</t>
    <rPh sb="0" eb="5">
      <t>ケイエイキカクシツ</t>
    </rPh>
    <rPh sb="6" eb="9">
      <t>ザイムブ</t>
    </rPh>
    <rPh sb="10" eb="11">
      <t>モ</t>
    </rPh>
    <rPh sb="22" eb="26">
      <t>チュウショウキギョウ</t>
    </rPh>
    <rPh sb="26" eb="27">
      <t>ム</t>
    </rPh>
    <rPh sb="30" eb="32">
      <t>カンタン</t>
    </rPh>
    <rPh sb="39" eb="45">
      <t>ジギョウケイカクサクセイ</t>
    </rPh>
    <rPh sb="54" eb="56">
      <t>ギンコウ</t>
    </rPh>
    <rPh sb="56" eb="58">
      <t>カリイレ</t>
    </rPh>
    <rPh sb="59" eb="61">
      <t>シュッシ</t>
    </rPh>
    <rPh sb="62" eb="65">
      <t>ジョセイキン</t>
    </rPh>
    <rPh sb="65" eb="67">
      <t>カクトク</t>
    </rPh>
    <rPh sb="71" eb="75">
      <t>ケイカクサクセイ</t>
    </rPh>
    <rPh sb="76" eb="78">
      <t>ナイブ</t>
    </rPh>
    <rPh sb="79" eb="83">
      <t>ヨジツカンリ</t>
    </rPh>
    <rPh sb="84" eb="86">
      <t>モクテキ</t>
    </rPh>
    <rPh sb="89" eb="91">
      <t>ドウニュウ</t>
    </rPh>
    <rPh sb="92" eb="93">
      <t>スス</t>
    </rPh>
    <phoneticPr fontId="2"/>
  </si>
  <si>
    <t>コンサルティング会社や税理士などが人的サービスとして事業計画作成支援を行っているが、ツールで自動作成されるため、計画作成に関する工数やコストの面で優位性がある。米国では同じビジネスモデルのツールベンダーが存在するが日本未展開。</t>
    <phoneticPr fontId="2"/>
  </si>
  <si>
    <t>＜ツール＞初期費用無料・月額利用料10,000円
＜コンサルティング＞月額50,000円～</t>
    <rPh sb="5" eb="7">
      <t>ショキ</t>
    </rPh>
    <rPh sb="7" eb="9">
      <t>ヒヨウ</t>
    </rPh>
    <rPh sb="9" eb="11">
      <t>ムリョウ</t>
    </rPh>
    <rPh sb="12" eb="14">
      <t>ゲツガク</t>
    </rPh>
    <rPh sb="14" eb="17">
      <t>リヨウリョウ</t>
    </rPh>
    <rPh sb="23" eb="24">
      <t>エン</t>
    </rPh>
    <rPh sb="35" eb="37">
      <t>ゲツガク</t>
    </rPh>
    <rPh sb="43" eb="44">
      <t>エン</t>
    </rPh>
    <phoneticPr fontId="2"/>
  </si>
  <si>
    <t>新規機能開発、コンサルタント育成、マーケティングなど</t>
    <phoneticPr fontId="2"/>
  </si>
  <si>
    <t>取締役会設置会社。代表の山田は前職で地方の中小企業向けに経営コンサルティングに従事し、中小企業の経営に精通している。取締役の佐藤は会計士・税理士の資格を有し、監査法人在籍時はIPO支援チームで活躍。</t>
    <rPh sb="0" eb="3">
      <t>トリシマリヤク</t>
    </rPh>
    <rPh sb="3" eb="4">
      <t>カイ</t>
    </rPh>
    <rPh sb="4" eb="6">
      <t>セッチ</t>
    </rPh>
    <rPh sb="6" eb="8">
      <t>ガイシャ</t>
    </rPh>
    <rPh sb="9" eb="11">
      <t>ダイヒョウ</t>
    </rPh>
    <rPh sb="12" eb="14">
      <t>ヤマダ</t>
    </rPh>
    <rPh sb="15" eb="17">
      <t>ゼンショク</t>
    </rPh>
    <rPh sb="18" eb="20">
      <t>チホウ</t>
    </rPh>
    <rPh sb="21" eb="23">
      <t>チュウショウ</t>
    </rPh>
    <rPh sb="23" eb="26">
      <t>キギョウム</t>
    </rPh>
    <rPh sb="28" eb="30">
      <t>ケイエイ</t>
    </rPh>
    <rPh sb="39" eb="41">
      <t>ジュウジ</t>
    </rPh>
    <rPh sb="43" eb="45">
      <t>チュウショウ</t>
    </rPh>
    <rPh sb="45" eb="47">
      <t>キギョウ</t>
    </rPh>
    <rPh sb="48" eb="50">
      <t>ケイエイ</t>
    </rPh>
    <rPh sb="51" eb="53">
      <t>セイツウ</t>
    </rPh>
    <rPh sb="58" eb="61">
      <t>トリシマリヤク</t>
    </rPh>
    <rPh sb="62" eb="64">
      <t>サトウ</t>
    </rPh>
    <rPh sb="65" eb="67">
      <t>カイケイ</t>
    </rPh>
    <rPh sb="67" eb="68">
      <t>シ</t>
    </rPh>
    <rPh sb="69" eb="72">
      <t>ゼイリシ</t>
    </rPh>
    <rPh sb="73" eb="75">
      <t>シカク</t>
    </rPh>
    <rPh sb="76" eb="77">
      <t>ユウ</t>
    </rPh>
    <rPh sb="79" eb="81">
      <t>カンサ</t>
    </rPh>
    <rPh sb="81" eb="83">
      <t>ホウジン</t>
    </rPh>
    <rPh sb="83" eb="85">
      <t>ザイセキ</t>
    </rPh>
    <rPh sb="85" eb="86">
      <t>ジ</t>
    </rPh>
    <rPh sb="90" eb="92">
      <t>シエン</t>
    </rPh>
    <rPh sb="96" eb="98">
      <t>カツヤク</t>
    </rPh>
    <phoneticPr fontId="2"/>
  </si>
  <si>
    <t>特許は1件取得済み（「事業計画自動作成システム」（特願：XXXX））
SaaS開発だけでなくコンサルティングサービスもセットで提供することで、SaaSでは行き届かない面を人的にサポートしながら、そこで得られた知見をシステム開発にフィードバックすることで、より高度なSaaS＋コンサルティングに昇華させていく。</t>
    <rPh sb="0" eb="2">
      <t>トッキョ</t>
    </rPh>
    <rPh sb="4" eb="5">
      <t>ケン</t>
    </rPh>
    <rPh sb="5" eb="7">
      <t>シュトク</t>
    </rPh>
    <rPh sb="7" eb="8">
      <t>ズ</t>
    </rPh>
    <rPh sb="11" eb="13">
      <t>ジギョウ</t>
    </rPh>
    <rPh sb="13" eb="15">
      <t>ケイカク</t>
    </rPh>
    <rPh sb="15" eb="17">
      <t>ジドウ</t>
    </rPh>
    <rPh sb="17" eb="19">
      <t>サクセイ</t>
    </rPh>
    <rPh sb="25" eb="27">
      <t>トクガン</t>
    </rPh>
    <rPh sb="39" eb="41">
      <t>カイハツ</t>
    </rPh>
    <rPh sb="63" eb="65">
      <t>テイキョウ</t>
    </rPh>
    <rPh sb="77" eb="78">
      <t>イ</t>
    </rPh>
    <rPh sb="79" eb="80">
      <t>トド</t>
    </rPh>
    <rPh sb="83" eb="84">
      <t>メン</t>
    </rPh>
    <rPh sb="85" eb="87">
      <t>ジンテキ</t>
    </rPh>
    <rPh sb="100" eb="101">
      <t>エ</t>
    </rPh>
    <rPh sb="104" eb="106">
      <t>チケン</t>
    </rPh>
    <rPh sb="111" eb="113">
      <t>カイハツ</t>
    </rPh>
    <rPh sb="129" eb="131">
      <t>コウド</t>
    </rPh>
    <rPh sb="146" eb="148">
      <t>ショウカ</t>
    </rPh>
    <phoneticPr fontId="2"/>
  </si>
  <si>
    <t>株式会社せいぞうぎょう、株式会社こうりぎょう、株式会社じょうほうつうしんぎょうなど450社</t>
    <rPh sb="0" eb="2">
      <t>カブシキ</t>
    </rPh>
    <rPh sb="2" eb="4">
      <t>カイシャ</t>
    </rPh>
    <rPh sb="12" eb="14">
      <t>カブシキ</t>
    </rPh>
    <rPh sb="14" eb="16">
      <t>カイシャ</t>
    </rPh>
    <rPh sb="23" eb="25">
      <t>カブシキ</t>
    </rPh>
    <rPh sb="25" eb="27">
      <t>カイシャ</t>
    </rPh>
    <rPh sb="44" eb="45">
      <t>シャ</t>
    </rPh>
    <phoneticPr fontId="2"/>
  </si>
  <si>
    <t>－</t>
    <phoneticPr fontId="2"/>
  </si>
  <si>
    <t>株式会社Tips、株式会社システムアウトソーシングサポート、株式会社大塚銀行</t>
    <rPh sb="0" eb="2">
      <t>カブシ</t>
    </rPh>
    <rPh sb="2" eb="4">
      <t>カイシャ</t>
    </rPh>
    <rPh sb="9" eb="11">
      <t>カブシキ</t>
    </rPh>
    <rPh sb="11" eb="13">
      <t>カイシャ</t>
    </rPh>
    <rPh sb="30" eb="32">
      <t>カブシキ</t>
    </rPh>
    <rPh sb="32" eb="34">
      <t>カイシャ</t>
    </rPh>
    <rPh sb="34" eb="36">
      <t>オオツカ</t>
    </rPh>
    <rPh sb="36" eb="38">
      <t>ギンコウ</t>
    </rPh>
    <phoneticPr fontId="2"/>
  </si>
  <si>
    <t>山田一郎、佐藤二郎</t>
    <phoneticPr fontId="2"/>
  </si>
  <si>
    <t>未定</t>
    <rPh sb="0" eb="2">
      <t>ミテイ</t>
    </rPh>
    <phoneticPr fontId="2"/>
  </si>
  <si>
    <t>大塚監査法人</t>
    <rPh sb="0" eb="2">
      <t>オオツカ</t>
    </rPh>
    <rPh sb="2" eb="6">
      <t>カンサホウジン</t>
    </rPh>
    <phoneticPr fontId="2"/>
  </si>
  <si>
    <t>①事業計画作成の目的に応じて出力される点、②AI技術を用いて実績数値を入力し学習することで精度が向上していく点は他にない新規性である。</t>
    <rPh sb="1" eb="5">
      <t>ジギョウケイカク</t>
    </rPh>
    <rPh sb="5" eb="7">
      <t>サクセイ</t>
    </rPh>
    <rPh sb="8" eb="10">
      <t>モクテキ</t>
    </rPh>
    <rPh sb="11" eb="12">
      <t>オウ</t>
    </rPh>
    <rPh sb="14" eb="16">
      <t>シュツリョク</t>
    </rPh>
    <rPh sb="19" eb="20">
      <t>テン</t>
    </rPh>
    <rPh sb="24" eb="26">
      <t>ギジュツ</t>
    </rPh>
    <rPh sb="27" eb="28">
      <t>モチ</t>
    </rPh>
    <rPh sb="30" eb="32">
      <t>ジッセキ</t>
    </rPh>
    <rPh sb="32" eb="34">
      <t>スウチ</t>
    </rPh>
    <rPh sb="35" eb="37">
      <t>ニュウリョク</t>
    </rPh>
    <rPh sb="38" eb="40">
      <t>ガクシュウ</t>
    </rPh>
    <rPh sb="45" eb="47">
      <t>セイド</t>
    </rPh>
    <rPh sb="48" eb="50">
      <t>コウジョウ</t>
    </rPh>
    <rPh sb="54" eb="55">
      <t>テン</t>
    </rPh>
    <rPh sb="56" eb="57">
      <t>ホカ</t>
    </rPh>
    <rPh sb="60" eb="63">
      <t>シンキセイ</t>
    </rPh>
    <phoneticPr fontId="2"/>
  </si>
  <si>
    <t>ビジネスモデルと対象マーケットを入力するだけで事業計画が自動的に作成されるSaaS「クラウド事業計画」</t>
    <rPh sb="8" eb="10">
      <t>タイショウ</t>
    </rPh>
    <rPh sb="16" eb="18">
      <t>ニュウリョク</t>
    </rPh>
    <rPh sb="23" eb="25">
      <t>ジギョウ</t>
    </rPh>
    <rPh sb="25" eb="27">
      <t>ケイカク</t>
    </rPh>
    <rPh sb="28" eb="31">
      <t>ジドウテキ</t>
    </rPh>
    <rPh sb="32" eb="34">
      <t>サクセイ</t>
    </rPh>
    <rPh sb="46" eb="48">
      <t>ジギョウ</t>
    </rPh>
    <rPh sb="48" eb="50">
      <t>ケイカク</t>
    </rPh>
    <phoneticPr fontId="2"/>
  </si>
  <si>
    <t>10.【応募者のコメント】</t>
    <rPh sb="4" eb="7">
      <t>オウボシャ</t>
    </rPh>
    <phoneticPr fontId="2"/>
  </si>
  <si>
    <t>《本プログラムを通じて達成したいゴール》
・シリーズAとして総額300百万円の資金調達
・中小企業向けのマーケティング戦略の確立</t>
    <rPh sb="1" eb="2">
      <t>ホン</t>
    </rPh>
    <rPh sb="8" eb="9">
      <t>ツウ</t>
    </rPh>
    <rPh sb="11" eb="13">
      <t>タッセイ</t>
    </rPh>
    <rPh sb="30" eb="32">
      <t>ソウガク</t>
    </rPh>
    <rPh sb="35" eb="38">
      <t>ヒャクマンエン</t>
    </rPh>
    <rPh sb="39" eb="43">
      <t>シキンチョウタツ</t>
    </rPh>
    <rPh sb="45" eb="49">
      <t>チュウショウキギョウ</t>
    </rPh>
    <rPh sb="49" eb="50">
      <t>ム</t>
    </rPh>
    <rPh sb="59" eb="61">
      <t>センリャク</t>
    </rPh>
    <rPh sb="62" eb="64">
      <t>カクリツ</t>
    </rPh>
    <phoneticPr fontId="2"/>
  </si>
  <si>
    <t>《本プログラムを通じて解決したい課題》
・事業計画や資本政策が保守的であるため、より大きな成長に向けた経営戦略をメンターより助言いただきたい
・顧客開拓がトップセールスに依存しているため、組織として販売体制を構築する必要がある</t>
    <rPh sb="1" eb="2">
      <t>ホン</t>
    </rPh>
    <rPh sb="8" eb="9">
      <t>ツウ</t>
    </rPh>
    <rPh sb="11" eb="13">
      <t>カイケツ</t>
    </rPh>
    <rPh sb="16" eb="18">
      <t>カダイ</t>
    </rPh>
    <rPh sb="21" eb="25">
      <t>ジギョウケイカク</t>
    </rPh>
    <rPh sb="26" eb="30">
      <t>シホンセイサク</t>
    </rPh>
    <rPh sb="31" eb="34">
      <t>ホシュテキ</t>
    </rPh>
    <rPh sb="42" eb="43">
      <t>オオ</t>
    </rPh>
    <rPh sb="45" eb="47">
      <t>セイチョウ</t>
    </rPh>
    <rPh sb="48" eb="49">
      <t>ム</t>
    </rPh>
    <rPh sb="51" eb="55">
      <t>ケイエイセンリャク</t>
    </rPh>
    <rPh sb="62" eb="64">
      <t>ジョゲン</t>
    </rPh>
    <rPh sb="72" eb="76">
      <t>コキャクカイタク</t>
    </rPh>
    <rPh sb="85" eb="87">
      <t>イゾン</t>
    </rPh>
    <rPh sb="94" eb="96">
      <t>ソシキ</t>
    </rPh>
    <rPh sb="99" eb="103">
      <t>ハンバイタイセイ</t>
    </rPh>
    <rPh sb="104" eb="106">
      <t>コウチク</t>
    </rPh>
    <rPh sb="108" eb="110">
      <t>ヒツヨウ</t>
    </rPh>
    <phoneticPr fontId="2"/>
  </si>
  <si>
    <t>石川高校出身。2005年石川大学経済学部卒業後、株式会社事業計画コンサルティング入社。石川本社、東京支社、大阪支社で法人営業およびコンサルティングに従事。2009年当社設立、代表取締役就任。</t>
    <rPh sb="0" eb="2">
      <t>イシカワ</t>
    </rPh>
    <rPh sb="2" eb="4">
      <t>コウコウ</t>
    </rPh>
    <rPh sb="4" eb="6">
      <t>シュッシン</t>
    </rPh>
    <rPh sb="11" eb="12">
      <t>ネン</t>
    </rPh>
    <rPh sb="12" eb="14">
      <t>イシカワ</t>
    </rPh>
    <rPh sb="14" eb="16">
      <t>ダイガク</t>
    </rPh>
    <rPh sb="16" eb="20">
      <t>ケイザイガクブ</t>
    </rPh>
    <rPh sb="20" eb="23">
      <t>ソツギョウゴ</t>
    </rPh>
    <rPh sb="24" eb="26">
      <t>カブシキ</t>
    </rPh>
    <rPh sb="26" eb="28">
      <t>カイシャ</t>
    </rPh>
    <rPh sb="28" eb="32">
      <t>ジギョウケイカク</t>
    </rPh>
    <rPh sb="40" eb="42">
      <t>ニュウシャ</t>
    </rPh>
    <rPh sb="43" eb="45">
      <t>イシカワ</t>
    </rPh>
    <rPh sb="45" eb="47">
      <t>ホンシャ</t>
    </rPh>
    <rPh sb="48" eb="50">
      <t>トウキョウ</t>
    </rPh>
    <rPh sb="50" eb="52">
      <t>シシャ</t>
    </rPh>
    <rPh sb="53" eb="55">
      <t>オオサカ</t>
    </rPh>
    <rPh sb="55" eb="57">
      <t>シシャ</t>
    </rPh>
    <rPh sb="58" eb="60">
      <t>ホウジン</t>
    </rPh>
    <rPh sb="60" eb="62">
      <t>エイギョウ</t>
    </rPh>
    <rPh sb="74" eb="76">
      <t>ジュウジ</t>
    </rPh>
    <rPh sb="81" eb="82">
      <t>ネン</t>
    </rPh>
    <rPh sb="82" eb="84">
      <t>トウシャ</t>
    </rPh>
    <rPh sb="84" eb="86">
      <t>セツリツ</t>
    </rPh>
    <rPh sb="87" eb="92">
      <t>ダイヒョウ</t>
    </rPh>
    <rPh sb="92" eb="94">
      <t>シュウニン</t>
    </rPh>
    <phoneticPr fontId="2"/>
  </si>
  <si>
    <t>石川高校出身。2006年白山大学商学部卒業。2007年はくさん監査法人入所。2009年当社設立、取締役就任。</t>
    <rPh sb="0" eb="2">
      <t>イシカワ</t>
    </rPh>
    <rPh sb="2" eb="6">
      <t>コウコウシュッシン</t>
    </rPh>
    <rPh sb="11" eb="12">
      <t>ネン</t>
    </rPh>
    <rPh sb="12" eb="14">
      <t>ハクサン</t>
    </rPh>
    <rPh sb="14" eb="16">
      <t>ダイガク</t>
    </rPh>
    <rPh sb="16" eb="19">
      <t>ショウガクブ</t>
    </rPh>
    <rPh sb="19" eb="21">
      <t>ソツギョウ</t>
    </rPh>
    <rPh sb="26" eb="27">
      <t>ネン</t>
    </rPh>
    <rPh sb="31" eb="35">
      <t>カンサホウジン</t>
    </rPh>
    <rPh sb="35" eb="37">
      <t>ニュウショ</t>
    </rPh>
    <rPh sb="42" eb="43">
      <t>ネン</t>
    </rPh>
    <rPh sb="43" eb="45">
      <t>トウシャ</t>
    </rPh>
    <rPh sb="45" eb="47">
      <t>セツリツ</t>
    </rPh>
    <rPh sb="48" eb="51">
      <t>トリシマリヤク</t>
    </rPh>
    <rPh sb="51" eb="53">
      <t>シュウニン</t>
    </rPh>
    <phoneticPr fontId="2"/>
  </si>
  <si>
    <t>いしかわベンチャーキャピタル㈱ ディレクター</t>
    <phoneticPr fontId="2"/>
  </si>
  <si>
    <t>千代野法律事務所 パートナー弁護士</t>
    <rPh sb="0" eb="2">
      <t>チヨ</t>
    </rPh>
    <rPh sb="2" eb="3">
      <t>ノ</t>
    </rPh>
    <rPh sb="3" eb="8">
      <t>ホウリツジムショ</t>
    </rPh>
    <rPh sb="14" eb="17">
      <t>ベンゴシ</t>
    </rPh>
    <phoneticPr fontId="2"/>
  </si>
  <si>
    <t>いしかわベンチャーキャピタル㈱</t>
    <phoneticPr fontId="2"/>
  </si>
  <si>
    <t>㈱イシコ</t>
    <phoneticPr fontId="2"/>
  </si>
  <si>
    <t>株式会社イシコと資本業務提携</t>
    <rPh sb="0" eb="2">
      <t>カブシキ</t>
    </rPh>
    <rPh sb="2" eb="4">
      <t>カイシャ</t>
    </rPh>
    <rPh sb="8" eb="10">
      <t>シホン</t>
    </rPh>
    <rPh sb="10" eb="14">
      <t>ギョウムテイケイ</t>
    </rPh>
    <phoneticPr fontId="2"/>
  </si>
  <si>
    <t>㈱イシコ、いしかわベンチャーキャピタル㈱</t>
    <phoneticPr fontId="2"/>
  </si>
  <si>
    <t>2029年</t>
    <rPh sb="4" eb="5">
      <t>ネン</t>
    </rPh>
    <phoneticPr fontId="2"/>
  </si>
  <si>
    <r>
      <t>《本プログラム応募にかける意気込み》
これまでは県内企業を中心とした展開であったが、2020年より東京進出して確かな手応えを感じています。今後、事業拡大を加速し、</t>
    </r>
    <r>
      <rPr>
        <sz val="10"/>
        <color indexed="10"/>
        <rFont val="ＭＳ Ｐゴシック"/>
        <family val="3"/>
        <charset val="128"/>
      </rPr>
      <t>2029</t>
    </r>
    <r>
      <rPr>
        <sz val="10"/>
        <rFont val="ＭＳ Ｐゴシック"/>
        <family val="3"/>
        <charset val="128"/>
      </rPr>
      <t>年IPOを実現するために、年内の資金調達は何としても成功させなければなりません。これに向けて、経験豊富なメンターに伴走支援してもらえることに魅力を感じました。弊社として将来の石川県を代表する企業を目指し、また県内企業の模範となり事業で培った知見を生かした経営支援も考えています。</t>
    </r>
    <rPh sb="1" eb="2">
      <t>ホン</t>
    </rPh>
    <rPh sb="7" eb="9">
      <t>オウボ</t>
    </rPh>
    <rPh sb="13" eb="16">
      <t>イキゴ</t>
    </rPh>
    <rPh sb="24" eb="26">
      <t>ケンナイ</t>
    </rPh>
    <rPh sb="26" eb="28">
      <t>キギョウ</t>
    </rPh>
    <rPh sb="29" eb="31">
      <t>チュウシン</t>
    </rPh>
    <rPh sb="34" eb="36">
      <t>テンカイ</t>
    </rPh>
    <rPh sb="46" eb="47">
      <t>ネン</t>
    </rPh>
    <rPh sb="49" eb="51">
      <t>トウキョウ</t>
    </rPh>
    <rPh sb="51" eb="53">
      <t>シンシュツ</t>
    </rPh>
    <rPh sb="55" eb="56">
      <t>タシ</t>
    </rPh>
    <rPh sb="58" eb="60">
      <t>テゴタ</t>
    </rPh>
    <rPh sb="62" eb="63">
      <t>カン</t>
    </rPh>
    <rPh sb="69" eb="71">
      <t>コンゴ</t>
    </rPh>
    <rPh sb="72" eb="76">
      <t>ジギョウカクダイ</t>
    </rPh>
    <rPh sb="77" eb="79">
      <t>カソク</t>
    </rPh>
    <rPh sb="85" eb="86">
      <t>ネン</t>
    </rPh>
    <rPh sb="90" eb="92">
      <t>ジツゲン</t>
    </rPh>
    <rPh sb="98" eb="100">
      <t>ネンナイ</t>
    </rPh>
    <rPh sb="101" eb="105">
      <t>シキンチョウタツ</t>
    </rPh>
    <rPh sb="106" eb="107">
      <t>ナン</t>
    </rPh>
    <rPh sb="111" eb="113">
      <t>セイコウ</t>
    </rPh>
    <rPh sb="128" eb="129">
      <t>ム</t>
    </rPh>
    <rPh sb="132" eb="136">
      <t>ケイケンホウフ</t>
    </rPh>
    <rPh sb="142" eb="144">
      <t>バンソウ</t>
    </rPh>
    <rPh sb="144" eb="146">
      <t>シエン</t>
    </rPh>
    <rPh sb="155" eb="157">
      <t>ミリョク</t>
    </rPh>
    <rPh sb="158" eb="159">
      <t>カン</t>
    </rPh>
    <rPh sb="164" eb="166">
      <t>ヘイシャ</t>
    </rPh>
    <rPh sb="169" eb="171">
      <t>ショウライ</t>
    </rPh>
    <rPh sb="172" eb="175">
      <t>イシカワケン</t>
    </rPh>
    <rPh sb="176" eb="178">
      <t>ダイヒョウ</t>
    </rPh>
    <rPh sb="180" eb="182">
      <t>キギョウ</t>
    </rPh>
    <rPh sb="183" eb="185">
      <t>メザ</t>
    </rPh>
    <rPh sb="189" eb="191">
      <t>ケンナイ</t>
    </rPh>
    <rPh sb="191" eb="193">
      <t>キギョウ</t>
    </rPh>
    <rPh sb="194" eb="196">
      <t>モハン</t>
    </rPh>
    <rPh sb="199" eb="201">
      <t>ジギョウ</t>
    </rPh>
    <rPh sb="202" eb="203">
      <t>ツチカ</t>
    </rPh>
    <rPh sb="205" eb="207">
      <t>チケン</t>
    </rPh>
    <rPh sb="208" eb="209">
      <t>イ</t>
    </rPh>
    <rPh sb="212" eb="216">
      <t>ケイエイシエン</t>
    </rPh>
    <rPh sb="217" eb="218">
      <t>カンガ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</si>
</sst>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quot;¥&quot;#,##0;[Red]&quot;¥&quot;\-#,##0"/>
    <numFmt numFmtId="176" formatCode="0.0%"/>
    <numFmt numFmtId="180" formatCode="#,##0&quot;株&quot;"/>
    <numFmt numFmtId="181" formatCode="#,##0&quot;人&quot;"/>
    <numFmt numFmtId="182" formatCode="#,##0&quot;千円&quot;"/>
    <numFmt numFmtId="183" formatCode="&quot;(&quot;#,##0&quot;株)&quot;"/>
    <numFmt numFmtId="186" formatCode="yy/m&quot;(実)&quot;"/>
    <numFmt numFmtId="187" formatCode="yy/m&quot;(予)&quot;"/>
    <numFmt numFmtId="189" formatCode="#,##0&quot;円&quot;"/>
    <numFmt numFmtId="195" formatCode="#,##0;&quot;▲ &quot;#,##0"/>
    <numFmt numFmtId="197" formatCode="&quot;(&quot;#,##0&quot;人)&quot;"/>
    <numFmt numFmtId="204" formatCode="#,##0&quot;千円&quot;;&quot;▲ &quot;#,##0&quot;千円&quot;"/>
    <numFmt numFmtId="205" formatCode="yyyy&quot;年&quot;m&quot;月&quot;d&quot;日&quot;;@"/>
    <numFmt numFmtId="206" formatCode="#,##0&quot;名&quot;"/>
    <numFmt numFmtId="208" formatCode="[$-F800]dddd\,\ mmmm\ dd\,\ yyyy"/>
    <numFmt numFmtId="209" formatCode="#,##0&quot;期&quot;"/>
    <numFmt numFmtId="215" formatCode="#,##0&quot;株&quot;;[Red]\-#,##0"/>
    <numFmt numFmtId="225" formatCode="&quot;(&quot;#,##0&quot;名）&quot;"/>
    <numFmt numFmtId="226" formatCode="&quot;&quot;#,##0&quot;台&quot;"/>
    <numFmt numFmtId="230" formatCode="0&quot;社&quot;"/>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b/>
      <sz val="12"/>
      <name val="ＭＳ Ｐゴシック"/>
      <family val="3"/>
      <charset val="128"/>
    </font>
    <font>
      <sz val="9"/>
      <name val="ＭＳ Ｐゴシック"/>
      <family val="3"/>
      <charset val="128"/>
    </font>
    <font>
      <b/>
      <sz val="11"/>
      <name val="ＭＳ Ｐゴシック"/>
      <family val="3"/>
      <charset val="128"/>
    </font>
    <font>
      <b/>
      <sz val="9"/>
      <color indexed="81"/>
      <name val="ＭＳ Ｐゴシック"/>
      <family val="3"/>
      <charset val="128"/>
    </font>
    <font>
      <b/>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1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rgb="FFFFFF00"/>
        <bgColor indexed="64"/>
      </patternFill>
    </fill>
  </fills>
  <borders count="10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top/>
      <bottom style="thin">
        <color indexed="64"/>
      </bottom>
      <diagonal/>
    </border>
    <border>
      <left/>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style="medium">
        <color indexed="64"/>
      </right>
      <top/>
      <bottom style="double">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diagonal/>
    </border>
    <border>
      <left/>
      <right style="medium">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top style="double">
        <color indexed="64"/>
      </top>
      <bottom style="thin">
        <color indexed="64"/>
      </bottom>
      <diagonal/>
    </border>
    <border>
      <left style="medium">
        <color indexed="64"/>
      </left>
      <right/>
      <top style="thin">
        <color indexed="64"/>
      </top>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style="hair">
        <color indexed="64"/>
      </top>
      <bottom/>
      <diagonal/>
    </border>
    <border>
      <left style="medium">
        <color indexed="64"/>
      </left>
      <right/>
      <top/>
      <bottom style="thin">
        <color indexed="64"/>
      </bottom>
      <diagonal/>
    </border>
    <border>
      <left style="medium">
        <color indexed="64"/>
      </left>
      <right/>
      <top/>
      <bottom style="double">
        <color indexed="64"/>
      </bottom>
      <diagonal/>
    </border>
    <border>
      <left/>
      <right style="medium">
        <color indexed="64"/>
      </right>
      <top style="medium">
        <color indexed="64"/>
      </top>
      <bottom style="thin">
        <color indexed="64"/>
      </bottom>
      <diagonal/>
    </border>
    <border>
      <left/>
      <right/>
      <top/>
      <bottom style="double">
        <color indexed="64"/>
      </bottom>
      <diagonal/>
    </border>
    <border>
      <left/>
      <right style="medium">
        <color indexed="64"/>
      </right>
      <top style="double">
        <color indexed="64"/>
      </top>
      <bottom style="thin">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right style="medium">
        <color indexed="64"/>
      </right>
      <top style="thin">
        <color indexed="64"/>
      </top>
      <bottom/>
      <diagonal/>
    </border>
  </borders>
  <cellStyleXfs count="53">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9" fontId="1" fillId="0" borderId="0" applyFont="0" applyFill="0" applyBorder="0" applyAlignment="0" applyProtection="0"/>
    <xf numFmtId="9" fontId="10" fillId="0" borderId="0" applyFont="0" applyFill="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xf numFmtId="38" fontId="10" fillId="0" borderId="0" applyFon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6" fontId="1" fillId="0" borderId="0" applyFont="0" applyFill="0" applyBorder="0" applyAlignment="0" applyProtection="0"/>
    <xf numFmtId="6" fontId="10" fillId="0" borderId="0" applyFont="0" applyFill="0" applyBorder="0" applyAlignment="0" applyProtection="0">
      <alignment vertical="center"/>
    </xf>
    <xf numFmtId="0" fontId="25" fillId="7" borderId="4" applyNumberFormat="0" applyAlignment="0" applyProtection="0">
      <alignment vertical="center"/>
    </xf>
    <xf numFmtId="0" fontId="1" fillId="0" borderId="0"/>
    <xf numFmtId="0" fontId="10" fillId="0" borderId="0">
      <alignment vertical="center"/>
    </xf>
    <xf numFmtId="0" fontId="10" fillId="0" borderId="0">
      <alignment vertical="center"/>
    </xf>
    <xf numFmtId="0" fontId="10" fillId="0" borderId="0">
      <alignment vertical="center"/>
    </xf>
    <xf numFmtId="0" fontId="26" fillId="4" borderId="0" applyNumberFormat="0" applyBorder="0" applyAlignment="0" applyProtection="0">
      <alignment vertical="center"/>
    </xf>
  </cellStyleXfs>
  <cellXfs count="383">
    <xf numFmtId="0" fontId="0" fillId="0" borderId="0" xfId="0"/>
    <xf numFmtId="0" fontId="3" fillId="0" borderId="0" xfId="0" applyFont="1" applyAlignment="1">
      <alignment shrinkToFit="1"/>
    </xf>
    <xf numFmtId="0" fontId="0" fillId="0" borderId="0" xfId="0" applyAlignment="1">
      <alignment shrinkToFit="1"/>
    </xf>
    <xf numFmtId="197" fontId="4" fillId="0" borderId="10" xfId="0" applyNumberFormat="1" applyFont="1" applyBorder="1" applyAlignment="1">
      <alignment horizontal="right" vertical="center" shrinkToFit="1"/>
    </xf>
    <xf numFmtId="197" fontId="4" fillId="0" borderId="11" xfId="0" applyNumberFormat="1" applyFont="1" applyBorder="1" applyAlignment="1">
      <alignment horizontal="right" vertical="center" shrinkToFit="1"/>
    </xf>
    <xf numFmtId="0" fontId="3" fillId="0" borderId="0" xfId="0" applyFont="1" applyBorder="1" applyAlignment="1">
      <alignment shrinkToFit="1"/>
    </xf>
    <xf numFmtId="9" fontId="1" fillId="0" borderId="12" xfId="28" applyBorder="1" applyAlignment="1">
      <alignment horizontal="center" vertical="center" shrinkToFit="1"/>
    </xf>
    <xf numFmtId="9" fontId="1" fillId="0" borderId="13" xfId="28" applyBorder="1" applyAlignment="1">
      <alignment horizontal="center" vertical="center" shrinkToFit="1"/>
    </xf>
    <xf numFmtId="9" fontId="1" fillId="0" borderId="14" xfId="28" applyBorder="1" applyAlignment="1">
      <alignment horizontal="right" vertical="center" shrinkToFit="1"/>
    </xf>
    <xf numFmtId="9" fontId="1" fillId="0" borderId="15" xfId="28" applyBorder="1" applyAlignment="1">
      <alignment horizontal="right" vertical="center" shrinkToFit="1"/>
    </xf>
    <xf numFmtId="9" fontId="1" fillId="0" borderId="16" xfId="28" applyBorder="1" applyAlignment="1">
      <alignment horizontal="right" vertical="center" shrinkToFit="1"/>
    </xf>
    <xf numFmtId="181" fontId="4" fillId="0" borderId="17" xfId="36" applyNumberFormat="1" applyFont="1" applyBorder="1" applyAlignment="1">
      <alignment horizontal="right" vertical="center" shrinkToFit="1"/>
    </xf>
    <xf numFmtId="0" fontId="0" fillId="0" borderId="0" xfId="0" applyBorder="1" applyAlignment="1">
      <alignment shrinkToFit="1"/>
    </xf>
    <xf numFmtId="14" fontId="0" fillId="0" borderId="0" xfId="0" applyNumberFormat="1" applyBorder="1" applyAlignment="1">
      <alignment shrinkToFit="1"/>
    </xf>
    <xf numFmtId="0" fontId="0" fillId="0" borderId="18" xfId="0" applyNumberFormat="1" applyFill="1" applyBorder="1" applyAlignment="1">
      <alignment shrinkToFit="1"/>
    </xf>
    <xf numFmtId="0" fontId="0" fillId="0" borderId="18" xfId="0" applyNumberFormat="1" applyBorder="1" applyAlignment="1">
      <alignment shrinkToFi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shrinkToFit="1"/>
    </xf>
    <xf numFmtId="0" fontId="6" fillId="0" borderId="19" xfId="0" applyFont="1" applyBorder="1" applyAlignment="1">
      <alignment horizontal="center" vertical="center" shrinkToFit="1"/>
    </xf>
    <xf numFmtId="0" fontId="6" fillId="0" borderId="19" xfId="0" applyFont="1" applyBorder="1" applyAlignment="1">
      <alignment horizontal="center" vertical="center" wrapText="1" shrinkToFit="1"/>
    </xf>
    <xf numFmtId="0" fontId="0" fillId="0" borderId="0" xfId="0" applyAlignment="1">
      <alignment vertical="center" shrinkToFit="1"/>
    </xf>
    <xf numFmtId="0" fontId="4" fillId="0" borderId="30" xfId="0" applyFont="1" applyBorder="1" applyAlignment="1">
      <alignment horizontal="center" vertical="center" shrinkToFit="1"/>
    </xf>
    <xf numFmtId="0" fontId="0" fillId="0" borderId="23" xfId="0" applyBorder="1" applyAlignment="1">
      <alignment vertical="center" shrinkToFit="1"/>
    </xf>
    <xf numFmtId="195" fontId="4" fillId="0" borderId="21" xfId="0" applyNumberFormat="1" applyFont="1" applyBorder="1" applyAlignment="1">
      <alignment horizontal="left" vertical="center" shrinkToFit="1"/>
    </xf>
    <xf numFmtId="0" fontId="4" fillId="0" borderId="23" xfId="0" applyFont="1" applyBorder="1" applyAlignment="1">
      <alignment horizontal="left" vertical="center" shrinkToFit="1"/>
    </xf>
    <xf numFmtId="0" fontId="4" fillId="0" borderId="24" xfId="0" applyFont="1" applyBorder="1" applyAlignment="1">
      <alignment horizontal="left" vertical="center" shrinkToFit="1"/>
    </xf>
    <xf numFmtId="0" fontId="3" fillId="0" borderId="90" xfId="0" applyFont="1" applyBorder="1" applyAlignment="1">
      <alignment horizontal="center" vertical="center" textRotation="255" shrinkToFit="1"/>
    </xf>
    <xf numFmtId="0" fontId="0" fillId="0" borderId="35" xfId="0" applyBorder="1" applyAlignment="1">
      <alignment horizontal="center" vertical="center" textRotation="255" shrinkToFit="1"/>
    </xf>
    <xf numFmtId="0" fontId="4" fillId="0" borderId="37" xfId="0" applyFont="1" applyBorder="1" applyAlignment="1">
      <alignment horizontal="left" vertical="center" wrapText="1" shrinkToFit="1"/>
    </xf>
    <xf numFmtId="0" fontId="4" fillId="0" borderId="38" xfId="0" applyFont="1" applyBorder="1" applyAlignment="1">
      <alignment horizontal="left" vertical="center" wrapText="1" shrinkToFi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17" xfId="0" applyFont="1" applyBorder="1" applyAlignment="1">
      <alignment horizontal="left" vertical="center" wrapText="1" shrinkToFit="1"/>
    </xf>
    <xf numFmtId="0" fontId="4" fillId="0" borderId="36" xfId="0" applyFont="1" applyBorder="1" applyAlignment="1">
      <alignment horizontal="left" vertical="center" wrapText="1" shrinkToFit="1"/>
    </xf>
    <xf numFmtId="0" fontId="4" fillId="0" borderId="36" xfId="0" applyFont="1" applyBorder="1" applyAlignment="1">
      <alignment horizontal="left" vertical="center" wrapText="1"/>
    </xf>
    <xf numFmtId="0" fontId="4" fillId="0" borderId="11" xfId="0" applyFont="1" applyBorder="1" applyAlignment="1">
      <alignment horizontal="left" vertical="center" wrapText="1"/>
    </xf>
    <xf numFmtId="0" fontId="4" fillId="0" borderId="26" xfId="0" applyFont="1" applyBorder="1" applyAlignment="1">
      <alignment horizontal="center" vertical="center" wrapText="1" shrinkToFit="1"/>
    </xf>
    <xf numFmtId="0" fontId="0" fillId="0" borderId="28" xfId="0" applyBorder="1" applyAlignment="1">
      <alignment vertical="center" shrinkToFit="1"/>
    </xf>
    <xf numFmtId="0" fontId="4" fillId="0" borderId="15" xfId="0" applyFont="1" applyBorder="1" applyAlignment="1">
      <alignment horizontal="left" vertical="center" shrinkToFit="1"/>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0" borderId="26" xfId="0" applyFont="1" applyBorder="1" applyAlignment="1">
      <alignment horizontal="center" vertical="center" shrinkToFit="1"/>
    </xf>
    <xf numFmtId="195" fontId="4" fillId="0" borderId="15" xfId="0" applyNumberFormat="1" applyFont="1" applyBorder="1" applyAlignment="1">
      <alignment horizontal="left" vertical="center" shrinkToFit="1"/>
    </xf>
    <xf numFmtId="0" fontId="4" fillId="0" borderId="28" xfId="0" applyFont="1" applyBorder="1" applyAlignment="1">
      <alignment horizontal="left" vertical="center" shrinkToFit="1"/>
    </xf>
    <xf numFmtId="0" fontId="4" fillId="0" borderId="29" xfId="0" applyFont="1" applyBorder="1" applyAlignment="1">
      <alignment horizontal="left" vertical="center" shrinkToFi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3" fillId="0" borderId="35" xfId="0" applyFont="1" applyBorder="1" applyAlignment="1">
      <alignment horizontal="center" vertical="center" textRotation="255" shrinkToFit="1"/>
    </xf>
    <xf numFmtId="0" fontId="4" fillId="0" borderId="37" xfId="0" applyFont="1" applyBorder="1" applyAlignment="1">
      <alignment horizontal="left" vertical="center" wrapText="1"/>
    </xf>
    <xf numFmtId="0" fontId="4" fillId="0" borderId="80" xfId="0" applyFont="1" applyBorder="1" applyAlignment="1">
      <alignment horizontal="left" vertical="center" wrapText="1" shrinkToFit="1"/>
    </xf>
    <xf numFmtId="0" fontId="4" fillId="0" borderId="100" xfId="0" applyFont="1" applyBorder="1" applyAlignment="1">
      <alignment horizontal="left" vertical="center" wrapText="1"/>
    </xf>
    <xf numFmtId="0" fontId="4" fillId="0" borderId="99" xfId="0" applyFont="1" applyBorder="1" applyAlignment="1">
      <alignment horizontal="left" vertical="center" wrapText="1"/>
    </xf>
    <xf numFmtId="204" fontId="4" fillId="0" borderId="17" xfId="0" applyNumberFormat="1" applyFont="1" applyBorder="1" applyAlignment="1">
      <alignment horizontal="right" vertical="center" shrinkToFit="1"/>
    </xf>
    <xf numFmtId="204" fontId="4" fillId="0" borderId="10" xfId="0" applyNumberFormat="1" applyFont="1" applyBorder="1" applyAlignment="1">
      <alignment horizontal="right" vertical="center" shrinkToFit="1"/>
    </xf>
    <xf numFmtId="204" fontId="4" fillId="0" borderId="15" xfId="0" applyNumberFormat="1" applyFont="1" applyBorder="1" applyAlignment="1">
      <alignment horizontal="right" vertical="center" shrinkToFit="1"/>
    </xf>
    <xf numFmtId="204" fontId="4" fillId="0" borderId="27" xfId="0" applyNumberFormat="1" applyFont="1" applyBorder="1" applyAlignment="1">
      <alignment horizontal="right" vertical="center" shrinkToFit="1"/>
    </xf>
    <xf numFmtId="204" fontId="4" fillId="0" borderId="15" xfId="45" applyNumberFormat="1" applyFont="1" applyBorder="1" applyAlignment="1">
      <alignment horizontal="right" vertical="center" shrinkToFit="1"/>
    </xf>
    <xf numFmtId="204" fontId="4" fillId="0" borderId="27" xfId="45" applyNumberFormat="1" applyFont="1" applyBorder="1" applyAlignment="1">
      <alignment horizontal="right" vertical="center" shrinkToFit="1"/>
    </xf>
    <xf numFmtId="204" fontId="4" fillId="0" borderId="21" xfId="45" applyNumberFormat="1" applyFont="1" applyBorder="1" applyAlignment="1">
      <alignment horizontal="right" vertical="center" shrinkToFit="1"/>
    </xf>
    <xf numFmtId="204" fontId="4" fillId="0" borderId="22" xfId="45" applyNumberFormat="1" applyFont="1" applyBorder="1" applyAlignment="1">
      <alignment horizontal="right" vertical="center" shrinkToFit="1"/>
    </xf>
    <xf numFmtId="0" fontId="1" fillId="0" borderId="13" xfId="0" applyFont="1" applyBorder="1" applyAlignment="1">
      <alignment horizontal="center" vertical="center" shrinkToFit="1"/>
    </xf>
    <xf numFmtId="0" fontId="0" fillId="0" borderId="74" xfId="0" applyBorder="1" applyAlignment="1">
      <alignment horizontal="center" vertical="center" shrinkToFit="1"/>
    </xf>
    <xf numFmtId="0" fontId="0" fillId="0" borderId="96" xfId="0" applyBorder="1" applyAlignment="1">
      <alignment horizontal="center" vertical="center" shrinkToFit="1"/>
    </xf>
    <xf numFmtId="0" fontId="4" fillId="0" borderId="21" xfId="0" applyFont="1" applyBorder="1" applyAlignment="1">
      <alignment horizontal="left" vertical="center" shrinkToFit="1"/>
    </xf>
    <xf numFmtId="0" fontId="4" fillId="0" borderId="11" xfId="0" applyFont="1" applyBorder="1" applyAlignment="1">
      <alignment horizontal="left" vertical="center" wrapText="1" shrinkToFit="1"/>
    </xf>
    <xf numFmtId="0" fontId="4" fillId="0" borderId="15" xfId="0" applyFont="1" applyBorder="1" applyAlignment="1">
      <alignment horizontal="left" vertical="center" wrapText="1" shrinkToFit="1"/>
    </xf>
    <xf numFmtId="0" fontId="4" fillId="0" borderId="28" xfId="0" applyFont="1" applyBorder="1" applyAlignment="1">
      <alignment horizontal="left" vertical="center" wrapText="1" shrinkToFit="1"/>
    </xf>
    <xf numFmtId="0" fontId="4" fillId="0" borderId="29" xfId="0" applyFont="1" applyBorder="1" applyAlignment="1">
      <alignment horizontal="left" vertical="center" wrapText="1" shrinkToFit="1"/>
    </xf>
    <xf numFmtId="195" fontId="4" fillId="24" borderId="15" xfId="36" applyNumberFormat="1" applyFont="1" applyFill="1" applyBorder="1" applyAlignment="1">
      <alignment horizontal="right" vertical="center" shrinkToFit="1"/>
    </xf>
    <xf numFmtId="195" fontId="4" fillId="24" borderId="27" xfId="36" applyNumberFormat="1" applyFont="1" applyFill="1" applyBorder="1" applyAlignment="1">
      <alignment horizontal="right" vertical="center" shrinkToFit="1"/>
    </xf>
    <xf numFmtId="176" fontId="4" fillId="0" borderId="80" xfId="0" applyNumberFormat="1" applyFont="1" applyBorder="1" applyAlignment="1">
      <alignment horizontal="right" vertical="center" shrinkToFit="1"/>
    </xf>
    <xf numFmtId="176" fontId="4" fillId="0" borderId="81" xfId="0" applyNumberFormat="1" applyFont="1" applyBorder="1" applyAlignment="1">
      <alignment horizontal="right" vertical="center" shrinkToFit="1"/>
    </xf>
    <xf numFmtId="195" fontId="4" fillId="24" borderId="29" xfId="36" applyNumberFormat="1" applyFont="1" applyFill="1" applyBorder="1" applyAlignment="1">
      <alignment horizontal="right" vertical="center" shrinkToFit="1"/>
    </xf>
    <xf numFmtId="176" fontId="4" fillId="0" borderId="99" xfId="0" applyNumberFormat="1" applyFont="1" applyBorder="1" applyAlignment="1">
      <alignment horizontal="right" vertical="center" shrinkToFit="1"/>
    </xf>
    <xf numFmtId="226" fontId="4" fillId="0" borderId="15" xfId="36" applyNumberFormat="1" applyFont="1" applyBorder="1" applyAlignment="1">
      <alignment horizontal="right" vertical="center" shrinkToFit="1"/>
    </xf>
    <xf numFmtId="226" fontId="4" fillId="0" borderId="29" xfId="36" applyNumberFormat="1" applyFont="1" applyBorder="1" applyAlignment="1">
      <alignment horizontal="right" vertical="center" shrinkToFit="1"/>
    </xf>
    <xf numFmtId="195" fontId="4" fillId="0" borderId="37" xfId="0" applyNumberFormat="1" applyFont="1" applyBorder="1" applyAlignment="1">
      <alignment horizontal="right" vertical="center" shrinkToFit="1"/>
    </xf>
    <xf numFmtId="195" fontId="4" fillId="0" borderId="39" xfId="0" applyNumberFormat="1" applyFont="1" applyBorder="1" applyAlignment="1">
      <alignment horizontal="right" vertical="center" shrinkToFit="1"/>
    </xf>
    <xf numFmtId="187" fontId="1" fillId="25" borderId="53" xfId="0" quotePrefix="1" applyNumberFormat="1" applyFont="1" applyFill="1" applyBorder="1" applyAlignment="1">
      <alignment horizontal="right" vertical="center" shrinkToFit="1"/>
    </xf>
    <xf numFmtId="0" fontId="0" fillId="25" borderId="97" xfId="0" applyFill="1" applyBorder="1" applyAlignment="1">
      <alignment horizontal="right" vertical="center" shrinkToFit="1"/>
    </xf>
    <xf numFmtId="195" fontId="4" fillId="0" borderId="47" xfId="0" applyNumberFormat="1" applyFont="1" applyBorder="1" applyAlignment="1">
      <alignment horizontal="right" vertical="center" shrinkToFit="1"/>
    </xf>
    <xf numFmtId="187" fontId="1" fillId="25" borderId="54" xfId="0" quotePrefix="1" applyNumberFormat="1" applyFont="1" applyFill="1" applyBorder="1" applyAlignment="1">
      <alignment horizontal="right" vertical="center" shrinkToFit="1"/>
    </xf>
    <xf numFmtId="195" fontId="9" fillId="0" borderId="78" xfId="36" applyNumberFormat="1" applyFont="1" applyBorder="1" applyAlignment="1">
      <alignment horizontal="right" vertical="center" shrinkToFit="1"/>
    </xf>
    <xf numFmtId="195" fontId="9" fillId="0" borderId="98" xfId="36" applyNumberFormat="1" applyFont="1" applyBorder="1" applyAlignment="1">
      <alignment horizontal="right" vertical="center" shrinkToFit="1"/>
    </xf>
    <xf numFmtId="195" fontId="9" fillId="0" borderId="79" xfId="36" applyNumberFormat="1" applyFont="1" applyBorder="1" applyAlignment="1">
      <alignment horizontal="right" vertical="center" shrinkToFit="1"/>
    </xf>
    <xf numFmtId="38" fontId="4" fillId="0" borderId="37" xfId="36" applyFont="1" applyBorder="1" applyAlignment="1">
      <alignment horizontal="right" vertical="center" shrinkToFit="1"/>
    </xf>
    <xf numFmtId="38" fontId="4" fillId="0" borderId="39" xfId="36" applyFont="1" applyBorder="1" applyAlignment="1">
      <alignment horizontal="right" vertical="center" shrinkToFit="1"/>
    </xf>
    <xf numFmtId="0" fontId="1" fillId="0" borderId="15" xfId="0" applyFont="1" applyBorder="1" applyAlignment="1">
      <alignment horizontal="center" vertical="center" shrinkToFit="1"/>
    </xf>
    <xf numFmtId="0" fontId="1" fillId="0" borderId="27" xfId="0" applyFont="1" applyBorder="1" applyAlignment="1">
      <alignment horizontal="center" vertical="center" shrinkToFit="1"/>
    </xf>
    <xf numFmtId="0" fontId="1" fillId="0" borderId="23" xfId="0" applyFont="1" applyBorder="1" applyAlignment="1">
      <alignment horizontal="left" vertical="center" shrinkToFit="1"/>
    </xf>
    <xf numFmtId="0" fontId="1" fillId="0" borderId="24" xfId="0" applyFont="1" applyBorder="1" applyAlignment="1">
      <alignment horizontal="left" vertical="center" shrinkToFit="1"/>
    </xf>
    <xf numFmtId="215" fontId="1" fillId="0" borderId="15" xfId="0" applyNumberFormat="1" applyFont="1" applyBorder="1" applyAlignment="1">
      <alignment horizontal="center" vertical="center" shrinkToFit="1"/>
    </xf>
    <xf numFmtId="215" fontId="1" fillId="0" borderId="27" xfId="0" applyNumberFormat="1" applyFont="1" applyBorder="1" applyAlignment="1">
      <alignment horizontal="center" vertical="center" shrinkToFit="1"/>
    </xf>
    <xf numFmtId="0" fontId="1" fillId="0" borderId="26" xfId="0" applyFont="1" applyBorder="1" applyAlignment="1">
      <alignment vertical="center" shrinkToFit="1"/>
    </xf>
    <xf numFmtId="0" fontId="1" fillId="0" borderId="27" xfId="0" applyFont="1" applyBorder="1" applyAlignment="1">
      <alignment vertical="center" shrinkToFit="1"/>
    </xf>
    <xf numFmtId="0" fontId="0" fillId="0" borderId="28" xfId="0" applyBorder="1" applyAlignment="1">
      <alignment horizontal="left" vertical="center" shrinkToFit="1"/>
    </xf>
    <xf numFmtId="0" fontId="1" fillId="0" borderId="28" xfId="0" applyFont="1" applyBorder="1" applyAlignment="1">
      <alignment horizontal="left" vertical="center" shrinkToFit="1"/>
    </xf>
    <xf numFmtId="0" fontId="1" fillId="0" borderId="29" xfId="0" applyFont="1" applyBorder="1" applyAlignment="1">
      <alignment horizontal="left" vertical="center" shrinkToFit="1"/>
    </xf>
    <xf numFmtId="208" fontId="0" fillId="0" borderId="15" xfId="0" applyNumberFormat="1" applyBorder="1" applyAlignment="1">
      <alignment horizontal="center" vertical="center" shrinkToFit="1"/>
    </xf>
    <xf numFmtId="208" fontId="1" fillId="0" borderId="28" xfId="0" applyNumberFormat="1" applyFont="1" applyBorder="1" applyAlignment="1">
      <alignment horizontal="center" vertical="center" shrinkToFit="1"/>
    </xf>
    <xf numFmtId="208" fontId="1" fillId="0" borderId="27" xfId="0" applyNumberFormat="1" applyFont="1" applyBorder="1" applyAlignment="1">
      <alignment horizontal="center" vertical="center" shrinkToFit="1"/>
    </xf>
    <xf numFmtId="182" fontId="1" fillId="0" borderId="14" xfId="0" applyNumberFormat="1" applyFont="1" applyBorder="1" applyAlignment="1">
      <alignment horizontal="center" vertical="center" shrinkToFit="1"/>
    </xf>
    <xf numFmtId="0" fontId="1" fillId="0" borderId="14" xfId="0" applyFont="1" applyBorder="1" applyAlignment="1">
      <alignment shrinkToFit="1"/>
    </xf>
    <xf numFmtId="0" fontId="1" fillId="0" borderId="73" xfId="0" applyFont="1" applyBorder="1" applyAlignment="1">
      <alignment vertical="center" shrinkToFit="1"/>
    </xf>
    <xf numFmtId="0" fontId="1" fillId="0" borderId="32" xfId="0" applyFont="1" applyBorder="1" applyAlignment="1">
      <alignment vertical="center" shrinkToFit="1"/>
    </xf>
    <xf numFmtId="0" fontId="1" fillId="0" borderId="32" xfId="0" applyFont="1" applyBorder="1" applyAlignment="1">
      <alignment horizontal="center" vertical="center" shrinkToFit="1"/>
    </xf>
    <xf numFmtId="0" fontId="7" fillId="0" borderId="13" xfId="0" applyFont="1" applyBorder="1" applyAlignment="1">
      <alignment vertical="center" shrinkToFit="1"/>
    </xf>
    <xf numFmtId="0" fontId="1" fillId="0" borderId="74" xfId="0" applyFont="1" applyBorder="1" applyAlignment="1">
      <alignment vertical="center" shrinkToFit="1"/>
    </xf>
    <xf numFmtId="0" fontId="1" fillId="0" borderId="15" xfId="0" applyFont="1" applyBorder="1" applyAlignment="1">
      <alignment horizontal="left" vertical="center"/>
    </xf>
    <xf numFmtId="0" fontId="1" fillId="0" borderId="28" xfId="0" applyFont="1" applyBorder="1" applyAlignment="1">
      <alignment horizontal="left" vertical="center"/>
    </xf>
    <xf numFmtId="0" fontId="1" fillId="0" borderId="29" xfId="0" applyFont="1" applyBorder="1" applyAlignment="1">
      <alignment horizontal="left" vertical="center"/>
    </xf>
    <xf numFmtId="0" fontId="0" fillId="0" borderId="15" xfId="0" applyBorder="1" applyAlignment="1">
      <alignment horizontal="left" vertical="center" shrinkToFit="1"/>
    </xf>
    <xf numFmtId="0" fontId="1" fillId="0" borderId="30" xfId="0" applyFont="1" applyBorder="1" applyAlignment="1">
      <alignment vertical="center" shrinkToFit="1"/>
    </xf>
    <xf numFmtId="0" fontId="1" fillId="0" borderId="22" xfId="0" applyFont="1" applyBorder="1" applyAlignment="1">
      <alignment vertical="center" shrinkToFit="1"/>
    </xf>
    <xf numFmtId="0" fontId="0" fillId="0" borderId="13" xfId="0" applyBorder="1" applyAlignment="1">
      <alignment horizontal="left" vertical="center" shrinkToFit="1"/>
    </xf>
    <xf numFmtId="0" fontId="1" fillId="0" borderId="74" xfId="0" applyFont="1" applyBorder="1" applyAlignment="1">
      <alignment horizontal="left" vertical="center" shrinkToFit="1"/>
    </xf>
    <xf numFmtId="0" fontId="1" fillId="0" borderId="96" xfId="0" applyFont="1" applyBorder="1" applyAlignment="1">
      <alignment horizontal="left" vertical="center" shrinkToFit="1"/>
    </xf>
    <xf numFmtId="182" fontId="1" fillId="0" borderId="28" xfId="0" applyNumberFormat="1" applyFont="1" applyBorder="1" applyAlignment="1">
      <alignment horizontal="center" vertical="center" shrinkToFit="1"/>
    </xf>
    <xf numFmtId="0" fontId="1" fillId="0" borderId="28" xfId="0" applyFont="1" applyBorder="1"/>
    <xf numFmtId="0" fontId="1" fillId="0" borderId="27" xfId="0" applyFont="1" applyBorder="1"/>
    <xf numFmtId="0" fontId="5" fillId="0" borderId="18" xfId="0" applyFont="1" applyBorder="1" applyAlignment="1">
      <alignment shrinkToFit="1"/>
    </xf>
    <xf numFmtId="0" fontId="0" fillId="0" borderId="18" xfId="0" applyBorder="1" applyAlignment="1">
      <alignment shrinkToFit="1"/>
    </xf>
    <xf numFmtId="55" fontId="0" fillId="0" borderId="63" xfId="0" applyNumberFormat="1" applyBorder="1" applyAlignment="1">
      <alignment horizontal="center" vertical="center" shrinkToFit="1"/>
    </xf>
    <xf numFmtId="0" fontId="0" fillId="0" borderId="12" xfId="0" applyBorder="1" applyAlignment="1">
      <alignment horizontal="center" vertical="center" shrinkToFit="1"/>
    </xf>
    <xf numFmtId="55" fontId="4" fillId="0" borderId="12" xfId="0" applyNumberFormat="1" applyFont="1" applyBorder="1" applyAlignment="1">
      <alignment horizontal="left" vertical="center" wrapText="1"/>
    </xf>
    <xf numFmtId="0" fontId="4" fillId="0" borderId="12" xfId="0" applyFont="1" applyBorder="1" applyAlignment="1">
      <alignment horizontal="left" vertical="center" wrapText="1"/>
    </xf>
    <xf numFmtId="0" fontId="4" fillId="0" borderId="62" xfId="0" applyFont="1" applyBorder="1" applyAlignment="1">
      <alignment horizontal="left" vertical="center" wrapText="1"/>
    </xf>
    <xf numFmtId="0" fontId="1" fillId="0" borderId="26" xfId="0" applyFont="1" applyBorder="1" applyAlignment="1">
      <alignment horizontal="left" vertical="center" shrinkToFit="1"/>
    </xf>
    <xf numFmtId="0" fontId="1" fillId="0" borderId="27" xfId="0" applyFont="1" applyBorder="1" applyAlignment="1">
      <alignment horizontal="left" vertical="center" shrinkToFit="1"/>
    </xf>
    <xf numFmtId="38" fontId="4" fillId="0" borderId="82" xfId="36" applyFont="1" applyBorder="1" applyAlignment="1">
      <alignment horizontal="right" vertical="center" shrinkToFit="1"/>
    </xf>
    <xf numFmtId="38" fontId="4" fillId="0" borderId="52" xfId="36" applyFont="1" applyBorder="1" applyAlignment="1">
      <alignment horizontal="right" vertical="center" shrinkToFit="1"/>
    </xf>
    <xf numFmtId="0" fontId="0" fillId="0" borderId="15" xfId="0" applyBorder="1" applyAlignment="1">
      <alignment vertical="center"/>
    </xf>
    <xf numFmtId="0" fontId="1" fillId="0" borderId="28" xfId="0" applyFont="1" applyBorder="1" applyAlignment="1">
      <alignment vertical="center"/>
    </xf>
    <xf numFmtId="0" fontId="0" fillId="0" borderId="28" xfId="0" applyBorder="1" applyAlignment="1">
      <alignment vertical="center"/>
    </xf>
    <xf numFmtId="0" fontId="0" fillId="0" borderId="29" xfId="0" applyBorder="1" applyAlignment="1">
      <alignment vertical="center"/>
    </xf>
    <xf numFmtId="55" fontId="1" fillId="0" borderId="69" xfId="0" applyNumberFormat="1" applyFont="1" applyBorder="1" applyAlignment="1">
      <alignment horizontal="center" vertical="center" shrinkToFit="1"/>
    </xf>
    <xf numFmtId="0" fontId="0" fillId="0" borderId="14" xfId="0" applyBorder="1" applyAlignment="1">
      <alignment horizontal="center" vertical="center" shrinkToFit="1"/>
    </xf>
    <xf numFmtId="38" fontId="4" fillId="0" borderId="77" xfId="36" applyFont="1" applyBorder="1" applyAlignment="1">
      <alignment horizontal="right" vertical="center" shrinkToFit="1"/>
    </xf>
    <xf numFmtId="38" fontId="4" fillId="0" borderId="76" xfId="36" applyFont="1" applyBorder="1" applyAlignment="1">
      <alignment horizontal="right" vertical="center" shrinkToFit="1"/>
    </xf>
    <xf numFmtId="226" fontId="4" fillId="0" borderId="27" xfId="0" applyNumberFormat="1" applyFont="1" applyBorder="1" applyAlignment="1">
      <alignment horizontal="right" vertical="center" shrinkToFit="1"/>
    </xf>
    <xf numFmtId="195" fontId="4" fillId="0" borderId="49" xfId="36" applyNumberFormat="1" applyFont="1" applyBorder="1" applyAlignment="1">
      <alignment horizontal="right" vertical="center" shrinkToFit="1"/>
    </xf>
    <xf numFmtId="195" fontId="4" fillId="0" borderId="50" xfId="0" applyNumberFormat="1" applyFont="1" applyBorder="1" applyAlignment="1">
      <alignment horizontal="right" vertical="center" shrinkToFit="1"/>
    </xf>
    <xf numFmtId="226" fontId="4" fillId="0" borderId="27" xfId="36" applyNumberFormat="1" applyFont="1" applyBorder="1" applyAlignment="1">
      <alignment horizontal="right" vertical="center" shrinkToFit="1"/>
    </xf>
    <xf numFmtId="195" fontId="4" fillId="0" borderId="15" xfId="0" applyNumberFormat="1" applyFont="1" applyBorder="1" applyAlignment="1">
      <alignment horizontal="right" vertical="center" shrinkToFit="1"/>
    </xf>
    <xf numFmtId="195" fontId="4" fillId="0" borderId="27" xfId="0" applyNumberFormat="1" applyFont="1" applyBorder="1" applyAlignment="1">
      <alignment horizontal="right" vertical="center" shrinkToFit="1"/>
    </xf>
    <xf numFmtId="0" fontId="0" fillId="0" borderId="94" xfId="0" applyBorder="1" applyAlignment="1">
      <alignment vertical="center" shrinkToFit="1"/>
    </xf>
    <xf numFmtId="0" fontId="1" fillId="0" borderId="10" xfId="0" applyFont="1" applyBorder="1" applyAlignment="1">
      <alignment vertical="center" shrinkToFit="1"/>
    </xf>
    <xf numFmtId="0" fontId="1" fillId="0" borderId="68" xfId="0" applyFont="1" applyBorder="1" applyAlignment="1">
      <alignment vertical="center" shrinkToFit="1"/>
    </xf>
    <xf numFmtId="0" fontId="1" fillId="0" borderId="41" xfId="0" applyFont="1" applyBorder="1" applyAlignment="1">
      <alignment vertical="center" shrinkToFit="1"/>
    </xf>
    <xf numFmtId="206" fontId="1" fillId="0" borderId="28" xfId="0" applyNumberFormat="1" applyFont="1" applyBorder="1" applyAlignment="1">
      <alignment horizontal="center" vertical="center" shrinkToFit="1"/>
    </xf>
    <xf numFmtId="206" fontId="1" fillId="0" borderId="29" xfId="0" applyNumberFormat="1" applyFont="1" applyBorder="1" applyAlignment="1">
      <alignment horizontal="center" vertical="center" shrinkToFit="1"/>
    </xf>
    <xf numFmtId="0" fontId="1" fillId="0" borderId="95" xfId="0" applyFont="1" applyBorder="1" applyAlignment="1">
      <alignment horizontal="left" vertical="center" shrinkToFit="1"/>
    </xf>
    <xf numFmtId="0" fontId="0" fillId="0" borderId="54" xfId="0" applyBorder="1" applyAlignment="1">
      <alignment horizontal="left" vertical="center" shrinkToFit="1"/>
    </xf>
    <xf numFmtId="186" fontId="0" fillId="25" borderId="53" xfId="0" quotePrefix="1" applyNumberFormat="1" applyFill="1" applyBorder="1" applyAlignment="1">
      <alignment horizontal="right" vertical="center" shrinkToFit="1"/>
    </xf>
    <xf numFmtId="0" fontId="0" fillId="25" borderId="54" xfId="0" applyFill="1" applyBorder="1" applyAlignment="1">
      <alignment horizontal="right" vertical="center" shrinkToFit="1"/>
    </xf>
    <xf numFmtId="186" fontId="1" fillId="25" borderId="53" xfId="0" quotePrefix="1" applyNumberFormat="1" applyFont="1" applyFill="1" applyBorder="1" applyAlignment="1">
      <alignment horizontal="right" vertical="center" shrinkToFit="1"/>
    </xf>
    <xf numFmtId="0" fontId="1" fillId="25" borderId="54" xfId="0" applyFont="1" applyFill="1" applyBorder="1" applyAlignment="1">
      <alignment horizontal="right" vertical="center" shrinkToFit="1"/>
    </xf>
    <xf numFmtId="176" fontId="4" fillId="0" borderId="85" xfId="0" applyNumberFormat="1" applyFont="1" applyBorder="1" applyAlignment="1">
      <alignment horizontal="right" vertical="center" shrinkToFit="1"/>
    </xf>
    <xf numFmtId="209" fontId="4" fillId="0" borderId="12" xfId="0" applyNumberFormat="1" applyFont="1" applyBorder="1" applyAlignment="1">
      <alignment horizontal="center" vertical="center" shrinkToFit="1"/>
    </xf>
    <xf numFmtId="0" fontId="0" fillId="0" borderId="26" xfId="0" applyBorder="1" applyAlignment="1">
      <alignment horizontal="left" vertical="center" shrinkToFit="1"/>
    </xf>
    <xf numFmtId="180" fontId="1" fillId="0" borderId="15" xfId="36" applyNumberFormat="1" applyBorder="1" applyAlignment="1">
      <alignment horizontal="right" vertical="center" shrinkToFit="1"/>
    </xf>
    <xf numFmtId="180" fontId="1" fillId="0" borderId="27" xfId="36" applyNumberFormat="1" applyBorder="1" applyAlignment="1">
      <alignment horizontal="right" vertical="center" shrinkToFit="1"/>
    </xf>
    <xf numFmtId="0" fontId="0" fillId="0" borderId="27" xfId="0" applyBorder="1" applyAlignment="1">
      <alignment vertical="center" shrinkToFit="1"/>
    </xf>
    <xf numFmtId="180" fontId="1" fillId="0" borderId="58" xfId="36" applyNumberFormat="1" applyBorder="1" applyAlignment="1">
      <alignment horizontal="right" vertical="center" shrinkToFit="1"/>
    </xf>
    <xf numFmtId="180" fontId="1" fillId="0" borderId="57" xfId="36" applyNumberFormat="1" applyBorder="1" applyAlignment="1">
      <alignment horizontal="right" vertical="center" shrinkToFit="1"/>
    </xf>
    <xf numFmtId="0" fontId="4" fillId="0" borderId="51" xfId="0" applyFont="1" applyBorder="1" applyAlignment="1">
      <alignment horizontal="left" vertical="center" wrapText="1" shrinkToFit="1"/>
    </xf>
    <xf numFmtId="0" fontId="4" fillId="0" borderId="93" xfId="0" applyFont="1" applyBorder="1" applyAlignment="1">
      <alignment horizontal="left" vertical="center" wrapText="1" shrinkToFit="1"/>
    </xf>
    <xf numFmtId="0" fontId="4" fillId="0" borderId="86" xfId="0" applyFont="1" applyBorder="1" applyAlignment="1">
      <alignment horizontal="left" vertical="center" wrapText="1" shrinkToFit="1"/>
    </xf>
    <xf numFmtId="180" fontId="1" fillId="0" borderId="91" xfId="0" applyNumberFormat="1" applyFont="1" applyBorder="1" applyAlignment="1">
      <alignment vertical="center" shrinkToFit="1"/>
    </xf>
    <xf numFmtId="0" fontId="0" fillId="0" borderId="46" xfId="0" applyBorder="1" applyAlignment="1">
      <alignment vertical="center" shrinkToFit="1"/>
    </xf>
    <xf numFmtId="31" fontId="1" fillId="0" borderId="91" xfId="28" applyNumberFormat="1" applyBorder="1" applyAlignment="1">
      <alignment horizontal="left" vertical="center" shrinkToFit="1"/>
    </xf>
    <xf numFmtId="31" fontId="0" fillId="0" borderId="45" xfId="0" applyNumberFormat="1" applyBorder="1" applyAlignment="1">
      <alignment horizontal="left" vertical="center" shrinkToFit="1"/>
    </xf>
    <xf numFmtId="0" fontId="0" fillId="0" borderId="45" xfId="0" applyBorder="1" applyAlignment="1">
      <alignment horizontal="left" vertical="center" shrinkToFit="1"/>
    </xf>
    <xf numFmtId="0" fontId="0" fillId="0" borderId="92" xfId="0" applyBorder="1" applyAlignment="1">
      <alignment horizontal="left" vertical="center" shrinkToFit="1"/>
    </xf>
    <xf numFmtId="195" fontId="4" fillId="0" borderId="19" xfId="0" applyNumberFormat="1" applyFont="1" applyBorder="1" applyAlignment="1">
      <alignment horizontal="right" vertical="center" shrinkToFit="1"/>
    </xf>
    <xf numFmtId="38" fontId="4" fillId="0" borderId="49" xfId="36" applyFont="1" applyBorder="1" applyAlignment="1">
      <alignment horizontal="right" vertical="center" shrinkToFit="1"/>
    </xf>
    <xf numFmtId="38" fontId="4" fillId="0" borderId="50" xfId="36" applyFont="1" applyBorder="1" applyAlignment="1">
      <alignment horizontal="right" vertical="center" shrinkToFit="1"/>
    </xf>
    <xf numFmtId="0" fontId="1" fillId="0" borderId="64" xfId="0" applyFont="1" applyBorder="1" applyAlignment="1">
      <alignment vertical="center" shrinkToFit="1"/>
    </xf>
    <xf numFmtId="0" fontId="1" fillId="0" borderId="48" xfId="0" applyFont="1" applyBorder="1" applyAlignment="1">
      <alignment vertical="center" shrinkToFit="1"/>
    </xf>
    <xf numFmtId="0" fontId="7" fillId="0" borderId="89" xfId="0" applyFont="1" applyBorder="1" applyAlignment="1">
      <alignment vertical="center" shrinkToFit="1"/>
    </xf>
    <xf numFmtId="0" fontId="1" fillId="0" borderId="79" xfId="0" applyFont="1" applyBorder="1" applyAlignment="1">
      <alignment vertical="center" shrinkToFit="1"/>
    </xf>
    <xf numFmtId="0" fontId="4" fillId="0" borderId="90" xfId="0" applyFont="1" applyBorder="1" applyAlignment="1">
      <alignment horizontal="right" vertical="center" shrinkToFit="1"/>
    </xf>
    <xf numFmtId="0" fontId="4" fillId="0" borderId="50" xfId="0" applyFont="1" applyBorder="1" applyAlignment="1">
      <alignment horizontal="right" vertical="center" shrinkToFit="1"/>
    </xf>
    <xf numFmtId="195" fontId="4" fillId="0" borderId="48" xfId="0" applyNumberFormat="1" applyFont="1" applyBorder="1" applyAlignment="1">
      <alignment horizontal="right" vertical="center" shrinkToFit="1"/>
    </xf>
    <xf numFmtId="195" fontId="4" fillId="0" borderId="77" xfId="36" applyNumberFormat="1" applyFont="1" applyBorder="1" applyAlignment="1">
      <alignment horizontal="right" vertical="center" shrinkToFit="1"/>
    </xf>
    <xf numFmtId="195" fontId="4" fillId="0" borderId="76" xfId="0" applyNumberFormat="1" applyFont="1" applyBorder="1" applyAlignment="1">
      <alignment horizontal="right" vertical="center" shrinkToFit="1"/>
    </xf>
    <xf numFmtId="195" fontId="9" fillId="0" borderId="78" xfId="0" applyNumberFormat="1" applyFont="1" applyBorder="1" applyAlignment="1">
      <alignment horizontal="right" vertical="center" shrinkToFit="1"/>
    </xf>
    <xf numFmtId="195" fontId="9" fillId="0" borderId="79" xfId="0" applyNumberFormat="1" applyFont="1" applyBorder="1" applyAlignment="1">
      <alignment horizontal="right" vertical="center" shrinkToFit="1"/>
    </xf>
    <xf numFmtId="225" fontId="4" fillId="0" borderId="15" xfId="0" applyNumberFormat="1" applyFont="1" applyBorder="1" applyAlignment="1">
      <alignment horizontal="right" vertical="center" shrinkToFit="1"/>
    </xf>
    <xf numFmtId="225" fontId="4" fillId="0" borderId="27" xfId="0" applyNumberFormat="1" applyFont="1" applyBorder="1" applyAlignment="1">
      <alignment horizontal="right" vertical="center" shrinkToFit="1"/>
    </xf>
    <xf numFmtId="195" fontId="4" fillId="0" borderId="77" xfId="0" applyNumberFormat="1" applyFont="1" applyBorder="1" applyAlignment="1">
      <alignment horizontal="right" vertical="center" shrinkToFit="1"/>
    </xf>
    <xf numFmtId="195" fontId="4" fillId="0" borderId="41" xfId="0" applyNumberFormat="1" applyFont="1" applyBorder="1" applyAlignment="1">
      <alignment horizontal="right" vertical="center" shrinkToFit="1"/>
    </xf>
    <xf numFmtId="0" fontId="1" fillId="0" borderId="88" xfId="0" applyFont="1" applyBorder="1" applyAlignment="1">
      <alignment vertical="center" shrinkToFit="1"/>
    </xf>
    <xf numFmtId="0" fontId="1" fillId="0" borderId="19" xfId="0" applyFont="1" applyBorder="1" applyAlignment="1">
      <alignment vertical="center" shrinkToFit="1"/>
    </xf>
    <xf numFmtId="225" fontId="4" fillId="0" borderId="15" xfId="36" applyNumberFormat="1" applyFont="1" applyBorder="1" applyAlignment="1">
      <alignment horizontal="right" vertical="center" shrinkToFit="1"/>
    </xf>
    <xf numFmtId="0" fontId="1" fillId="0" borderId="69" xfId="0" applyFont="1" applyBorder="1" applyAlignment="1">
      <alignment vertical="center" shrinkToFit="1"/>
    </xf>
    <xf numFmtId="0" fontId="1" fillId="0" borderId="14" xfId="0" applyFont="1" applyBorder="1" applyAlignment="1">
      <alignment vertical="center" shrinkToFit="1"/>
    </xf>
    <xf numFmtId="0" fontId="0" fillId="25" borderId="83" xfId="0" applyFill="1" applyBorder="1" applyAlignment="1">
      <alignment horizontal="right" vertical="center" shrinkToFit="1"/>
    </xf>
    <xf numFmtId="0" fontId="1" fillId="0" borderId="84" xfId="0" applyFont="1" applyBorder="1" applyAlignment="1">
      <alignment vertical="center" shrinkToFit="1"/>
    </xf>
    <xf numFmtId="0" fontId="1" fillId="0" borderId="85" xfId="0" applyFont="1" applyBorder="1" applyAlignment="1">
      <alignment vertical="center" shrinkToFit="1"/>
    </xf>
    <xf numFmtId="225" fontId="4" fillId="0" borderId="26" xfId="0" applyNumberFormat="1" applyFont="1" applyBorder="1" applyAlignment="1">
      <alignment horizontal="right" vertical="center" shrinkToFit="1"/>
    </xf>
    <xf numFmtId="38" fontId="4" fillId="0" borderId="86" xfId="36" applyFont="1" applyBorder="1" applyAlignment="1">
      <alignment horizontal="right" vertical="center" shrinkToFit="1"/>
    </xf>
    <xf numFmtId="38" fontId="4" fillId="0" borderId="87" xfId="36" applyFont="1" applyBorder="1" applyAlignment="1">
      <alignment horizontal="right" vertical="center" shrinkToFit="1"/>
    </xf>
    <xf numFmtId="38" fontId="4" fillId="0" borderId="47" xfId="36" applyFont="1" applyBorder="1" applyAlignment="1">
      <alignment horizontal="right" vertical="center" shrinkToFit="1"/>
    </xf>
    <xf numFmtId="180" fontId="1" fillId="0" borderId="13" xfId="0" applyNumberFormat="1" applyFont="1" applyBorder="1" applyAlignment="1">
      <alignment horizontal="center" vertical="center" shrinkToFit="1"/>
    </xf>
    <xf numFmtId="0" fontId="0" fillId="0" borderId="32" xfId="0" applyBorder="1" applyAlignment="1">
      <alignment horizontal="center" vertical="center" shrinkToFit="1"/>
    </xf>
    <xf numFmtId="0" fontId="1" fillId="0" borderId="15" xfId="0" applyFont="1" applyBorder="1" applyAlignment="1">
      <alignment vertical="center" shrinkToFit="1"/>
    </xf>
    <xf numFmtId="0" fontId="1" fillId="0" borderId="28" xfId="0" applyFont="1" applyBorder="1" applyAlignment="1">
      <alignment vertical="center" shrinkToFit="1"/>
    </xf>
    <xf numFmtId="0" fontId="0" fillId="0" borderId="29" xfId="0" applyBorder="1" applyAlignment="1">
      <alignment vertical="center" shrinkToFit="1"/>
    </xf>
    <xf numFmtId="31" fontId="5" fillId="0" borderId="18" xfId="0" applyNumberFormat="1" applyFont="1" applyBorder="1" applyAlignment="1">
      <alignment horizontal="left" shrinkToFit="1"/>
    </xf>
    <xf numFmtId="0" fontId="5" fillId="0" borderId="18" xfId="0" applyFont="1" applyBorder="1" applyAlignment="1">
      <alignment horizontal="left" shrinkToFit="1"/>
    </xf>
    <xf numFmtId="0" fontId="4" fillId="0" borderId="0" xfId="0" applyFont="1" applyAlignment="1">
      <alignment horizontal="center" shrinkToFit="1"/>
    </xf>
    <xf numFmtId="0" fontId="4" fillId="0" borderId="0" xfId="0" applyFont="1" applyAlignment="1">
      <alignment shrinkToFit="1"/>
    </xf>
    <xf numFmtId="55" fontId="1" fillId="0" borderId="30" xfId="0" applyNumberFormat="1" applyFont="1" applyBorder="1" applyAlignment="1">
      <alignment horizontal="center" vertical="center" shrinkToFit="1"/>
    </xf>
    <xf numFmtId="55" fontId="1" fillId="0" borderId="22" xfId="0" applyNumberFormat="1" applyFont="1" applyBorder="1" applyAlignment="1">
      <alignment horizontal="center" vertical="center" shrinkToFit="1"/>
    </xf>
    <xf numFmtId="0" fontId="0" fillId="0" borderId="32" xfId="0" applyBorder="1"/>
    <xf numFmtId="0" fontId="0" fillId="0" borderId="74" xfId="0" applyBorder="1" applyAlignment="1">
      <alignment vertical="center" shrinkToFit="1"/>
    </xf>
    <xf numFmtId="0" fontId="0" fillId="0" borderId="32" xfId="0" applyBorder="1" applyAlignment="1">
      <alignment vertical="center" shrinkToFit="1"/>
    </xf>
    <xf numFmtId="0" fontId="0" fillId="0" borderId="26" xfId="0" applyBorder="1" applyAlignment="1">
      <alignment vertical="center" shrinkToFit="1"/>
    </xf>
    <xf numFmtId="0" fontId="0" fillId="0" borderId="27" xfId="0" applyBorder="1" applyAlignment="1">
      <alignment vertical="center"/>
    </xf>
    <xf numFmtId="0" fontId="0" fillId="0" borderId="15" xfId="0" applyFont="1" applyBorder="1" applyAlignment="1">
      <alignment horizontal="center" vertical="center" shrinkToFit="1"/>
    </xf>
    <xf numFmtId="0" fontId="0" fillId="0" borderId="28" xfId="0" applyFont="1" applyBorder="1" applyAlignment="1">
      <alignment vertical="center"/>
    </xf>
    <xf numFmtId="0" fontId="0" fillId="0" borderId="27" xfId="0" applyFont="1" applyBorder="1" applyAlignment="1">
      <alignment vertical="center"/>
    </xf>
    <xf numFmtId="204" fontId="4" fillId="0" borderId="15" xfId="0" applyNumberFormat="1" applyFont="1" applyBorder="1" applyAlignment="1">
      <alignment horizontal="left" vertical="center" shrinkToFit="1"/>
    </xf>
    <xf numFmtId="204" fontId="4" fillId="0" borderId="27" xfId="0" applyNumberFormat="1" applyFont="1" applyBorder="1" applyAlignment="1">
      <alignment horizontal="left" vertical="center" shrinkToFit="1"/>
    </xf>
    <xf numFmtId="31" fontId="4" fillId="0" borderId="69" xfId="0" applyNumberFormat="1" applyFont="1" applyBorder="1" applyAlignment="1">
      <alignment horizontal="center" vertical="center" shrinkToFit="1"/>
    </xf>
    <xf numFmtId="0" fontId="4" fillId="0" borderId="14" xfId="0" applyFont="1" applyBorder="1" applyAlignment="1">
      <alignment horizontal="center" vertical="center" shrinkToFit="1"/>
    </xf>
    <xf numFmtId="209" fontId="4" fillId="0" borderId="62" xfId="0" applyNumberFormat="1" applyFont="1" applyBorder="1" applyAlignment="1">
      <alignment horizontal="center" vertical="center" shrinkToFit="1"/>
    </xf>
    <xf numFmtId="0" fontId="1" fillId="0" borderId="63" xfId="0" applyFont="1" applyBorder="1" applyAlignment="1">
      <alignment vertical="center" shrinkToFit="1"/>
    </xf>
    <xf numFmtId="0" fontId="1" fillId="0" borderId="12" xfId="0" applyFont="1" applyBorder="1" applyAlignment="1">
      <alignment vertical="center" shrinkToFit="1"/>
    </xf>
    <xf numFmtId="0" fontId="1" fillId="0" borderId="73" xfId="0" applyFont="1" applyBorder="1" applyAlignment="1">
      <alignment horizontal="center" vertical="center" shrinkToFit="1"/>
    </xf>
    <xf numFmtId="0" fontId="1" fillId="0" borderId="74" xfId="0" applyFont="1" applyBorder="1" applyAlignment="1">
      <alignment horizontal="center" vertical="center" shrinkToFit="1"/>
    </xf>
    <xf numFmtId="0" fontId="4" fillId="0" borderId="75" xfId="0" applyFont="1" applyBorder="1" applyAlignment="1">
      <alignment horizontal="right" vertical="center" shrinkToFit="1"/>
    </xf>
    <xf numFmtId="0" fontId="4" fillId="0" borderId="76" xfId="0" applyFont="1" applyBorder="1" applyAlignment="1">
      <alignment horizontal="right" vertical="center" shrinkToFit="1"/>
    </xf>
    <xf numFmtId="183" fontId="1" fillId="0" borderId="13" xfId="0" applyNumberFormat="1" applyFont="1" applyBorder="1" applyAlignment="1">
      <alignment horizontal="center" vertical="center" shrinkToFit="1"/>
    </xf>
    <xf numFmtId="0" fontId="4" fillId="0" borderId="65" xfId="0" applyFont="1" applyBorder="1" applyAlignment="1">
      <alignment horizontal="left" vertical="center" wrapText="1" shrinkToFit="1"/>
    </xf>
    <xf numFmtId="0" fontId="4" fillId="0" borderId="66" xfId="0" applyFont="1" applyBorder="1" applyAlignment="1">
      <alignment horizontal="left" vertical="center" wrapText="1" shrinkToFit="1"/>
    </xf>
    <xf numFmtId="0" fontId="4" fillId="0" borderId="67" xfId="0" applyFont="1" applyBorder="1" applyAlignment="1">
      <alignment horizontal="left" vertical="center" wrapText="1" shrinkToFit="1"/>
    </xf>
    <xf numFmtId="0" fontId="5" fillId="0" borderId="25" xfId="0" applyFont="1" applyBorder="1" applyAlignment="1">
      <alignment shrinkToFit="1"/>
    </xf>
    <xf numFmtId="31" fontId="4" fillId="0" borderId="68" xfId="0" applyNumberFormat="1" applyFont="1" applyBorder="1" applyAlignment="1">
      <alignment horizontal="center" vertical="center" shrinkToFit="1"/>
    </xf>
    <xf numFmtId="0" fontId="4" fillId="0" borderId="41" xfId="0" applyFont="1" applyBorder="1" applyAlignment="1">
      <alignment horizontal="center" vertical="center" shrinkToFit="1"/>
    </xf>
    <xf numFmtId="180" fontId="4" fillId="0" borderId="15" xfId="45" applyNumberFormat="1" applyFont="1" applyBorder="1" applyAlignment="1">
      <alignment horizontal="right" vertical="center" shrinkToFit="1"/>
    </xf>
    <xf numFmtId="180" fontId="4" fillId="0" borderId="27" xfId="45" applyNumberFormat="1" applyFont="1" applyBorder="1" applyAlignment="1">
      <alignment horizontal="right" vertical="center" shrinkToFit="1"/>
    </xf>
    <xf numFmtId="189" fontId="4" fillId="0" borderId="15" xfId="45" applyNumberFormat="1" applyFont="1" applyBorder="1" applyAlignment="1">
      <alignment horizontal="right" vertical="center" shrinkToFit="1"/>
    </xf>
    <xf numFmtId="189" fontId="4" fillId="0" borderId="27" xfId="45" applyNumberFormat="1" applyFont="1" applyBorder="1" applyAlignment="1">
      <alignment horizontal="right" vertical="center" shrinkToFit="1"/>
    </xf>
    <xf numFmtId="0" fontId="4" fillId="0" borderId="70" xfId="0" applyFont="1" applyBorder="1" applyAlignment="1">
      <alignment horizontal="left" vertical="center" wrapText="1" shrinkToFit="1"/>
    </xf>
    <xf numFmtId="0" fontId="4" fillId="0" borderId="71" xfId="0" applyFont="1" applyBorder="1" applyAlignment="1">
      <alignment horizontal="left" vertical="center" wrapText="1" shrinkToFit="1"/>
    </xf>
    <xf numFmtId="0" fontId="4" fillId="0" borderId="72" xfId="0" applyFont="1" applyBorder="1" applyAlignment="1">
      <alignment horizontal="left" vertical="center" wrapText="1" shrinkToFit="1"/>
    </xf>
    <xf numFmtId="55" fontId="4" fillId="0" borderId="14" xfId="0" applyNumberFormat="1" applyFont="1" applyBorder="1" applyAlignment="1">
      <alignment horizontal="left" vertical="center" shrinkToFit="1"/>
    </xf>
    <xf numFmtId="0" fontId="4" fillId="0" borderId="14" xfId="0" applyFont="1" applyBorder="1" applyAlignment="1">
      <alignment horizontal="left" vertical="center" shrinkToFit="1"/>
    </xf>
    <xf numFmtId="0" fontId="4" fillId="0" borderId="61" xfId="0" applyFont="1" applyBorder="1" applyAlignment="1">
      <alignment horizontal="left" vertical="center" shrinkToFit="1"/>
    </xf>
    <xf numFmtId="183" fontId="1" fillId="0" borderId="63" xfId="0" applyNumberFormat="1" applyFont="1" applyBorder="1" applyAlignment="1">
      <alignment horizontal="center" vertical="center" shrinkToFit="1"/>
    </xf>
    <xf numFmtId="31" fontId="4" fillId="0" borderId="64" xfId="0" applyNumberFormat="1" applyFont="1" applyBorder="1" applyAlignment="1">
      <alignment horizontal="center" vertical="center" shrinkToFit="1"/>
    </xf>
    <xf numFmtId="0" fontId="4" fillId="0" borderId="48" xfId="0" applyFont="1" applyBorder="1" applyAlignment="1">
      <alignment horizontal="center" vertical="center" shrinkToFit="1"/>
    </xf>
    <xf numFmtId="55" fontId="4" fillId="0" borderId="21" xfId="0" applyNumberFormat="1" applyFont="1" applyBorder="1" applyAlignment="1">
      <alignment vertical="center" shrinkToFit="1"/>
    </xf>
    <xf numFmtId="55" fontId="4" fillId="0" borderId="23" xfId="0" applyNumberFormat="1" applyFont="1" applyBorder="1" applyAlignment="1">
      <alignment vertical="center" shrinkToFit="1"/>
    </xf>
    <xf numFmtId="55" fontId="4" fillId="0" borderId="24" xfId="0" applyNumberFormat="1" applyFont="1" applyBorder="1" applyAlignment="1">
      <alignment vertical="center" shrinkToFit="1"/>
    </xf>
    <xf numFmtId="208" fontId="4" fillId="0" borderId="15" xfId="0" applyNumberFormat="1" applyFont="1" applyBorder="1" applyAlignment="1">
      <alignment horizontal="center" vertical="center" shrinkToFit="1"/>
    </xf>
    <xf numFmtId="208" fontId="4" fillId="0" borderId="27" xfId="0" applyNumberFormat="1" applyFont="1" applyBorder="1" applyAlignment="1">
      <alignment horizontal="center" vertical="center" shrinkToFit="1"/>
    </xf>
    <xf numFmtId="0" fontId="4" fillId="0" borderId="15" xfId="0" applyFont="1" applyBorder="1" applyAlignment="1">
      <alignment horizontal="left" vertical="center" wrapText="1"/>
    </xf>
    <xf numFmtId="0" fontId="4" fillId="0" borderId="28" xfId="0" applyFont="1" applyBorder="1" applyAlignment="1">
      <alignment horizontal="left" vertical="center" wrapText="1"/>
    </xf>
    <xf numFmtId="0" fontId="4" fillId="0" borderId="27" xfId="0" applyFont="1" applyBorder="1" applyAlignment="1">
      <alignment horizontal="left" vertical="center" wrapText="1"/>
    </xf>
    <xf numFmtId="208" fontId="4" fillId="0" borderId="14" xfId="0" applyNumberFormat="1" applyFont="1" applyBorder="1" applyAlignment="1">
      <alignment horizontal="center" vertical="center" shrinkToFit="1"/>
    </xf>
    <xf numFmtId="180" fontId="4" fillId="0" borderId="14" xfId="36" applyNumberFormat="1" applyFont="1" applyBorder="1" applyAlignment="1">
      <alignment horizontal="right" vertical="center" shrinkToFit="1"/>
    </xf>
    <xf numFmtId="180" fontId="4" fillId="0" borderId="61" xfId="36" applyNumberFormat="1" applyFont="1" applyBorder="1" applyAlignment="1">
      <alignment horizontal="right" vertical="center" shrinkToFit="1"/>
    </xf>
    <xf numFmtId="0" fontId="0" fillId="0" borderId="12" xfId="0" applyBorder="1" applyAlignment="1">
      <alignment shrinkToFit="1"/>
    </xf>
    <xf numFmtId="0" fontId="1" fillId="0" borderId="12" xfId="0" applyFont="1" applyBorder="1" applyAlignment="1">
      <alignment horizontal="center" vertical="center" shrinkToFit="1"/>
    </xf>
    <xf numFmtId="0" fontId="0" fillId="0" borderId="62" xfId="0" applyBorder="1" applyAlignment="1">
      <alignment horizontal="center" vertical="center" shrinkToFit="1"/>
    </xf>
    <xf numFmtId="0" fontId="0" fillId="0" borderId="28" xfId="0" applyFont="1" applyBorder="1" applyAlignment="1">
      <alignment horizontal="center" vertical="center" shrinkToFit="1"/>
    </xf>
    <xf numFmtId="0" fontId="0" fillId="0" borderId="27" xfId="0" applyFont="1" applyBorder="1" applyAlignment="1">
      <alignment horizontal="center" vertical="center" shrinkToFit="1"/>
    </xf>
    <xf numFmtId="0" fontId="4" fillId="0" borderId="14" xfId="0" applyFont="1" applyBorder="1" applyAlignment="1">
      <alignment vertical="center" shrinkToFit="1"/>
    </xf>
    <xf numFmtId="0" fontId="0" fillId="0" borderId="22" xfId="0" applyBorder="1" applyAlignment="1">
      <alignment vertical="center" shrinkToFit="1"/>
    </xf>
    <xf numFmtId="208" fontId="4" fillId="0" borderId="21" xfId="0" applyNumberFormat="1" applyFont="1" applyBorder="1" applyAlignment="1">
      <alignment horizontal="center" vertical="center" shrinkToFit="1"/>
    </xf>
    <xf numFmtId="208" fontId="4" fillId="0" borderId="22" xfId="0" applyNumberFormat="1" applyFont="1" applyBorder="1" applyAlignment="1">
      <alignment horizontal="center" vertical="center" shrinkToFit="1"/>
    </xf>
    <xf numFmtId="0" fontId="4" fillId="0" borderId="41" xfId="0" applyFont="1" applyBorder="1" applyAlignment="1">
      <alignment vertical="center" shrinkToFit="1"/>
    </xf>
    <xf numFmtId="208" fontId="4" fillId="0" borderId="41" xfId="0" applyNumberFormat="1" applyFont="1" applyBorder="1" applyAlignment="1">
      <alignment horizontal="center" vertical="center" shrinkToFit="1"/>
    </xf>
    <xf numFmtId="180" fontId="4" fillId="0" borderId="41" xfId="36" applyNumberFormat="1" applyFont="1" applyBorder="1" applyAlignment="1">
      <alignment horizontal="right" vertical="center" shrinkToFit="1"/>
    </xf>
    <xf numFmtId="180" fontId="4" fillId="0" borderId="60" xfId="36" applyNumberFormat="1" applyFont="1" applyBorder="1" applyAlignment="1">
      <alignment horizontal="right" vertical="center" shrinkToFit="1"/>
    </xf>
    <xf numFmtId="31" fontId="1" fillId="0" borderId="17" xfId="0" applyNumberFormat="1" applyFont="1" applyBorder="1" applyAlignment="1">
      <alignment vertical="center" shrinkToFit="1"/>
    </xf>
    <xf numFmtId="31" fontId="0" fillId="0" borderId="36" xfId="0" applyNumberFormat="1" applyBorder="1" applyAlignment="1">
      <alignment vertical="center" shrinkToFit="1"/>
    </xf>
    <xf numFmtId="0" fontId="0" fillId="0" borderId="36" xfId="0" applyBorder="1" applyAlignment="1">
      <alignment vertical="center" shrinkToFit="1"/>
    </xf>
    <xf numFmtId="0" fontId="0" fillId="0" borderId="11" xfId="0" applyBorder="1" applyAlignment="1">
      <alignment vertical="center" shrinkToFit="1"/>
    </xf>
    <xf numFmtId="0" fontId="0" fillId="0" borderId="55" xfId="0" applyBorder="1" applyAlignment="1">
      <alignment horizontal="left" vertical="center" shrinkToFit="1"/>
    </xf>
    <xf numFmtId="0" fontId="1" fillId="0" borderId="56" xfId="0" applyFont="1" applyBorder="1" applyAlignment="1">
      <alignment horizontal="left" vertical="center" shrinkToFit="1"/>
    </xf>
    <xf numFmtId="0" fontId="0" fillId="0" borderId="57" xfId="0" applyBorder="1" applyAlignment="1">
      <alignment vertical="center" shrinkToFit="1"/>
    </xf>
    <xf numFmtId="31" fontId="1" fillId="0" borderId="58" xfId="0" applyNumberFormat="1" applyFont="1" applyBorder="1" applyAlignment="1">
      <alignment vertical="center" shrinkToFit="1"/>
    </xf>
    <xf numFmtId="31" fontId="0" fillId="0" borderId="56" xfId="0" applyNumberFormat="1" applyBorder="1" applyAlignment="1">
      <alignment vertical="center" shrinkToFit="1"/>
    </xf>
    <xf numFmtId="0" fontId="0" fillId="0" borderId="56" xfId="0" applyBorder="1" applyAlignment="1">
      <alignment vertical="center" shrinkToFit="1"/>
    </xf>
    <xf numFmtId="0" fontId="0" fillId="0" borderId="59" xfId="0" applyBorder="1" applyAlignment="1">
      <alignment vertical="center" shrinkToFit="1"/>
    </xf>
    <xf numFmtId="0" fontId="1" fillId="0" borderId="44" xfId="0" applyFont="1" applyBorder="1" applyAlignment="1">
      <alignment horizontal="center" vertical="center" shrinkToFit="1"/>
    </xf>
    <xf numFmtId="0" fontId="1" fillId="0" borderId="45" xfId="0" applyFont="1" applyBorder="1" applyAlignment="1">
      <alignment horizontal="center" vertical="center" shrinkToFit="1"/>
    </xf>
    <xf numFmtId="195" fontId="4" fillId="0" borderId="49" xfId="0" applyNumberFormat="1" applyFont="1" applyBorder="1" applyAlignment="1">
      <alignment horizontal="right" vertical="center" shrinkToFit="1"/>
    </xf>
    <xf numFmtId="38" fontId="4" fillId="0" borderId="51" xfId="36" applyFont="1" applyBorder="1" applyAlignment="1">
      <alignment horizontal="right" vertical="center" shrinkToFit="1"/>
    </xf>
    <xf numFmtId="195" fontId="4" fillId="0" borderId="40" xfId="0" applyNumberFormat="1" applyFont="1" applyBorder="1" applyAlignment="1">
      <alignment horizontal="right" vertical="center" shrinkToFit="1"/>
    </xf>
    <xf numFmtId="195" fontId="4" fillId="24" borderId="21" xfId="36" applyNumberFormat="1" applyFont="1" applyFill="1" applyBorder="1" applyAlignment="1">
      <alignment horizontal="right" vertical="center" shrinkToFit="1"/>
    </xf>
    <xf numFmtId="195" fontId="4" fillId="24" borderId="22" xfId="36" applyNumberFormat="1" applyFont="1" applyFill="1" applyBorder="1" applyAlignment="1">
      <alignment horizontal="right" vertical="center" shrinkToFit="1"/>
    </xf>
    <xf numFmtId="195" fontId="4" fillId="24" borderId="24" xfId="36" applyNumberFormat="1" applyFont="1" applyFill="1" applyBorder="1" applyAlignment="1">
      <alignment horizontal="right" vertical="center" shrinkToFit="1"/>
    </xf>
    <xf numFmtId="55" fontId="4" fillId="0" borderId="42" xfId="0" applyNumberFormat="1" applyFont="1" applyBorder="1" applyAlignment="1">
      <alignment horizontal="left" vertical="center" wrapText="1"/>
    </xf>
    <xf numFmtId="0" fontId="4" fillId="0" borderId="42" xfId="0" applyFont="1" applyBorder="1" applyAlignment="1">
      <alignment horizontal="left" vertical="center" wrapText="1"/>
    </xf>
    <xf numFmtId="0" fontId="4" fillId="0" borderId="43" xfId="0" applyFont="1" applyBorder="1" applyAlignment="1">
      <alignment horizontal="left" vertical="center" wrapText="1"/>
    </xf>
    <xf numFmtId="183" fontId="0" fillId="0" borderId="13" xfId="0" applyNumberFormat="1" applyBorder="1" applyAlignment="1">
      <alignment horizontal="center" vertical="center" shrinkToFit="1"/>
    </xf>
    <xf numFmtId="183" fontId="1" fillId="0" borderId="32" xfId="0" applyNumberFormat="1" applyFont="1" applyBorder="1" applyAlignment="1">
      <alignment horizontal="center" vertical="center" shrinkToFit="1"/>
    </xf>
    <xf numFmtId="183" fontId="0" fillId="0" borderId="32" xfId="0" applyNumberFormat="1" applyBorder="1" applyAlignment="1">
      <alignment horizontal="center" vertical="center" shrinkToFit="1"/>
    </xf>
    <xf numFmtId="0" fontId="0" fillId="0" borderId="13" xfId="0" applyFont="1" applyBorder="1" applyAlignment="1">
      <alignment horizontal="center" vertical="center" shrinkToFit="1"/>
    </xf>
    <xf numFmtId="55" fontId="1" fillId="0" borderId="33" xfId="0" applyNumberFormat="1" applyFont="1" applyBorder="1" applyAlignment="1">
      <alignment horizontal="center" vertical="center" shrinkToFit="1"/>
    </xf>
    <xf numFmtId="0" fontId="0" fillId="0" borderId="34" xfId="0" applyBorder="1"/>
    <xf numFmtId="0" fontId="3" fillId="0" borderId="35" xfId="0" applyFont="1" applyBorder="1" applyAlignment="1">
      <alignment horizontal="center" vertical="center" textRotation="255" shrinkToFit="1" readingOrder="2"/>
    </xf>
    <xf numFmtId="182" fontId="4" fillId="0" borderId="21" xfId="0" applyNumberFormat="1" applyFont="1" applyBorder="1" applyAlignment="1">
      <alignment horizontal="left" vertical="center" shrinkToFit="1"/>
    </xf>
    <xf numFmtId="182" fontId="4" fillId="0" borderId="23" xfId="0" applyNumberFormat="1" applyFont="1" applyBorder="1" applyAlignment="1">
      <alignment horizontal="left" vertical="center" shrinkToFit="1"/>
    </xf>
    <xf numFmtId="182" fontId="4" fillId="0" borderId="22" xfId="0" applyNumberFormat="1" applyFont="1" applyBorder="1" applyAlignment="1">
      <alignment horizontal="left" vertical="center" shrinkToFit="1"/>
    </xf>
    <xf numFmtId="204" fontId="4" fillId="0" borderId="21" xfId="0" applyNumberFormat="1" applyFont="1" applyBorder="1" applyAlignment="1">
      <alignment horizontal="right" vertical="center" shrinkToFit="1"/>
    </xf>
    <xf numFmtId="204" fontId="4" fillId="0" borderId="22" xfId="0" applyNumberFormat="1" applyFont="1" applyBorder="1" applyAlignment="1">
      <alignment horizontal="right" vertical="center" shrinkToFit="1"/>
    </xf>
    <xf numFmtId="180" fontId="4" fillId="0" borderId="17" xfId="0" applyNumberFormat="1" applyFont="1" applyBorder="1" applyAlignment="1">
      <alignment horizontal="right" vertical="center" shrinkToFit="1"/>
    </xf>
    <xf numFmtId="180" fontId="4" fillId="0" borderId="10" xfId="0" applyNumberFormat="1" applyFont="1" applyBorder="1" applyAlignment="1">
      <alignment horizontal="right" vertical="center" shrinkToFit="1"/>
    </xf>
    <xf numFmtId="189" fontId="4" fillId="0" borderId="17" xfId="0" applyNumberFormat="1" applyFont="1" applyBorder="1" applyAlignment="1">
      <alignment horizontal="right" vertical="center" shrinkToFit="1"/>
    </xf>
    <xf numFmtId="189" fontId="4" fillId="0" borderId="10" xfId="0" applyNumberFormat="1" applyFont="1" applyBorder="1" applyAlignment="1">
      <alignment horizontal="right" vertical="center" shrinkToFit="1"/>
    </xf>
    <xf numFmtId="180" fontId="4" fillId="0" borderId="15" xfId="0" applyNumberFormat="1" applyFont="1" applyBorder="1" applyAlignment="1">
      <alignment horizontal="right" vertical="center" shrinkToFit="1"/>
    </xf>
    <xf numFmtId="180" fontId="4" fillId="0" borderId="27" xfId="0" applyNumberFormat="1" applyFont="1" applyBorder="1" applyAlignment="1">
      <alignment horizontal="right" vertical="center" shrinkToFit="1"/>
    </xf>
    <xf numFmtId="189" fontId="4" fillId="0" borderId="15" xfId="0" applyNumberFormat="1" applyFont="1" applyBorder="1" applyAlignment="1">
      <alignment horizontal="right" vertical="center" shrinkToFit="1"/>
    </xf>
    <xf numFmtId="189" fontId="4" fillId="0" borderId="27" xfId="0" applyNumberFormat="1" applyFont="1" applyBorder="1" applyAlignment="1">
      <alignment horizontal="right" vertical="center" shrinkToFit="1"/>
    </xf>
    <xf numFmtId="31" fontId="4" fillId="0" borderId="31" xfId="0" applyNumberFormat="1" applyFont="1" applyBorder="1" applyAlignment="1">
      <alignment horizontal="center" shrinkToFit="1"/>
    </xf>
    <xf numFmtId="0" fontId="0" fillId="0" borderId="31" xfId="0" applyBorder="1" applyAlignment="1">
      <alignment horizontal="center" shrinkToFit="1"/>
    </xf>
    <xf numFmtId="38" fontId="0" fillId="0" borderId="31" xfId="36" applyFont="1" applyBorder="1" applyAlignment="1">
      <alignment horizontal="center" shrinkToFit="1"/>
    </xf>
    <xf numFmtId="205" fontId="0" fillId="0" borderId="31" xfId="0" applyNumberFormat="1" applyBorder="1" applyAlignment="1">
      <alignment horizontal="center" shrinkToFit="1"/>
    </xf>
    <xf numFmtId="0" fontId="5" fillId="0" borderId="31" xfId="0" applyFont="1" applyBorder="1" applyAlignment="1">
      <alignment shrinkToFit="1"/>
    </xf>
    <xf numFmtId="0" fontId="0" fillId="0" borderId="31" xfId="0" applyBorder="1" applyAlignment="1">
      <alignment shrinkToFit="1"/>
    </xf>
    <xf numFmtId="31" fontId="4" fillId="0" borderId="26" xfId="0" applyNumberFormat="1" applyFont="1" applyBorder="1" applyAlignment="1">
      <alignment horizontal="center" vertical="center" shrinkToFit="1"/>
    </xf>
    <xf numFmtId="31" fontId="4" fillId="0" borderId="27" xfId="0" applyNumberFormat="1" applyFont="1" applyBorder="1" applyAlignment="1">
      <alignment horizontal="center" vertical="center" shrinkToFit="1"/>
    </xf>
    <xf numFmtId="0" fontId="5" fillId="0" borderId="25" xfId="0" applyFont="1" applyBorder="1" applyAlignment="1">
      <alignment horizontal="left" shrinkToFit="1"/>
    </xf>
    <xf numFmtId="0" fontId="0" fillId="0" borderId="25" xfId="0" applyBorder="1" applyAlignment="1">
      <alignment shrinkToFit="1"/>
    </xf>
    <xf numFmtId="0" fontId="5" fillId="0" borderId="0" xfId="0" applyFont="1" applyAlignment="1">
      <alignment shrinkToFit="1"/>
    </xf>
    <xf numFmtId="0" fontId="0" fillId="0" borderId="0" xfId="0" applyAlignment="1">
      <alignment shrinkToFit="1"/>
    </xf>
    <xf numFmtId="0" fontId="4" fillId="0" borderId="21" xfId="0" applyFont="1" applyBorder="1" applyAlignment="1">
      <alignment horizontal="center" vertical="center" shrinkToFit="1"/>
    </xf>
    <xf numFmtId="0" fontId="4" fillId="0" borderId="22" xfId="0" applyFont="1" applyBorder="1" applyAlignment="1">
      <alignment horizontal="center" vertical="center" shrinkToFit="1"/>
    </xf>
    <xf numFmtId="182" fontId="4" fillId="0" borderId="24" xfId="0" applyNumberFormat="1" applyFont="1" applyBorder="1" applyAlignment="1">
      <alignment horizontal="left" vertical="center" shrinkToFit="1"/>
    </xf>
    <xf numFmtId="0" fontId="4" fillId="0" borderId="27" xfId="0" applyFont="1" applyBorder="1" applyAlignment="1">
      <alignment horizontal="center" vertical="center" shrinkToFit="1"/>
    </xf>
    <xf numFmtId="182" fontId="4" fillId="0" borderId="15" xfId="0" applyNumberFormat="1" applyFont="1" applyBorder="1" applyAlignment="1">
      <alignment horizontal="left" vertical="center" shrinkToFit="1"/>
    </xf>
    <xf numFmtId="182" fontId="4" fillId="0" borderId="28" xfId="0" applyNumberFormat="1" applyFont="1" applyBorder="1" applyAlignment="1">
      <alignment horizontal="left" vertical="center" shrinkToFit="1"/>
    </xf>
    <xf numFmtId="182" fontId="4" fillId="0" borderId="27" xfId="0" applyNumberFormat="1" applyFont="1" applyBorder="1" applyAlignment="1">
      <alignment horizontal="left" vertical="center" shrinkToFit="1"/>
    </xf>
    <xf numFmtId="180" fontId="4" fillId="0" borderId="21" xfId="45" applyNumberFormat="1" applyFont="1" applyBorder="1" applyAlignment="1">
      <alignment horizontal="right" vertical="center" shrinkToFit="1"/>
    </xf>
    <xf numFmtId="180" fontId="4" fillId="0" borderId="22" xfId="45" applyNumberFormat="1" applyFont="1" applyBorder="1" applyAlignment="1">
      <alignment horizontal="right" vertical="center" shrinkToFit="1"/>
    </xf>
    <xf numFmtId="189" fontId="4" fillId="0" borderId="21" xfId="45" applyNumberFormat="1" applyFont="1" applyBorder="1" applyAlignment="1">
      <alignment horizontal="right" vertical="center" shrinkToFit="1"/>
    </xf>
    <xf numFmtId="189" fontId="4" fillId="0" borderId="22" xfId="45" applyNumberFormat="1" applyFont="1" applyBorder="1" applyAlignment="1">
      <alignment horizontal="right" vertical="center" shrinkToFit="1"/>
    </xf>
    <xf numFmtId="0" fontId="4" fillId="0" borderId="15" xfId="0" applyFont="1" applyBorder="1" applyAlignment="1">
      <alignment horizontal="center" vertical="center" shrinkToFit="1"/>
    </xf>
    <xf numFmtId="182" fontId="4" fillId="0" borderId="29" xfId="0" applyNumberFormat="1" applyFont="1" applyBorder="1" applyAlignment="1">
      <alignment horizontal="left" vertical="center" shrinkToFit="1"/>
    </xf>
    <xf numFmtId="38" fontId="4" fillId="0" borderId="31" xfId="36" applyFont="1" applyBorder="1" applyAlignment="1">
      <alignment horizontal="center" shrinkToFit="1"/>
    </xf>
    <xf numFmtId="205" fontId="0" fillId="25" borderId="31" xfId="0" applyNumberFormat="1" applyFill="1" applyBorder="1" applyAlignment="1">
      <alignment horizontal="center" shrinkToFit="1"/>
    </xf>
    <xf numFmtId="0" fontId="0" fillId="25" borderId="31" xfId="0" applyFill="1" applyBorder="1" applyAlignment="1">
      <alignment horizontal="center" shrinkToFit="1"/>
    </xf>
    <xf numFmtId="0" fontId="0" fillId="0" borderId="15" xfId="0" applyBorder="1" applyAlignment="1">
      <alignment horizontal="left" vertical="center"/>
    </xf>
    <xf numFmtId="0" fontId="0" fillId="0" borderId="23" xfId="0" applyBorder="1" applyAlignment="1">
      <alignment horizontal="left" vertical="center" shrinkToFit="1"/>
    </xf>
    <xf numFmtId="55" fontId="4" fillId="0" borderId="15" xfId="0" applyNumberFormat="1" applyFont="1" applyBorder="1" applyAlignment="1">
      <alignment horizontal="left" vertical="center" shrinkToFit="1"/>
    </xf>
    <xf numFmtId="55" fontId="4" fillId="0" borderId="28" xfId="0" applyNumberFormat="1" applyFont="1" applyBorder="1" applyAlignment="1">
      <alignment horizontal="left" vertical="center" shrinkToFit="1"/>
    </xf>
    <xf numFmtId="55" fontId="4" fillId="0" borderId="29" xfId="0" applyNumberFormat="1" applyFont="1" applyBorder="1" applyAlignment="1">
      <alignment horizontal="left" vertical="center" shrinkToFit="1"/>
    </xf>
    <xf numFmtId="0" fontId="0" fillId="0" borderId="15" xfId="0" applyBorder="1" applyAlignment="1">
      <alignment horizontal="center" vertical="center" shrinkToFit="1"/>
    </xf>
    <xf numFmtId="0" fontId="0" fillId="0" borderId="28" xfId="0" applyBorder="1" applyAlignment="1">
      <alignment horizontal="center" vertical="center" shrinkToFit="1"/>
    </xf>
    <xf numFmtId="0" fontId="0" fillId="0" borderId="27" xfId="0" applyBorder="1" applyAlignment="1">
      <alignment horizontal="center" vertical="center" shrinkToFit="1"/>
    </xf>
    <xf numFmtId="0" fontId="0" fillId="0" borderId="15" xfId="0" applyBorder="1" applyAlignment="1">
      <alignment vertical="center" shrinkToFit="1"/>
    </xf>
    <xf numFmtId="0" fontId="0" fillId="0" borderId="27" xfId="0" applyBorder="1" applyAlignment="1">
      <alignment horizontal="left" vertical="center" shrinkToFit="1"/>
    </xf>
    <xf numFmtId="0" fontId="1" fillId="0" borderId="29" xfId="0" applyFont="1" applyBorder="1" applyAlignment="1">
      <alignment vertical="center" shrinkToFit="1"/>
    </xf>
    <xf numFmtId="195" fontId="4" fillId="0" borderId="103" xfId="0" applyNumberFormat="1" applyFont="1" applyBorder="1" applyAlignment="1">
      <alignment horizontal="right" vertical="center" shrinkToFit="1"/>
    </xf>
    <xf numFmtId="195" fontId="9" fillId="0" borderId="98" xfId="0" applyNumberFormat="1" applyFont="1" applyBorder="1" applyAlignment="1">
      <alignment horizontal="right" vertical="center" shrinkToFit="1"/>
    </xf>
    <xf numFmtId="0" fontId="6" fillId="0" borderId="90" xfId="0" applyFont="1" applyBorder="1" applyAlignment="1">
      <alignment horizontal="right" vertical="center" shrinkToFit="1"/>
    </xf>
    <xf numFmtId="0" fontId="6" fillId="0" borderId="50" xfId="0" applyFont="1" applyBorder="1" applyAlignment="1">
      <alignment horizontal="right" vertical="center" shrinkToFit="1"/>
    </xf>
    <xf numFmtId="38" fontId="4" fillId="0" borderId="80" xfId="36" applyFont="1" applyBorder="1" applyAlignment="1">
      <alignment horizontal="right" vertical="center" shrinkToFit="1"/>
    </xf>
    <xf numFmtId="38" fontId="4" fillId="0" borderId="99" xfId="36" applyFont="1" applyBorder="1" applyAlignment="1">
      <alignment horizontal="right" vertical="center" shrinkToFit="1"/>
    </xf>
    <xf numFmtId="38" fontId="6" fillId="0" borderId="51" xfId="36" applyFont="1" applyBorder="1" applyAlignment="1">
      <alignment horizontal="right" vertical="center" shrinkToFit="1"/>
    </xf>
    <xf numFmtId="38" fontId="6" fillId="0" borderId="52" xfId="36" applyFont="1" applyBorder="1" applyAlignment="1">
      <alignment horizontal="right" vertical="center" shrinkToFit="1"/>
    </xf>
    <xf numFmtId="38" fontId="4" fillId="0" borderId="81" xfId="36" applyFont="1" applyBorder="1" applyAlignment="1">
      <alignment horizontal="right" vertical="center" shrinkToFit="1"/>
    </xf>
    <xf numFmtId="230" fontId="4" fillId="0" borderId="15" xfId="0" applyNumberFormat="1" applyFont="1" applyBorder="1" applyAlignment="1">
      <alignment horizontal="right" vertical="center" shrinkToFit="1"/>
    </xf>
    <xf numFmtId="230" fontId="4" fillId="0" borderId="27" xfId="0" applyNumberFormat="1" applyFont="1" applyBorder="1" applyAlignment="1">
      <alignment horizontal="right" vertical="center" shrinkToFit="1"/>
    </xf>
    <xf numFmtId="230" fontId="4" fillId="0" borderId="15" xfId="36" applyNumberFormat="1" applyFont="1" applyBorder="1" applyAlignment="1">
      <alignment horizontal="right" vertical="center" shrinkToFit="1"/>
    </xf>
    <xf numFmtId="230" fontId="4" fillId="0" borderId="27" xfId="36" applyNumberFormat="1" applyFont="1" applyBorder="1" applyAlignment="1">
      <alignment horizontal="right" vertical="center" shrinkToFit="1"/>
    </xf>
    <xf numFmtId="230" fontId="4" fillId="0" borderId="29" xfId="36" applyNumberFormat="1" applyFont="1" applyBorder="1" applyAlignment="1">
      <alignment horizontal="right" vertical="center" shrinkToFit="1"/>
    </xf>
    <xf numFmtId="195" fontId="4" fillId="0" borderId="102" xfId="0" applyNumberFormat="1" applyFont="1" applyBorder="1" applyAlignment="1">
      <alignment horizontal="right" vertical="center" shrinkToFit="1"/>
    </xf>
    <xf numFmtId="195" fontId="4" fillId="0" borderId="29" xfId="0" applyNumberFormat="1" applyFont="1" applyBorder="1" applyAlignment="1">
      <alignment horizontal="right" vertical="center" shrinkToFit="1"/>
    </xf>
    <xf numFmtId="195" fontId="4" fillId="0" borderId="101" xfId="0" applyNumberFormat="1" applyFont="1" applyBorder="1" applyAlignment="1">
      <alignment horizontal="right" vertical="center" shrinkToFit="1"/>
    </xf>
    <xf numFmtId="195" fontId="4" fillId="0" borderId="60" xfId="0" applyNumberFormat="1" applyFont="1" applyBorder="1" applyAlignment="1">
      <alignment horizontal="right" vertical="center" shrinkToFit="1"/>
    </xf>
    <xf numFmtId="0" fontId="4" fillId="0" borderId="21" xfId="0" applyFont="1" applyBorder="1" applyAlignment="1">
      <alignment horizontal="left" vertical="center" wrapText="1" shrinkToFit="1"/>
    </xf>
    <xf numFmtId="0" fontId="4" fillId="0" borderId="23" xfId="0" applyFont="1" applyBorder="1" applyAlignment="1">
      <alignment horizontal="left" vertical="center" wrapText="1" shrinkToFit="1"/>
    </xf>
    <xf numFmtId="0" fontId="4" fillId="0" borderId="24" xfId="0" applyFont="1" applyBorder="1" applyAlignment="1">
      <alignment horizontal="left" vertical="center" wrapText="1" shrinkToFit="1"/>
    </xf>
    <xf numFmtId="182" fontId="4" fillId="25" borderId="15" xfId="0" applyNumberFormat="1" applyFont="1" applyFill="1" applyBorder="1" applyAlignment="1">
      <alignment horizontal="left" vertical="center" shrinkToFit="1"/>
    </xf>
    <xf numFmtId="182" fontId="4" fillId="25" borderId="28" xfId="0" applyNumberFormat="1" applyFont="1" applyFill="1" applyBorder="1" applyAlignment="1">
      <alignment horizontal="left" vertical="center" shrinkToFit="1"/>
    </xf>
    <xf numFmtId="182" fontId="4" fillId="25" borderId="27" xfId="0" applyNumberFormat="1" applyFont="1" applyFill="1" applyBorder="1" applyAlignment="1">
      <alignment horizontal="left" vertical="center" shrinkToFi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パーセント 2" xfId="29" xr:uid="{AAD59347-7B0C-403D-A2CE-6A591DE72B40}"/>
    <cellStyle name="メモ" xfId="30" builtinId="10" customBuiltin="1"/>
    <cellStyle name="リンク セル" xfId="31" builtinId="24" customBuiltin="1"/>
    <cellStyle name="悪い" xfId="32" builtinId="27" customBuiltin="1"/>
    <cellStyle name="悪い 2" xfId="33" xr:uid="{2CC6E3CB-A540-457E-A9B6-8E27532D2C1F}"/>
    <cellStyle name="計算" xfId="34" builtinId="22" customBuiltin="1"/>
    <cellStyle name="警告文" xfId="35" builtinId="11" customBuiltin="1"/>
    <cellStyle name="桁区切り" xfId="36" builtinId="6"/>
    <cellStyle name="桁区切り 2" xfId="37" xr:uid="{B053F0DA-9B98-446B-B77D-1D8B61EF00F4}"/>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通貨" xfId="45" builtinId="7"/>
    <cellStyle name="通貨 2" xfId="46" xr:uid="{5A87A311-F48F-49BF-A8E2-F49EBB071439}"/>
    <cellStyle name="入力" xfId="47" builtinId="20" customBuiltin="1"/>
    <cellStyle name="標準" xfId="0" builtinId="0"/>
    <cellStyle name="標準 2" xfId="48" xr:uid="{5E262364-F393-4536-B770-19D00747FE94}"/>
    <cellStyle name="標準 2 2" xfId="49" xr:uid="{0273F6EC-C3F3-4152-A4CF-CB8CC8D30610}"/>
    <cellStyle name="標準 3" xfId="50" xr:uid="{70E7704E-8491-41C7-9F01-00ED73A52923}"/>
    <cellStyle name="標準 4" xfId="51" xr:uid="{42C4E3EB-DFD1-47E3-92BD-D0936F16599D}"/>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8A98B-AAE1-46BE-93EC-51C5571BB6E3}">
  <dimension ref="A1:R75"/>
  <sheetViews>
    <sheetView showGridLines="0" tabSelected="1" zoomScaleNormal="100" zoomScaleSheetLayoutView="100" workbookViewId="0">
      <selection sqref="A1:J1"/>
    </sheetView>
  </sheetViews>
  <sheetFormatPr defaultRowHeight="14.25" x14ac:dyDescent="0.15"/>
  <cols>
    <col min="1" max="18" width="6.375" style="1" customWidth="1"/>
    <col min="19" max="20" width="10.625" style="2" customWidth="1"/>
    <col min="21" max="21" width="11.625" style="2" customWidth="1"/>
    <col min="22" max="22" width="14.625" style="2" customWidth="1"/>
    <col min="23" max="16384" width="9" style="2"/>
  </cols>
  <sheetData>
    <row r="1" spans="1:18" ht="19.5" customHeight="1" thickBot="1" x14ac:dyDescent="0.2">
      <c r="A1" s="324" t="s">
        <v>13</v>
      </c>
      <c r="B1" s="325"/>
      <c r="C1" s="325"/>
      <c r="D1" s="325"/>
      <c r="E1" s="325"/>
      <c r="F1" s="325"/>
      <c r="G1" s="325"/>
      <c r="H1" s="325"/>
      <c r="I1" s="325"/>
      <c r="J1" s="325"/>
      <c r="K1" s="320" t="s">
        <v>46</v>
      </c>
      <c r="L1" s="321"/>
      <c r="M1" s="322"/>
      <c r="N1" s="321"/>
      <c r="O1" s="320" t="s">
        <v>45</v>
      </c>
      <c r="P1" s="321"/>
      <c r="Q1" s="323"/>
      <c r="R1" s="321"/>
    </row>
    <row r="2" spans="1:18" ht="19.5" customHeight="1" x14ac:dyDescent="0.15">
      <c r="A2" s="103" t="s">
        <v>1</v>
      </c>
      <c r="B2" s="104"/>
      <c r="C2" s="106"/>
      <c r="D2" s="107"/>
      <c r="E2" s="107"/>
      <c r="F2" s="107"/>
      <c r="G2" s="107"/>
      <c r="H2" s="107"/>
      <c r="I2" s="107"/>
      <c r="J2" s="104"/>
      <c r="K2" s="60" t="s">
        <v>40</v>
      </c>
      <c r="L2" s="105"/>
      <c r="M2" s="114"/>
      <c r="N2" s="115"/>
      <c r="O2" s="115"/>
      <c r="P2" s="115"/>
      <c r="Q2" s="115"/>
      <c r="R2" s="116"/>
    </row>
    <row r="3" spans="1:18" ht="19.5" customHeight="1" x14ac:dyDescent="0.15">
      <c r="A3" s="93" t="s">
        <v>42</v>
      </c>
      <c r="B3" s="94"/>
      <c r="C3" s="111"/>
      <c r="D3" s="109"/>
      <c r="E3" s="109"/>
      <c r="F3" s="109"/>
      <c r="G3" s="109"/>
      <c r="H3" s="109"/>
      <c r="I3" s="109"/>
      <c r="J3" s="109"/>
      <c r="K3" s="87" t="s">
        <v>41</v>
      </c>
      <c r="L3" s="88"/>
      <c r="M3" s="108"/>
      <c r="N3" s="109"/>
      <c r="O3" s="109"/>
      <c r="P3" s="109"/>
      <c r="Q3" s="109"/>
      <c r="R3" s="110"/>
    </row>
    <row r="4" spans="1:18" ht="19.5" customHeight="1" x14ac:dyDescent="0.15">
      <c r="A4" s="93" t="s">
        <v>3</v>
      </c>
      <c r="B4" s="94"/>
      <c r="C4" s="98"/>
      <c r="D4" s="99"/>
      <c r="E4" s="100"/>
      <c r="F4" s="101" t="s">
        <v>44</v>
      </c>
      <c r="G4" s="102"/>
      <c r="H4" s="117"/>
      <c r="I4" s="118"/>
      <c r="J4" s="119"/>
      <c r="K4" s="87" t="s">
        <v>48</v>
      </c>
      <c r="L4" s="88"/>
      <c r="M4" s="91"/>
      <c r="N4" s="92"/>
      <c r="O4" s="87" t="s">
        <v>49</v>
      </c>
      <c r="P4" s="88"/>
      <c r="Q4" s="149"/>
      <c r="R4" s="150"/>
    </row>
    <row r="5" spans="1:18" ht="19.5" customHeight="1" x14ac:dyDescent="0.15">
      <c r="A5" s="93" t="s">
        <v>2</v>
      </c>
      <c r="B5" s="94"/>
      <c r="C5" s="95"/>
      <c r="D5" s="96"/>
      <c r="E5" s="96"/>
      <c r="F5" s="96"/>
      <c r="G5" s="96"/>
      <c r="H5" s="96"/>
      <c r="I5" s="96"/>
      <c r="J5" s="96"/>
      <c r="K5" s="96"/>
      <c r="L5" s="96"/>
      <c r="M5" s="96"/>
      <c r="N5" s="96"/>
      <c r="O5" s="96"/>
      <c r="P5" s="96"/>
      <c r="Q5" s="96"/>
      <c r="R5" s="97"/>
    </row>
    <row r="6" spans="1:18" ht="19.5" customHeight="1" thickBot="1" x14ac:dyDescent="0.2">
      <c r="A6" s="112" t="s">
        <v>37</v>
      </c>
      <c r="B6" s="113"/>
      <c r="C6" s="89" t="s">
        <v>52</v>
      </c>
      <c r="D6" s="89"/>
      <c r="E6" s="89"/>
      <c r="F6" s="89"/>
      <c r="G6" s="89"/>
      <c r="H6" s="89"/>
      <c r="I6" s="89"/>
      <c r="J6" s="89"/>
      <c r="K6" s="89"/>
      <c r="L6" s="89"/>
      <c r="M6" s="89"/>
      <c r="N6" s="89"/>
      <c r="O6" s="89"/>
      <c r="P6" s="89"/>
      <c r="Q6" s="89"/>
      <c r="R6" s="90"/>
    </row>
    <row r="7" spans="1:18" ht="19.5" customHeight="1" thickBot="1" x14ac:dyDescent="0.2">
      <c r="A7" s="120" t="s">
        <v>22</v>
      </c>
      <c r="B7" s="120"/>
      <c r="C7" s="120"/>
      <c r="D7" s="121"/>
      <c r="E7" s="121"/>
      <c r="F7" s="121"/>
      <c r="G7" s="121"/>
      <c r="H7" s="121"/>
      <c r="I7" s="121"/>
      <c r="J7" s="121"/>
      <c r="K7" s="121"/>
      <c r="L7" s="121"/>
      <c r="M7" s="121"/>
      <c r="N7" s="121"/>
      <c r="O7" s="121"/>
      <c r="P7" s="121"/>
      <c r="Q7" s="121"/>
      <c r="R7" s="121"/>
    </row>
    <row r="8" spans="1:18" ht="36" customHeight="1" x14ac:dyDescent="0.15">
      <c r="A8" s="122" t="s">
        <v>103</v>
      </c>
      <c r="B8" s="123"/>
      <c r="C8" s="124"/>
      <c r="D8" s="125"/>
      <c r="E8" s="125"/>
      <c r="F8" s="125"/>
      <c r="G8" s="125"/>
      <c r="H8" s="125"/>
      <c r="I8" s="125"/>
      <c r="J8" s="125"/>
      <c r="K8" s="125"/>
      <c r="L8" s="125"/>
      <c r="M8" s="125"/>
      <c r="N8" s="125"/>
      <c r="O8" s="125"/>
      <c r="P8" s="125"/>
      <c r="Q8" s="125"/>
      <c r="R8" s="126"/>
    </row>
    <row r="9" spans="1:18" ht="19.5" customHeight="1" x14ac:dyDescent="0.15">
      <c r="A9" s="135"/>
      <c r="B9" s="136"/>
      <c r="C9" s="248"/>
      <c r="D9" s="249"/>
      <c r="E9" s="249"/>
      <c r="F9" s="249"/>
      <c r="G9" s="249"/>
      <c r="H9" s="249"/>
      <c r="I9" s="249"/>
      <c r="J9" s="249"/>
      <c r="K9" s="249"/>
      <c r="L9" s="249"/>
      <c r="M9" s="249"/>
      <c r="N9" s="249"/>
      <c r="O9" s="249"/>
      <c r="P9" s="249"/>
      <c r="Q9" s="249"/>
      <c r="R9" s="250"/>
    </row>
    <row r="10" spans="1:18" ht="19.5" customHeight="1" x14ac:dyDescent="0.15">
      <c r="A10" s="135"/>
      <c r="B10" s="136"/>
      <c r="C10" s="248"/>
      <c r="D10" s="249"/>
      <c r="E10" s="249"/>
      <c r="F10" s="249"/>
      <c r="G10" s="249"/>
      <c r="H10" s="249"/>
      <c r="I10" s="249"/>
      <c r="J10" s="249"/>
      <c r="K10" s="249"/>
      <c r="L10" s="249"/>
      <c r="M10" s="249"/>
      <c r="N10" s="249"/>
      <c r="O10" s="249"/>
      <c r="P10" s="249"/>
      <c r="Q10" s="249"/>
      <c r="R10" s="250"/>
    </row>
    <row r="11" spans="1:18" ht="19.5" customHeight="1" x14ac:dyDescent="0.15">
      <c r="A11" s="135"/>
      <c r="B11" s="136"/>
      <c r="C11" s="248"/>
      <c r="D11" s="249"/>
      <c r="E11" s="249"/>
      <c r="F11" s="249"/>
      <c r="G11" s="249"/>
      <c r="H11" s="249"/>
      <c r="I11" s="249"/>
      <c r="J11" s="249"/>
      <c r="K11" s="249"/>
      <c r="L11" s="249"/>
      <c r="M11" s="249"/>
      <c r="N11" s="249"/>
      <c r="O11" s="249"/>
      <c r="P11" s="249"/>
      <c r="Q11" s="249"/>
      <c r="R11" s="250"/>
    </row>
    <row r="12" spans="1:18" ht="19.5" customHeight="1" thickBot="1" x14ac:dyDescent="0.2">
      <c r="A12" s="213"/>
      <c r="B12" s="214"/>
      <c r="C12" s="254"/>
      <c r="D12" s="255"/>
      <c r="E12" s="255"/>
      <c r="F12" s="255"/>
      <c r="G12" s="255"/>
      <c r="H12" s="255"/>
      <c r="I12" s="255"/>
      <c r="J12" s="255"/>
      <c r="K12" s="255"/>
      <c r="L12" s="255"/>
      <c r="M12" s="255"/>
      <c r="N12" s="255"/>
      <c r="O12" s="255"/>
      <c r="P12" s="255"/>
      <c r="Q12" s="255"/>
      <c r="R12" s="256"/>
    </row>
    <row r="13" spans="1:18" ht="19.5" customHeight="1" thickBot="1" x14ac:dyDescent="0.2">
      <c r="A13" s="238" t="s">
        <v>23</v>
      </c>
      <c r="B13" s="238"/>
      <c r="C13" s="238"/>
      <c r="D13" s="238"/>
      <c r="E13" s="238"/>
      <c r="F13" s="238"/>
      <c r="G13" s="238"/>
      <c r="H13" s="238"/>
      <c r="I13" s="238"/>
      <c r="J13" s="238"/>
      <c r="K13" s="238"/>
      <c r="L13" s="238"/>
      <c r="M13" s="238"/>
      <c r="N13" s="238"/>
      <c r="O13" s="238"/>
      <c r="P13" s="238"/>
      <c r="Q13" s="238"/>
      <c r="R13" s="238"/>
    </row>
    <row r="14" spans="1:18" ht="19.5" customHeight="1" x14ac:dyDescent="0.15">
      <c r="A14" s="103" t="s">
        <v>12</v>
      </c>
      <c r="B14" s="215"/>
      <c r="C14" s="60" t="s">
        <v>8</v>
      </c>
      <c r="D14" s="216"/>
      <c r="E14" s="217"/>
      <c r="F14" s="60" t="s">
        <v>6</v>
      </c>
      <c r="G14" s="105"/>
      <c r="H14" s="123" t="s">
        <v>11</v>
      </c>
      <c r="I14" s="265"/>
      <c r="J14" s="265"/>
      <c r="K14" s="265"/>
      <c r="L14" s="265"/>
      <c r="M14" s="265"/>
      <c r="N14" s="265"/>
      <c r="O14" s="266" t="s">
        <v>19</v>
      </c>
      <c r="P14" s="266"/>
      <c r="Q14" s="266" t="s">
        <v>20</v>
      </c>
      <c r="R14" s="267"/>
    </row>
    <row r="15" spans="1:18" ht="39" customHeight="1" x14ac:dyDescent="0.15">
      <c r="A15" s="218" t="s">
        <v>59</v>
      </c>
      <c r="B15" s="219"/>
      <c r="C15" s="220"/>
      <c r="D15" s="221"/>
      <c r="E15" s="222"/>
      <c r="F15" s="257"/>
      <c r="G15" s="258"/>
      <c r="H15" s="259" t="s">
        <v>64</v>
      </c>
      <c r="I15" s="260"/>
      <c r="J15" s="260"/>
      <c r="K15" s="260"/>
      <c r="L15" s="260"/>
      <c r="M15" s="260"/>
      <c r="N15" s="261"/>
      <c r="O15" s="262">
        <f>C4</f>
        <v>0</v>
      </c>
      <c r="P15" s="262"/>
      <c r="Q15" s="263">
        <f>E23</f>
        <v>0</v>
      </c>
      <c r="R15" s="264"/>
    </row>
    <row r="16" spans="1:18" ht="19.5" customHeight="1" x14ac:dyDescent="0.15">
      <c r="A16" s="218" t="s">
        <v>56</v>
      </c>
      <c r="B16" s="162"/>
      <c r="C16" s="220"/>
      <c r="D16" s="268"/>
      <c r="E16" s="269"/>
      <c r="F16" s="257"/>
      <c r="G16" s="258"/>
      <c r="H16" s="270"/>
      <c r="I16" s="270"/>
      <c r="J16" s="270"/>
      <c r="K16" s="270"/>
      <c r="L16" s="270"/>
      <c r="M16" s="270"/>
      <c r="N16" s="270"/>
      <c r="O16" s="262"/>
      <c r="P16" s="262"/>
      <c r="Q16" s="263"/>
      <c r="R16" s="264"/>
    </row>
    <row r="17" spans="1:18" ht="19.5" customHeight="1" x14ac:dyDescent="0.15">
      <c r="A17" s="218" t="s">
        <v>56</v>
      </c>
      <c r="B17" s="162"/>
      <c r="C17" s="220"/>
      <c r="D17" s="268"/>
      <c r="E17" s="269"/>
      <c r="F17" s="257"/>
      <c r="G17" s="258"/>
      <c r="H17" s="270"/>
      <c r="I17" s="270"/>
      <c r="J17" s="270"/>
      <c r="K17" s="270"/>
      <c r="L17" s="270"/>
      <c r="M17" s="270"/>
      <c r="N17" s="270"/>
      <c r="O17" s="262"/>
      <c r="P17" s="262"/>
      <c r="Q17" s="263"/>
      <c r="R17" s="264"/>
    </row>
    <row r="18" spans="1:18" ht="19.5" customHeight="1" x14ac:dyDescent="0.15">
      <c r="A18" s="93" t="s">
        <v>35</v>
      </c>
      <c r="B18" s="162"/>
      <c r="C18" s="220"/>
      <c r="D18" s="268"/>
      <c r="E18" s="269"/>
      <c r="F18" s="257"/>
      <c r="G18" s="258"/>
      <c r="H18" s="270"/>
      <c r="I18" s="270"/>
      <c r="J18" s="270"/>
      <c r="K18" s="270"/>
      <c r="L18" s="270"/>
      <c r="M18" s="270"/>
      <c r="N18" s="270"/>
      <c r="O18" s="262"/>
      <c r="P18" s="262"/>
      <c r="Q18" s="263"/>
      <c r="R18" s="264"/>
    </row>
    <row r="19" spans="1:18" ht="19.5" customHeight="1" x14ac:dyDescent="0.15">
      <c r="A19" s="218" t="s">
        <v>57</v>
      </c>
      <c r="B19" s="162"/>
      <c r="C19" s="220"/>
      <c r="D19" s="268"/>
      <c r="E19" s="269"/>
      <c r="F19" s="257"/>
      <c r="G19" s="258"/>
      <c r="H19" s="270"/>
      <c r="I19" s="270"/>
      <c r="J19" s="270"/>
      <c r="K19" s="270"/>
      <c r="L19" s="270"/>
      <c r="M19" s="270"/>
      <c r="N19" s="270"/>
      <c r="O19" s="262"/>
      <c r="P19" s="262"/>
      <c r="Q19" s="263"/>
      <c r="R19" s="264"/>
    </row>
    <row r="20" spans="1:18" ht="19.5" customHeight="1" thickBot="1" x14ac:dyDescent="0.2">
      <c r="A20" s="112" t="s">
        <v>17</v>
      </c>
      <c r="B20" s="271"/>
      <c r="C20" s="220"/>
      <c r="D20" s="268"/>
      <c r="E20" s="269"/>
      <c r="F20" s="272"/>
      <c r="G20" s="273"/>
      <c r="H20" s="274"/>
      <c r="I20" s="274"/>
      <c r="J20" s="274"/>
      <c r="K20" s="274"/>
      <c r="L20" s="274"/>
      <c r="M20" s="274"/>
      <c r="N20" s="274"/>
      <c r="O20" s="275"/>
      <c r="P20" s="275"/>
      <c r="Q20" s="276"/>
      <c r="R20" s="277"/>
    </row>
    <row r="21" spans="1:18" ht="19.5" customHeight="1" thickBot="1" x14ac:dyDescent="0.2">
      <c r="A21" s="120" t="s">
        <v>24</v>
      </c>
      <c r="B21" s="120"/>
      <c r="C21" s="120"/>
      <c r="D21" s="121"/>
      <c r="E21" s="121"/>
      <c r="F21" s="121"/>
      <c r="G21" s="121"/>
      <c r="H21" s="121"/>
      <c r="I21" s="121"/>
      <c r="J21" s="121"/>
      <c r="K21" s="121"/>
      <c r="L21" s="121"/>
      <c r="M21" s="121"/>
      <c r="N21" s="121"/>
      <c r="O21" s="121"/>
      <c r="P21" s="121"/>
      <c r="Q21" s="121"/>
      <c r="R21" s="121"/>
    </row>
    <row r="22" spans="1:18" ht="19.5" customHeight="1" x14ac:dyDescent="0.15">
      <c r="A22" s="230" t="s">
        <v>5</v>
      </c>
      <c r="B22" s="231"/>
      <c r="C22" s="231"/>
      <c r="D22" s="205"/>
      <c r="E22" s="204" t="s">
        <v>18</v>
      </c>
      <c r="F22" s="205"/>
      <c r="G22" s="6" t="s">
        <v>47</v>
      </c>
      <c r="H22" s="234" t="s">
        <v>50</v>
      </c>
      <c r="I22" s="61"/>
      <c r="J22" s="7" t="s">
        <v>47</v>
      </c>
      <c r="K22" s="60" t="s">
        <v>36</v>
      </c>
      <c r="L22" s="61"/>
      <c r="M22" s="61"/>
      <c r="N22" s="61"/>
      <c r="O22" s="61"/>
      <c r="P22" s="61"/>
      <c r="Q22" s="61"/>
      <c r="R22" s="62"/>
    </row>
    <row r="23" spans="1:18" ht="19.5" customHeight="1" x14ac:dyDescent="0.15">
      <c r="A23" s="127">
        <f>C15</f>
        <v>0</v>
      </c>
      <c r="B23" s="96"/>
      <c r="C23" s="96"/>
      <c r="D23" s="128"/>
      <c r="E23" s="160"/>
      <c r="F23" s="161"/>
      <c r="G23" s="8" t="e">
        <f t="shared" ref="G23:G28" si="0">E23/$E$29</f>
        <v>#DIV/0!</v>
      </c>
      <c r="H23" s="160"/>
      <c r="I23" s="161"/>
      <c r="J23" s="9" t="e">
        <f t="shared" ref="J23:J28" si="1">H23/$H$29</f>
        <v>#DIV/0!</v>
      </c>
      <c r="K23" s="131"/>
      <c r="L23" s="132"/>
      <c r="M23" s="132"/>
      <c r="N23" s="132"/>
      <c r="O23" s="133"/>
      <c r="P23" s="133"/>
      <c r="Q23" s="133"/>
      <c r="R23" s="134"/>
    </row>
    <row r="24" spans="1:18" ht="19.5" customHeight="1" x14ac:dyDescent="0.15">
      <c r="A24" s="159"/>
      <c r="B24" s="96"/>
      <c r="C24" s="96"/>
      <c r="D24" s="128"/>
      <c r="E24" s="160"/>
      <c r="F24" s="161"/>
      <c r="G24" s="8" t="e">
        <f t="shared" si="0"/>
        <v>#DIV/0!</v>
      </c>
      <c r="H24" s="160"/>
      <c r="I24" s="161"/>
      <c r="J24" s="9" t="e">
        <f t="shared" si="1"/>
        <v>#DIV/0!</v>
      </c>
      <c r="K24" s="206"/>
      <c r="L24" s="207"/>
      <c r="M24" s="207"/>
      <c r="N24" s="207"/>
      <c r="O24" s="37"/>
      <c r="P24" s="37"/>
      <c r="Q24" s="37"/>
      <c r="R24" s="208"/>
    </row>
    <row r="25" spans="1:18" ht="19.5" customHeight="1" x14ac:dyDescent="0.15">
      <c r="A25" s="159"/>
      <c r="B25" s="96"/>
      <c r="C25" s="96"/>
      <c r="D25" s="162"/>
      <c r="E25" s="160"/>
      <c r="F25" s="161"/>
      <c r="G25" s="8" t="e">
        <f t="shared" si="0"/>
        <v>#DIV/0!</v>
      </c>
      <c r="H25" s="160"/>
      <c r="I25" s="161"/>
      <c r="J25" s="9" t="e">
        <f t="shared" si="1"/>
        <v>#DIV/0!</v>
      </c>
      <c r="K25" s="206"/>
      <c r="L25" s="207"/>
      <c r="M25" s="207"/>
      <c r="N25" s="37"/>
      <c r="O25" s="37"/>
      <c r="P25" s="37"/>
      <c r="Q25" s="37"/>
      <c r="R25" s="208"/>
    </row>
    <row r="26" spans="1:18" ht="19.5" customHeight="1" x14ac:dyDescent="0.15">
      <c r="A26" s="159"/>
      <c r="B26" s="96"/>
      <c r="C26" s="96"/>
      <c r="D26" s="162"/>
      <c r="E26" s="160"/>
      <c r="F26" s="161"/>
      <c r="G26" s="8" t="e">
        <f t="shared" si="0"/>
        <v>#DIV/0!</v>
      </c>
      <c r="H26" s="160"/>
      <c r="I26" s="161"/>
      <c r="J26" s="9" t="e">
        <f t="shared" si="1"/>
        <v>#DIV/0!</v>
      </c>
      <c r="K26" s="206"/>
      <c r="L26" s="207"/>
      <c r="M26" s="207"/>
      <c r="N26" s="37"/>
      <c r="O26" s="37"/>
      <c r="P26" s="37"/>
      <c r="Q26" s="37"/>
      <c r="R26" s="208"/>
    </row>
    <row r="27" spans="1:18" ht="19.5" customHeight="1" x14ac:dyDescent="0.15">
      <c r="A27" s="159"/>
      <c r="B27" s="96"/>
      <c r="C27" s="96"/>
      <c r="D27" s="162"/>
      <c r="E27" s="160"/>
      <c r="F27" s="161"/>
      <c r="G27" s="8" t="e">
        <f t="shared" si="0"/>
        <v>#DIV/0!</v>
      </c>
      <c r="H27" s="160"/>
      <c r="I27" s="161"/>
      <c r="J27" s="9" t="e">
        <f t="shared" si="1"/>
        <v>#DIV/0!</v>
      </c>
      <c r="K27" s="278"/>
      <c r="L27" s="279"/>
      <c r="M27" s="280"/>
      <c r="N27" s="280"/>
      <c r="O27" s="280"/>
      <c r="P27" s="280"/>
      <c r="Q27" s="280"/>
      <c r="R27" s="281"/>
    </row>
    <row r="28" spans="1:18" ht="19.5" customHeight="1" thickBot="1" x14ac:dyDescent="0.2">
      <c r="A28" s="282"/>
      <c r="B28" s="283"/>
      <c r="C28" s="283"/>
      <c r="D28" s="284"/>
      <c r="E28" s="163"/>
      <c r="F28" s="164"/>
      <c r="G28" s="8" t="e">
        <f t="shared" si="0"/>
        <v>#DIV/0!</v>
      </c>
      <c r="H28" s="163"/>
      <c r="I28" s="164"/>
      <c r="J28" s="9" t="e">
        <f t="shared" si="1"/>
        <v>#DIV/0!</v>
      </c>
      <c r="K28" s="285"/>
      <c r="L28" s="286"/>
      <c r="M28" s="287"/>
      <c r="N28" s="287"/>
      <c r="O28" s="287"/>
      <c r="P28" s="287"/>
      <c r="Q28" s="287"/>
      <c r="R28" s="288"/>
    </row>
    <row r="29" spans="1:18" ht="19.5" customHeight="1" thickTop="1" thickBot="1" x14ac:dyDescent="0.2">
      <c r="A29" s="289" t="s">
        <v>9</v>
      </c>
      <c r="B29" s="290"/>
      <c r="C29" s="290"/>
      <c r="D29" s="169"/>
      <c r="E29" s="168">
        <f>SUM(E23:E28)</f>
        <v>0</v>
      </c>
      <c r="F29" s="169"/>
      <c r="G29" s="10" t="e">
        <f>SUM(G23:G28)</f>
        <v>#DIV/0!</v>
      </c>
      <c r="H29" s="168">
        <f>SUM(H23:H28)</f>
        <v>0</v>
      </c>
      <c r="I29" s="169"/>
      <c r="J29" s="10" t="e">
        <f>SUM(J23:J28)</f>
        <v>#DIV/0!</v>
      </c>
      <c r="K29" s="170"/>
      <c r="L29" s="171"/>
      <c r="M29" s="172"/>
      <c r="N29" s="172"/>
      <c r="O29" s="172"/>
      <c r="P29" s="172"/>
      <c r="Q29" s="172"/>
      <c r="R29" s="173"/>
    </row>
    <row r="30" spans="1:18" ht="19.5" customHeight="1" thickBot="1" x14ac:dyDescent="0.2">
      <c r="A30" s="209" t="s">
        <v>96</v>
      </c>
      <c r="B30" s="210"/>
      <c r="C30" s="210"/>
      <c r="D30" s="210"/>
      <c r="E30" s="210"/>
      <c r="F30" s="210"/>
      <c r="G30" s="210"/>
      <c r="H30" s="210"/>
      <c r="I30" s="210"/>
      <c r="J30" s="210"/>
      <c r="K30" s="210"/>
      <c r="L30" s="210"/>
      <c r="M30" s="210"/>
      <c r="N30" s="210"/>
      <c r="O30" s="210"/>
      <c r="P30" s="210"/>
      <c r="Q30" s="211" t="s">
        <v>15</v>
      </c>
      <c r="R30" s="212"/>
    </row>
    <row r="31" spans="1:18" ht="19.5" customHeight="1" x14ac:dyDescent="0.15">
      <c r="A31" s="228" t="s">
        <v>38</v>
      </c>
      <c r="B31" s="229"/>
      <c r="C31" s="158">
        <f>(C32-$C$4)/365</f>
        <v>124.08493150684932</v>
      </c>
      <c r="D31" s="158"/>
      <c r="E31" s="158">
        <f>(E32-$C$4)/365</f>
        <v>125.08493150684932</v>
      </c>
      <c r="F31" s="158"/>
      <c r="G31" s="158">
        <f>(G32-$C$4)/365</f>
        <v>126.08493150684932</v>
      </c>
      <c r="H31" s="158"/>
      <c r="I31" s="158">
        <f>(I32-$C$4)/365</f>
        <v>127.08493150684932</v>
      </c>
      <c r="J31" s="158"/>
      <c r="K31" s="158">
        <f>(K32-$C$4)/365</f>
        <v>128.0849315068493</v>
      </c>
      <c r="L31" s="158"/>
      <c r="M31" s="158">
        <f>(M32-$C$4)/365</f>
        <v>129.0849315068493</v>
      </c>
      <c r="N31" s="158"/>
      <c r="O31" s="158">
        <f>(O32-$C$4)/365</f>
        <v>130.0849315068493</v>
      </c>
      <c r="P31" s="158"/>
      <c r="Q31" s="158">
        <f>(Q32-$C$4)/365</f>
        <v>131.0849315068493</v>
      </c>
      <c r="R31" s="227"/>
    </row>
    <row r="32" spans="1:18" ht="19.5" customHeight="1" thickBot="1" x14ac:dyDescent="0.2">
      <c r="A32" s="151" t="s">
        <v>14</v>
      </c>
      <c r="B32" s="152"/>
      <c r="C32" s="153">
        <v>45291</v>
      </c>
      <c r="D32" s="154"/>
      <c r="E32" s="155">
        <f>C32+365</f>
        <v>45656</v>
      </c>
      <c r="F32" s="156"/>
      <c r="G32" s="155">
        <f>E32+365</f>
        <v>46021</v>
      </c>
      <c r="H32" s="156"/>
      <c r="I32" s="78">
        <f>G32+365</f>
        <v>46386</v>
      </c>
      <c r="J32" s="81"/>
      <c r="K32" s="78">
        <f>I32+365</f>
        <v>46751</v>
      </c>
      <c r="L32" s="81"/>
      <c r="M32" s="78">
        <f>K32+365</f>
        <v>47116</v>
      </c>
      <c r="N32" s="81"/>
      <c r="O32" s="78">
        <f>M32+365</f>
        <v>47481</v>
      </c>
      <c r="P32" s="79"/>
      <c r="Q32" s="78">
        <f>O32+365</f>
        <v>47846</v>
      </c>
      <c r="R32" s="197"/>
    </row>
    <row r="33" spans="1:18" ht="19.5" customHeight="1" thickTop="1" x14ac:dyDescent="0.15">
      <c r="A33" s="179" t="s">
        <v>4</v>
      </c>
      <c r="B33" s="180"/>
      <c r="C33" s="186"/>
      <c r="D33" s="187"/>
      <c r="E33" s="186"/>
      <c r="F33" s="187"/>
      <c r="G33" s="82"/>
      <c r="H33" s="84"/>
      <c r="I33" s="82"/>
      <c r="J33" s="84"/>
      <c r="K33" s="82"/>
      <c r="L33" s="84"/>
      <c r="M33" s="82"/>
      <c r="N33" s="84"/>
      <c r="O33" s="82"/>
      <c r="P33" s="84"/>
      <c r="Q33" s="82"/>
      <c r="R33" s="83"/>
    </row>
    <row r="34" spans="1:18" ht="19.5" customHeight="1" x14ac:dyDescent="0.15">
      <c r="A34" s="181" t="s">
        <v>65</v>
      </c>
      <c r="B34" s="182"/>
      <c r="C34" s="291"/>
      <c r="D34" s="141"/>
      <c r="E34" s="140"/>
      <c r="F34" s="141"/>
      <c r="G34" s="175"/>
      <c r="H34" s="176"/>
      <c r="I34" s="175"/>
      <c r="J34" s="176"/>
      <c r="K34" s="85"/>
      <c r="L34" s="203"/>
      <c r="M34" s="85"/>
      <c r="N34" s="203"/>
      <c r="O34" s="85"/>
      <c r="P34" s="203"/>
      <c r="Q34" s="85"/>
      <c r="R34" s="86"/>
    </row>
    <row r="35" spans="1:18" ht="19.5" customHeight="1" x14ac:dyDescent="0.15">
      <c r="A35" s="232" t="s">
        <v>66</v>
      </c>
      <c r="B35" s="233"/>
      <c r="C35" s="190"/>
      <c r="D35" s="185"/>
      <c r="E35" s="184"/>
      <c r="F35" s="185"/>
      <c r="G35" s="137"/>
      <c r="H35" s="138"/>
      <c r="I35" s="137"/>
      <c r="J35" s="138"/>
      <c r="K35" s="137"/>
      <c r="L35" s="138"/>
      <c r="M35" s="137"/>
      <c r="N35" s="138"/>
      <c r="O35" s="137"/>
      <c r="P35" s="138"/>
      <c r="Q35" s="137"/>
      <c r="R35" s="202"/>
    </row>
    <row r="36" spans="1:18" ht="19.5" customHeight="1" x14ac:dyDescent="0.15">
      <c r="A36" s="292" t="s">
        <v>67</v>
      </c>
      <c r="B36" s="130"/>
      <c r="C36" s="129"/>
      <c r="D36" s="130"/>
      <c r="E36" s="129"/>
      <c r="F36" s="130"/>
      <c r="G36" s="129"/>
      <c r="H36" s="130"/>
      <c r="I36" s="129"/>
      <c r="J36" s="130"/>
      <c r="K36" s="129"/>
      <c r="L36" s="130"/>
      <c r="M36" s="129"/>
      <c r="N36" s="130"/>
      <c r="O36" s="129"/>
      <c r="P36" s="130"/>
      <c r="Q36" s="129"/>
      <c r="R36" s="201"/>
    </row>
    <row r="37" spans="1:18" ht="19.5" customHeight="1" x14ac:dyDescent="0.15">
      <c r="A37" s="200" t="s">
        <v>60</v>
      </c>
      <c r="B37" s="189"/>
      <c r="C37" s="188"/>
      <c r="D37" s="189"/>
      <c r="E37" s="194"/>
      <c r="F37" s="189"/>
      <c r="G37" s="74"/>
      <c r="H37" s="139"/>
      <c r="I37" s="74"/>
      <c r="J37" s="139"/>
      <c r="K37" s="74"/>
      <c r="L37" s="142"/>
      <c r="M37" s="74"/>
      <c r="N37" s="142"/>
      <c r="O37" s="74"/>
      <c r="P37" s="142"/>
      <c r="Q37" s="74"/>
      <c r="R37" s="75"/>
    </row>
    <row r="38" spans="1:18" ht="19.5" customHeight="1" x14ac:dyDescent="0.15">
      <c r="A38" s="192" t="s">
        <v>25</v>
      </c>
      <c r="B38" s="193"/>
      <c r="C38" s="174"/>
      <c r="D38" s="174"/>
      <c r="E38" s="174"/>
      <c r="F38" s="174"/>
      <c r="G38" s="174"/>
      <c r="H38" s="174"/>
      <c r="I38" s="174"/>
      <c r="J38" s="174"/>
      <c r="K38" s="76"/>
      <c r="L38" s="80"/>
      <c r="M38" s="76"/>
      <c r="N38" s="80"/>
      <c r="O38" s="76"/>
      <c r="P38" s="80"/>
      <c r="Q38" s="76"/>
      <c r="R38" s="77"/>
    </row>
    <row r="39" spans="1:18" ht="19.5" customHeight="1" x14ac:dyDescent="0.15">
      <c r="A39" s="198" t="s">
        <v>39</v>
      </c>
      <c r="B39" s="199"/>
      <c r="C39" s="157" t="e">
        <f>C38/C33</f>
        <v>#DIV/0!</v>
      </c>
      <c r="D39" s="157"/>
      <c r="E39" s="157" t="e">
        <f>E38/E33</f>
        <v>#DIV/0!</v>
      </c>
      <c r="F39" s="157"/>
      <c r="G39" s="157" t="e">
        <f>G38/G33</f>
        <v>#DIV/0!</v>
      </c>
      <c r="H39" s="157"/>
      <c r="I39" s="157" t="e">
        <f>I38/I33</f>
        <v>#DIV/0!</v>
      </c>
      <c r="J39" s="157"/>
      <c r="K39" s="70" t="e">
        <f>K38/K33</f>
        <v>#DIV/0!</v>
      </c>
      <c r="L39" s="71"/>
      <c r="M39" s="70" t="e">
        <f>M38/M33</f>
        <v>#DIV/0!</v>
      </c>
      <c r="N39" s="71"/>
      <c r="O39" s="70" t="e">
        <f>O38/O33</f>
        <v>#DIV/0!</v>
      </c>
      <c r="P39" s="71"/>
      <c r="Q39" s="70" t="e">
        <f>Q38/Q33</f>
        <v>#DIV/0!</v>
      </c>
      <c r="R39" s="73"/>
    </row>
    <row r="40" spans="1:18" ht="19.5" customHeight="1" x14ac:dyDescent="0.15">
      <c r="A40" s="93" t="s">
        <v>31</v>
      </c>
      <c r="B40" s="94"/>
      <c r="C40" s="143"/>
      <c r="D40" s="144"/>
      <c r="E40" s="143"/>
      <c r="F40" s="144"/>
      <c r="G40" s="143"/>
      <c r="H40" s="144"/>
      <c r="I40" s="68"/>
      <c r="J40" s="69"/>
      <c r="K40" s="68"/>
      <c r="L40" s="69"/>
      <c r="M40" s="68"/>
      <c r="N40" s="69"/>
      <c r="O40" s="68"/>
      <c r="P40" s="69"/>
      <c r="Q40" s="68"/>
      <c r="R40" s="72"/>
    </row>
    <row r="41" spans="1:18" ht="19.5" customHeight="1" x14ac:dyDescent="0.15">
      <c r="A41" s="145" t="s">
        <v>62</v>
      </c>
      <c r="B41" s="146"/>
      <c r="C41" s="11">
        <v>0</v>
      </c>
      <c r="D41" s="3">
        <v>0</v>
      </c>
      <c r="E41" s="11">
        <v>0</v>
      </c>
      <c r="F41" s="3">
        <v>0</v>
      </c>
      <c r="G41" s="11">
        <v>0</v>
      </c>
      <c r="H41" s="3">
        <v>0</v>
      </c>
      <c r="I41" s="11">
        <v>0</v>
      </c>
      <c r="J41" s="3">
        <v>0</v>
      </c>
      <c r="K41" s="11">
        <v>0</v>
      </c>
      <c r="L41" s="3">
        <v>0</v>
      </c>
      <c r="M41" s="11">
        <v>0</v>
      </c>
      <c r="N41" s="3">
        <v>0</v>
      </c>
      <c r="O41" s="11">
        <v>0</v>
      </c>
      <c r="P41" s="3">
        <v>0</v>
      </c>
      <c r="Q41" s="11">
        <v>0</v>
      </c>
      <c r="R41" s="4">
        <v>0</v>
      </c>
    </row>
    <row r="42" spans="1:18" ht="19.5" customHeight="1" x14ac:dyDescent="0.15">
      <c r="A42" s="177" t="s">
        <v>26</v>
      </c>
      <c r="B42" s="178"/>
      <c r="C42" s="183"/>
      <c r="D42" s="183"/>
      <c r="E42" s="183"/>
      <c r="F42" s="183"/>
      <c r="G42" s="183"/>
      <c r="H42" s="183"/>
      <c r="I42" s="183"/>
      <c r="J42" s="183"/>
      <c r="K42" s="68"/>
      <c r="L42" s="69"/>
      <c r="M42" s="68"/>
      <c r="N42" s="69"/>
      <c r="O42" s="68"/>
      <c r="P42" s="69"/>
      <c r="Q42" s="68"/>
      <c r="R42" s="72"/>
    </row>
    <row r="43" spans="1:18" ht="19.5" customHeight="1" x14ac:dyDescent="0.15">
      <c r="A43" s="195" t="s">
        <v>30</v>
      </c>
      <c r="B43" s="196"/>
      <c r="C43" s="183"/>
      <c r="D43" s="183"/>
      <c r="E43" s="183"/>
      <c r="F43" s="183"/>
      <c r="G43" s="183"/>
      <c r="H43" s="183"/>
      <c r="I43" s="183"/>
      <c r="J43" s="183"/>
      <c r="K43" s="68"/>
      <c r="L43" s="69"/>
      <c r="M43" s="68"/>
      <c r="N43" s="69"/>
      <c r="O43" s="68"/>
      <c r="P43" s="69"/>
      <c r="Q43" s="68"/>
      <c r="R43" s="72"/>
    </row>
    <row r="44" spans="1:18" ht="19.5" customHeight="1" thickBot="1" x14ac:dyDescent="0.2">
      <c r="A44" s="147" t="s">
        <v>7</v>
      </c>
      <c r="B44" s="148"/>
      <c r="C44" s="191"/>
      <c r="D44" s="191"/>
      <c r="E44" s="191"/>
      <c r="F44" s="191"/>
      <c r="G44" s="191"/>
      <c r="H44" s="191"/>
      <c r="I44" s="293"/>
      <c r="J44" s="293"/>
      <c r="K44" s="294"/>
      <c r="L44" s="295"/>
      <c r="M44" s="294"/>
      <c r="N44" s="295"/>
      <c r="O44" s="294"/>
      <c r="P44" s="295"/>
      <c r="Q44" s="294"/>
      <c r="R44" s="296"/>
    </row>
    <row r="45" spans="1:18" ht="21.6" customHeight="1" thickBot="1" x14ac:dyDescent="0.2">
      <c r="A45" s="330" t="s">
        <v>32</v>
      </c>
      <c r="B45" s="330"/>
      <c r="C45" s="330"/>
      <c r="D45" s="330"/>
      <c r="E45" s="331"/>
      <c r="F45" s="331"/>
      <c r="G45" s="331"/>
      <c r="H45" s="331"/>
      <c r="I45" s="331"/>
      <c r="J45" s="331"/>
      <c r="K45" s="331"/>
      <c r="L45" s="331"/>
      <c r="M45" s="331"/>
      <c r="N45" s="331"/>
      <c r="O45" s="331"/>
      <c r="P45" s="331"/>
      <c r="Q45" s="331"/>
      <c r="R45" s="331"/>
    </row>
    <row r="46" spans="1:18" ht="36" customHeight="1" x14ac:dyDescent="0.15">
      <c r="A46" s="304" t="s">
        <v>68</v>
      </c>
      <c r="B46" s="305"/>
      <c r="C46" s="297" t="s">
        <v>94</v>
      </c>
      <c r="D46" s="298"/>
      <c r="E46" s="298"/>
      <c r="F46" s="298"/>
      <c r="G46" s="298"/>
      <c r="H46" s="298"/>
      <c r="I46" s="298"/>
      <c r="J46" s="298"/>
      <c r="K46" s="298"/>
      <c r="L46" s="298"/>
      <c r="M46" s="298"/>
      <c r="N46" s="298"/>
      <c r="O46" s="298"/>
      <c r="P46" s="298"/>
      <c r="Q46" s="298"/>
      <c r="R46" s="299"/>
    </row>
    <row r="47" spans="1:18" ht="36" customHeight="1" x14ac:dyDescent="0.15">
      <c r="A47" s="45" t="s">
        <v>78</v>
      </c>
      <c r="B47" s="46"/>
      <c r="C47" s="48" t="s">
        <v>95</v>
      </c>
      <c r="D47" s="30"/>
      <c r="E47" s="30"/>
      <c r="F47" s="30"/>
      <c r="G47" s="30"/>
      <c r="H47" s="30"/>
      <c r="I47" s="30"/>
      <c r="J47" s="30"/>
      <c r="K47" s="30"/>
      <c r="L47" s="30"/>
      <c r="M47" s="30"/>
      <c r="N47" s="30"/>
      <c r="O47" s="30"/>
      <c r="P47" s="30"/>
      <c r="Q47" s="30"/>
      <c r="R47" s="31"/>
    </row>
    <row r="48" spans="1:18" ht="36" customHeight="1" x14ac:dyDescent="0.15">
      <c r="A48" s="45" t="s">
        <v>53</v>
      </c>
      <c r="B48" s="46"/>
      <c r="C48" s="48" t="s">
        <v>93</v>
      </c>
      <c r="D48" s="30"/>
      <c r="E48" s="30"/>
      <c r="F48" s="30"/>
      <c r="G48" s="30"/>
      <c r="H48" s="30"/>
      <c r="I48" s="30"/>
      <c r="J48" s="30"/>
      <c r="K48" s="30"/>
      <c r="L48" s="30"/>
      <c r="M48" s="30"/>
      <c r="N48" s="30"/>
      <c r="O48" s="30"/>
      <c r="P48" s="30"/>
      <c r="Q48" s="30"/>
      <c r="R48" s="31"/>
    </row>
    <row r="49" spans="1:18" ht="36" customHeight="1" x14ac:dyDescent="0.15">
      <c r="A49" s="306" t="s">
        <v>69</v>
      </c>
      <c r="B49" s="17" t="s">
        <v>70</v>
      </c>
      <c r="C49" s="48" t="s">
        <v>86</v>
      </c>
      <c r="D49" s="30"/>
      <c r="E49" s="30"/>
      <c r="F49" s="30"/>
      <c r="G49" s="30"/>
      <c r="H49" s="30"/>
      <c r="I49" s="30"/>
      <c r="J49" s="30"/>
      <c r="K49" s="30"/>
      <c r="L49" s="30"/>
      <c r="M49" s="30"/>
      <c r="N49" s="30"/>
      <c r="O49" s="30"/>
      <c r="P49" s="30"/>
      <c r="Q49" s="30"/>
      <c r="R49" s="31"/>
    </row>
    <row r="50" spans="1:18" ht="36" customHeight="1" x14ac:dyDescent="0.15">
      <c r="A50" s="306"/>
      <c r="B50" s="17" t="s">
        <v>84</v>
      </c>
      <c r="C50" s="32" t="s">
        <v>85</v>
      </c>
      <c r="D50" s="34"/>
      <c r="E50" s="34"/>
      <c r="F50" s="34"/>
      <c r="G50" s="34"/>
      <c r="H50" s="34"/>
      <c r="I50" s="34"/>
      <c r="J50" s="34"/>
      <c r="K50" s="34"/>
      <c r="L50" s="34"/>
      <c r="M50" s="34"/>
      <c r="N50" s="34"/>
      <c r="O50" s="34"/>
      <c r="P50" s="34"/>
      <c r="Q50" s="34"/>
      <c r="R50" s="35"/>
    </row>
    <row r="51" spans="1:18" ht="36" customHeight="1" x14ac:dyDescent="0.15">
      <c r="A51" s="26" t="s">
        <v>71</v>
      </c>
      <c r="B51" s="18" t="s">
        <v>76</v>
      </c>
      <c r="C51" s="28" t="s">
        <v>92</v>
      </c>
      <c r="D51" s="29"/>
      <c r="E51" s="30"/>
      <c r="F51" s="30"/>
      <c r="G51" s="30"/>
      <c r="H51" s="30"/>
      <c r="I51" s="30"/>
      <c r="J51" s="30"/>
      <c r="K51" s="30"/>
      <c r="L51" s="30"/>
      <c r="M51" s="30"/>
      <c r="N51" s="30"/>
      <c r="O51" s="30"/>
      <c r="P51" s="30"/>
      <c r="Q51" s="30"/>
      <c r="R51" s="31"/>
    </row>
    <row r="52" spans="1:18" ht="36" customHeight="1" x14ac:dyDescent="0.15">
      <c r="A52" s="47"/>
      <c r="B52" s="17" t="s">
        <v>79</v>
      </c>
      <c r="C52" s="32" t="s">
        <v>87</v>
      </c>
      <c r="D52" s="34"/>
      <c r="E52" s="34"/>
      <c r="F52" s="34"/>
      <c r="G52" s="34"/>
      <c r="H52" s="34"/>
      <c r="I52" s="34"/>
      <c r="J52" s="34"/>
      <c r="K52" s="34"/>
      <c r="L52" s="34"/>
      <c r="M52" s="34"/>
      <c r="N52" s="34"/>
      <c r="O52" s="34"/>
      <c r="P52" s="34"/>
      <c r="Q52" s="34"/>
      <c r="R52" s="35"/>
    </row>
    <row r="53" spans="1:18" ht="36" customHeight="1" x14ac:dyDescent="0.15">
      <c r="A53" s="26" t="s">
        <v>58</v>
      </c>
      <c r="B53" s="16" t="s">
        <v>77</v>
      </c>
      <c r="C53" s="48" t="s">
        <v>88</v>
      </c>
      <c r="D53" s="30"/>
      <c r="E53" s="30"/>
      <c r="F53" s="30"/>
      <c r="G53" s="30"/>
      <c r="H53" s="30"/>
      <c r="I53" s="30"/>
      <c r="J53" s="30"/>
      <c r="K53" s="30"/>
      <c r="L53" s="30"/>
      <c r="M53" s="30"/>
      <c r="N53" s="30"/>
      <c r="O53" s="30"/>
      <c r="P53" s="30"/>
      <c r="Q53" s="30"/>
      <c r="R53" s="31"/>
    </row>
    <row r="54" spans="1:18" ht="36" customHeight="1" x14ac:dyDescent="0.15">
      <c r="A54" s="47"/>
      <c r="B54" s="17" t="s">
        <v>72</v>
      </c>
      <c r="C54" s="49" t="s">
        <v>89</v>
      </c>
      <c r="D54" s="50"/>
      <c r="E54" s="50"/>
      <c r="F54" s="50"/>
      <c r="G54" s="50"/>
      <c r="H54" s="50"/>
      <c r="I54" s="50"/>
      <c r="J54" s="50"/>
      <c r="K54" s="50"/>
      <c r="L54" s="50"/>
      <c r="M54" s="50"/>
      <c r="N54" s="50"/>
      <c r="O54" s="50"/>
      <c r="P54" s="50"/>
      <c r="Q54" s="50"/>
      <c r="R54" s="51"/>
    </row>
    <row r="55" spans="1:18" ht="36" customHeight="1" x14ac:dyDescent="0.15">
      <c r="A55" s="26" t="s">
        <v>73</v>
      </c>
      <c r="B55" s="19" t="s">
        <v>80</v>
      </c>
      <c r="C55" s="28" t="s">
        <v>90</v>
      </c>
      <c r="D55" s="29"/>
      <c r="E55" s="30"/>
      <c r="F55" s="30"/>
      <c r="G55" s="30"/>
      <c r="H55" s="30"/>
      <c r="I55" s="30"/>
      <c r="J55" s="30"/>
      <c r="K55" s="30"/>
      <c r="L55" s="30"/>
      <c r="M55" s="30"/>
      <c r="N55" s="30"/>
      <c r="O55" s="30"/>
      <c r="P55" s="30"/>
      <c r="Q55" s="30"/>
      <c r="R55" s="31"/>
    </row>
    <row r="56" spans="1:18" ht="36" customHeight="1" x14ac:dyDescent="0.15">
      <c r="A56" s="27"/>
      <c r="B56" s="17" t="s">
        <v>74</v>
      </c>
      <c r="C56" s="32" t="s">
        <v>91</v>
      </c>
      <c r="D56" s="33"/>
      <c r="E56" s="34"/>
      <c r="F56" s="34"/>
      <c r="G56" s="34"/>
      <c r="H56" s="34"/>
      <c r="I56" s="34"/>
      <c r="J56" s="34"/>
      <c r="K56" s="34"/>
      <c r="L56" s="34"/>
      <c r="M56" s="34"/>
      <c r="N56" s="34"/>
      <c r="O56" s="34"/>
      <c r="P56" s="34"/>
      <c r="Q56" s="34"/>
      <c r="R56" s="35"/>
    </row>
    <row r="57" spans="1:18" ht="19.5" customHeight="1" x14ac:dyDescent="0.15">
      <c r="A57" s="36" t="s">
        <v>51</v>
      </c>
      <c r="B57" s="37"/>
      <c r="C57" s="38"/>
      <c r="D57" s="39"/>
      <c r="E57" s="39"/>
      <c r="F57" s="39"/>
      <c r="G57" s="39"/>
      <c r="H57" s="39"/>
      <c r="I57" s="39"/>
      <c r="J57" s="39"/>
      <c r="K57" s="39"/>
      <c r="L57" s="39"/>
      <c r="M57" s="39"/>
      <c r="N57" s="39"/>
      <c r="O57" s="39"/>
      <c r="P57" s="39"/>
      <c r="Q57" s="39"/>
      <c r="R57" s="40"/>
    </row>
    <row r="58" spans="1:18" ht="19.5" customHeight="1" x14ac:dyDescent="0.15">
      <c r="A58" s="41" t="s">
        <v>61</v>
      </c>
      <c r="B58" s="37"/>
      <c r="C58" s="42"/>
      <c r="D58" s="43"/>
      <c r="E58" s="43"/>
      <c r="F58" s="43"/>
      <c r="G58" s="43"/>
      <c r="H58" s="43"/>
      <c r="I58" s="43"/>
      <c r="J58" s="43"/>
      <c r="K58" s="43"/>
      <c r="L58" s="43"/>
      <c r="M58" s="43"/>
      <c r="N58" s="43"/>
      <c r="O58" s="43"/>
      <c r="P58" s="43"/>
      <c r="Q58" s="43"/>
      <c r="R58" s="44"/>
    </row>
    <row r="59" spans="1:18" ht="19.5" customHeight="1" thickBot="1" x14ac:dyDescent="0.2">
      <c r="A59" s="21" t="s">
        <v>75</v>
      </c>
      <c r="B59" s="22"/>
      <c r="C59" s="23"/>
      <c r="D59" s="24"/>
      <c r="E59" s="24"/>
      <c r="F59" s="24"/>
      <c r="G59" s="24"/>
      <c r="H59" s="24"/>
      <c r="I59" s="24"/>
      <c r="J59" s="24"/>
      <c r="K59" s="24"/>
      <c r="L59" s="24"/>
      <c r="M59" s="24"/>
      <c r="N59" s="24"/>
      <c r="O59" s="24"/>
      <c r="P59" s="24"/>
      <c r="Q59" s="24"/>
      <c r="R59" s="25"/>
    </row>
    <row r="60" spans="1:18" ht="19.5" customHeight="1" thickBot="1" x14ac:dyDescent="0.2">
      <c r="A60" s="328" t="s">
        <v>34</v>
      </c>
      <c r="B60" s="329"/>
      <c r="C60" s="329"/>
      <c r="D60" s="329"/>
      <c r="E60" s="329"/>
      <c r="F60" s="329"/>
      <c r="G60" s="329"/>
      <c r="H60" s="329"/>
      <c r="I60" s="329"/>
      <c r="J60" s="329"/>
      <c r="K60" s="329"/>
      <c r="L60" s="329"/>
      <c r="M60" s="329"/>
      <c r="N60" s="329"/>
      <c r="O60" s="329"/>
      <c r="P60" s="329"/>
      <c r="Q60" s="329"/>
      <c r="R60" s="329"/>
    </row>
    <row r="61" spans="1:18" ht="19.5" customHeight="1" x14ac:dyDescent="0.15">
      <c r="A61" s="251" t="s">
        <v>10</v>
      </c>
      <c r="B61" s="123"/>
      <c r="C61" s="300" t="s">
        <v>54</v>
      </c>
      <c r="D61" s="301"/>
      <c r="E61" s="300" t="s">
        <v>21</v>
      </c>
      <c r="F61" s="302"/>
      <c r="G61" s="234" t="s">
        <v>43</v>
      </c>
      <c r="H61" s="301"/>
      <c r="I61" s="300" t="s">
        <v>55</v>
      </c>
      <c r="J61" s="301"/>
      <c r="K61" s="303" t="s">
        <v>63</v>
      </c>
      <c r="L61" s="205"/>
      <c r="M61" s="60" t="s">
        <v>16</v>
      </c>
      <c r="N61" s="61"/>
      <c r="O61" s="61"/>
      <c r="P61" s="61"/>
      <c r="Q61" s="61"/>
      <c r="R61" s="62"/>
    </row>
    <row r="62" spans="1:18" ht="19.5" customHeight="1" x14ac:dyDescent="0.15">
      <c r="A62" s="252">
        <f>C4</f>
        <v>0</v>
      </c>
      <c r="B62" s="253"/>
      <c r="C62" s="52"/>
      <c r="D62" s="53"/>
      <c r="E62" s="312"/>
      <c r="F62" s="313"/>
      <c r="G62" s="314"/>
      <c r="H62" s="315"/>
      <c r="I62" s="52"/>
      <c r="J62" s="53"/>
      <c r="K62" s="52"/>
      <c r="L62" s="53"/>
      <c r="M62" s="32"/>
      <c r="N62" s="33"/>
      <c r="O62" s="33"/>
      <c r="P62" s="33"/>
      <c r="Q62" s="33"/>
      <c r="R62" s="64"/>
    </row>
    <row r="63" spans="1:18" ht="19.5" customHeight="1" x14ac:dyDescent="0.15">
      <c r="A63" s="326"/>
      <c r="B63" s="327"/>
      <c r="C63" s="223"/>
      <c r="D63" s="224"/>
      <c r="E63" s="316"/>
      <c r="F63" s="317"/>
      <c r="G63" s="318"/>
      <c r="H63" s="319"/>
      <c r="I63" s="54"/>
      <c r="J63" s="55"/>
      <c r="K63" s="54"/>
      <c r="L63" s="55"/>
      <c r="M63" s="65"/>
      <c r="N63" s="66"/>
      <c r="O63" s="66"/>
      <c r="P63" s="66"/>
      <c r="Q63" s="66"/>
      <c r="R63" s="67"/>
    </row>
    <row r="64" spans="1:18" ht="19.5" customHeight="1" x14ac:dyDescent="0.15">
      <c r="A64" s="225"/>
      <c r="B64" s="226"/>
      <c r="C64" s="54"/>
      <c r="D64" s="55"/>
      <c r="E64" s="241"/>
      <c r="F64" s="242"/>
      <c r="G64" s="243"/>
      <c r="H64" s="244"/>
      <c r="I64" s="56"/>
      <c r="J64" s="57"/>
      <c r="K64" s="56"/>
      <c r="L64" s="57"/>
      <c r="M64" s="65"/>
      <c r="N64" s="66"/>
      <c r="O64" s="66"/>
      <c r="P64" s="66"/>
      <c r="Q64" s="66"/>
      <c r="R64" s="67"/>
    </row>
    <row r="65" spans="1:18" ht="19.5" customHeight="1" x14ac:dyDescent="0.15">
      <c r="A65" s="225"/>
      <c r="B65" s="226"/>
      <c r="C65" s="54"/>
      <c r="D65" s="55"/>
      <c r="E65" s="241"/>
      <c r="F65" s="242"/>
      <c r="G65" s="243"/>
      <c r="H65" s="244"/>
      <c r="I65" s="56"/>
      <c r="J65" s="57"/>
      <c r="K65" s="56"/>
      <c r="L65" s="57"/>
      <c r="M65" s="65"/>
      <c r="N65" s="66"/>
      <c r="O65" s="66"/>
      <c r="P65" s="66"/>
      <c r="Q65" s="66"/>
      <c r="R65" s="67"/>
    </row>
    <row r="66" spans="1:18" ht="21" customHeight="1" thickBot="1" x14ac:dyDescent="0.2">
      <c r="A66" s="239"/>
      <c r="B66" s="240"/>
      <c r="C66" s="310"/>
      <c r="D66" s="311"/>
      <c r="E66" s="339"/>
      <c r="F66" s="340"/>
      <c r="G66" s="341"/>
      <c r="H66" s="342"/>
      <c r="I66" s="58"/>
      <c r="J66" s="59"/>
      <c r="K66" s="58"/>
      <c r="L66" s="59"/>
      <c r="M66" s="63"/>
      <c r="N66" s="24"/>
      <c r="O66" s="24"/>
      <c r="P66" s="24"/>
      <c r="Q66" s="24"/>
      <c r="R66" s="25"/>
    </row>
    <row r="67" spans="1:18" ht="19.5" customHeight="1" thickBot="1" x14ac:dyDescent="0.2">
      <c r="A67" s="238" t="s">
        <v>33</v>
      </c>
      <c r="B67" s="238"/>
      <c r="C67" s="238"/>
      <c r="D67" s="238"/>
      <c r="E67" s="238"/>
      <c r="F67" s="238"/>
      <c r="G67" s="238"/>
      <c r="H67" s="238"/>
      <c r="I67" s="238"/>
      <c r="J67" s="238"/>
      <c r="K67" s="238"/>
      <c r="L67" s="238"/>
      <c r="M67" s="238"/>
      <c r="N67" s="238"/>
      <c r="O67" s="238"/>
      <c r="P67" s="238"/>
      <c r="Q67" s="238"/>
      <c r="R67" s="238"/>
    </row>
    <row r="68" spans="1:18" ht="19.5" customHeight="1" x14ac:dyDescent="0.15">
      <c r="A68" s="41" t="s">
        <v>28</v>
      </c>
      <c r="B68" s="335"/>
      <c r="C68" s="336"/>
      <c r="D68" s="337"/>
      <c r="E68" s="337"/>
      <c r="F68" s="337"/>
      <c r="G68" s="337"/>
      <c r="H68" s="337"/>
      <c r="I68" s="338"/>
      <c r="J68" s="343" t="s">
        <v>29</v>
      </c>
      <c r="K68" s="335"/>
      <c r="L68" s="336"/>
      <c r="M68" s="337"/>
      <c r="N68" s="337"/>
      <c r="O68" s="337"/>
      <c r="P68" s="337"/>
      <c r="Q68" s="337"/>
      <c r="R68" s="344"/>
    </row>
    <row r="69" spans="1:18" ht="19.5" customHeight="1" thickBot="1" x14ac:dyDescent="0.2">
      <c r="A69" s="21" t="s">
        <v>0</v>
      </c>
      <c r="B69" s="333"/>
      <c r="C69" s="307"/>
      <c r="D69" s="308"/>
      <c r="E69" s="308"/>
      <c r="F69" s="308"/>
      <c r="G69" s="308"/>
      <c r="H69" s="308"/>
      <c r="I69" s="309"/>
      <c r="J69" s="332" t="s">
        <v>27</v>
      </c>
      <c r="K69" s="333"/>
      <c r="L69" s="307"/>
      <c r="M69" s="308"/>
      <c r="N69" s="308"/>
      <c r="O69" s="308"/>
      <c r="P69" s="308"/>
      <c r="Q69" s="308"/>
      <c r="R69" s="334"/>
    </row>
    <row r="70" spans="1:18" ht="19.5" customHeight="1" thickBot="1" x14ac:dyDescent="0.2">
      <c r="A70" s="238" t="s">
        <v>136</v>
      </c>
      <c r="B70" s="238"/>
      <c r="C70" s="238"/>
      <c r="D70" s="238"/>
      <c r="E70" s="238"/>
      <c r="F70" s="238"/>
      <c r="G70" s="238"/>
      <c r="H70" s="238"/>
      <c r="I70" s="238"/>
      <c r="J70" s="238"/>
      <c r="K70" s="238"/>
      <c r="L70" s="238"/>
      <c r="M70" s="238"/>
      <c r="N70" s="238"/>
      <c r="O70" s="238"/>
      <c r="P70" s="238"/>
      <c r="Q70" s="238"/>
      <c r="R70" s="238"/>
    </row>
    <row r="71" spans="1:18" s="20" customFormat="1" ht="60" customHeight="1" x14ac:dyDescent="0.15">
      <c r="A71" s="245" t="s">
        <v>81</v>
      </c>
      <c r="B71" s="246"/>
      <c r="C71" s="246"/>
      <c r="D71" s="246"/>
      <c r="E71" s="246"/>
      <c r="F71" s="246"/>
      <c r="G71" s="246"/>
      <c r="H71" s="246"/>
      <c r="I71" s="246"/>
      <c r="J71" s="246"/>
      <c r="K71" s="246"/>
      <c r="L71" s="246"/>
      <c r="M71" s="246"/>
      <c r="N71" s="246"/>
      <c r="O71" s="246"/>
      <c r="P71" s="246"/>
      <c r="Q71" s="246"/>
      <c r="R71" s="247"/>
    </row>
    <row r="72" spans="1:18" s="20" customFormat="1" ht="60" customHeight="1" x14ac:dyDescent="0.15">
      <c r="A72" s="165" t="s">
        <v>82</v>
      </c>
      <c r="B72" s="166"/>
      <c r="C72" s="166"/>
      <c r="D72" s="166"/>
      <c r="E72" s="166"/>
      <c r="F72" s="166"/>
      <c r="G72" s="166"/>
      <c r="H72" s="166"/>
      <c r="I72" s="166"/>
      <c r="J72" s="166"/>
      <c r="K72" s="166"/>
      <c r="L72" s="166"/>
      <c r="M72" s="166"/>
      <c r="N72" s="166"/>
      <c r="O72" s="166"/>
      <c r="P72" s="166"/>
      <c r="Q72" s="166"/>
      <c r="R72" s="167"/>
    </row>
    <row r="73" spans="1:18" s="20" customFormat="1" ht="60" customHeight="1" thickBot="1" x14ac:dyDescent="0.2">
      <c r="A73" s="235" t="s">
        <v>83</v>
      </c>
      <c r="B73" s="236"/>
      <c r="C73" s="236"/>
      <c r="D73" s="236"/>
      <c r="E73" s="236"/>
      <c r="F73" s="236"/>
      <c r="G73" s="236"/>
      <c r="H73" s="236"/>
      <c r="I73" s="236"/>
      <c r="J73" s="236"/>
      <c r="K73" s="236"/>
      <c r="L73" s="236"/>
      <c r="M73" s="236"/>
      <c r="N73" s="236"/>
      <c r="O73" s="236"/>
      <c r="P73" s="236"/>
      <c r="Q73" s="236"/>
      <c r="R73" s="237"/>
    </row>
    <row r="74" spans="1:18" ht="19.5" customHeight="1" x14ac:dyDescent="0.15">
      <c r="A74" s="14"/>
      <c r="B74" s="15"/>
      <c r="C74" s="15"/>
      <c r="D74" s="15"/>
      <c r="E74" s="15"/>
      <c r="F74" s="15"/>
      <c r="G74" s="15"/>
      <c r="H74" s="15"/>
      <c r="I74" s="15"/>
      <c r="J74" s="15"/>
      <c r="K74" s="15"/>
      <c r="L74" s="15"/>
      <c r="M74" s="15"/>
      <c r="N74" s="15"/>
      <c r="O74" s="15"/>
      <c r="P74" s="15"/>
      <c r="Q74" s="15"/>
      <c r="R74" s="15"/>
    </row>
    <row r="75" spans="1:18" x14ac:dyDescent="0.15">
      <c r="A75" s="2"/>
      <c r="B75" s="2"/>
      <c r="C75" s="2"/>
      <c r="D75" s="2"/>
      <c r="E75" s="2"/>
      <c r="F75" s="2"/>
      <c r="G75" s="2"/>
      <c r="H75" s="2"/>
      <c r="I75" s="2"/>
      <c r="J75" s="2"/>
      <c r="K75" s="2"/>
      <c r="L75" s="2"/>
      <c r="M75" s="13"/>
      <c r="N75" s="12"/>
      <c r="O75" s="12"/>
      <c r="P75" s="12"/>
      <c r="Q75" s="12"/>
      <c r="R75" s="5"/>
    </row>
  </sheetData>
  <mergeCells count="313">
    <mergeCell ref="J69:K69"/>
    <mergeCell ref="L69:R69"/>
    <mergeCell ref="A67:R67"/>
    <mergeCell ref="A68:B68"/>
    <mergeCell ref="C68:I68"/>
    <mergeCell ref="E66:F66"/>
    <mergeCell ref="G66:H66"/>
    <mergeCell ref="J68:K68"/>
    <mergeCell ref="L68:R68"/>
    <mergeCell ref="A69:B69"/>
    <mergeCell ref="K1:L1"/>
    <mergeCell ref="M1:N1"/>
    <mergeCell ref="O1:P1"/>
    <mergeCell ref="Q1:R1"/>
    <mergeCell ref="A1:J1"/>
    <mergeCell ref="M65:R65"/>
    <mergeCell ref="A63:B63"/>
    <mergeCell ref="A60:R60"/>
    <mergeCell ref="I63:J63"/>
    <mergeCell ref="A45:R45"/>
    <mergeCell ref="C69:I69"/>
    <mergeCell ref="E64:F64"/>
    <mergeCell ref="G64:H64"/>
    <mergeCell ref="I64:J64"/>
    <mergeCell ref="C66:D66"/>
    <mergeCell ref="E62:F62"/>
    <mergeCell ref="G62:H62"/>
    <mergeCell ref="I62:J62"/>
    <mergeCell ref="E63:F63"/>
    <mergeCell ref="G63:H63"/>
    <mergeCell ref="C61:D61"/>
    <mergeCell ref="E61:F61"/>
    <mergeCell ref="G61:H61"/>
    <mergeCell ref="I61:J61"/>
    <mergeCell ref="K61:L61"/>
    <mergeCell ref="A46:B46"/>
    <mergeCell ref="A49:A50"/>
    <mergeCell ref="C50:R50"/>
    <mergeCell ref="A47:B47"/>
    <mergeCell ref="C47:R47"/>
    <mergeCell ref="I44:J44"/>
    <mergeCell ref="K44:L44"/>
    <mergeCell ref="M44:N44"/>
    <mergeCell ref="O44:P44"/>
    <mergeCell ref="Q44:R44"/>
    <mergeCell ref="C51:R51"/>
    <mergeCell ref="G44:H44"/>
    <mergeCell ref="C46:R46"/>
    <mergeCell ref="C48:R48"/>
    <mergeCell ref="C49:R49"/>
    <mergeCell ref="A29:D29"/>
    <mergeCell ref="K34:L34"/>
    <mergeCell ref="G31:H31"/>
    <mergeCell ref="I43:J43"/>
    <mergeCell ref="K31:L31"/>
    <mergeCell ref="C34:D34"/>
    <mergeCell ref="I34:J34"/>
    <mergeCell ref="A36:B36"/>
    <mergeCell ref="G32:H32"/>
    <mergeCell ref="E38:F38"/>
    <mergeCell ref="K25:R25"/>
    <mergeCell ref="A27:D27"/>
    <mergeCell ref="H27:I27"/>
    <mergeCell ref="K27:R27"/>
    <mergeCell ref="O43:P43"/>
    <mergeCell ref="Q43:R43"/>
    <mergeCell ref="A28:D28"/>
    <mergeCell ref="H28:I28"/>
    <mergeCell ref="K28:R28"/>
    <mergeCell ref="M34:N34"/>
    <mergeCell ref="A20:B20"/>
    <mergeCell ref="C20:E20"/>
    <mergeCell ref="F20:G20"/>
    <mergeCell ref="H20:N20"/>
    <mergeCell ref="O20:P20"/>
    <mergeCell ref="Q20:R20"/>
    <mergeCell ref="A19:B19"/>
    <mergeCell ref="C19:E19"/>
    <mergeCell ref="F19:G19"/>
    <mergeCell ref="H19:N19"/>
    <mergeCell ref="O19:P19"/>
    <mergeCell ref="Q19:R19"/>
    <mergeCell ref="A18:B18"/>
    <mergeCell ref="C18:E18"/>
    <mergeCell ref="F18:G18"/>
    <mergeCell ref="H18:N18"/>
    <mergeCell ref="O18:P18"/>
    <mergeCell ref="Q18:R18"/>
    <mergeCell ref="A17:B17"/>
    <mergeCell ref="C17:E17"/>
    <mergeCell ref="F17:G17"/>
    <mergeCell ref="H17:N17"/>
    <mergeCell ref="O17:P17"/>
    <mergeCell ref="Q17:R17"/>
    <mergeCell ref="A16:B16"/>
    <mergeCell ref="C16:E16"/>
    <mergeCell ref="F16:G16"/>
    <mergeCell ref="H16:N16"/>
    <mergeCell ref="O16:P16"/>
    <mergeCell ref="Q16:R16"/>
    <mergeCell ref="F15:G15"/>
    <mergeCell ref="H15:N15"/>
    <mergeCell ref="O15:P15"/>
    <mergeCell ref="Q15:R15"/>
    <mergeCell ref="H14:N14"/>
    <mergeCell ref="Q14:R14"/>
    <mergeCell ref="O14:P14"/>
    <mergeCell ref="C9:R9"/>
    <mergeCell ref="C10:R10"/>
    <mergeCell ref="C11:R11"/>
    <mergeCell ref="A61:B61"/>
    <mergeCell ref="C62:D62"/>
    <mergeCell ref="A62:B62"/>
    <mergeCell ref="C12:R12"/>
    <mergeCell ref="A13:R13"/>
    <mergeCell ref="K43:L43"/>
    <mergeCell ref="M43:N43"/>
    <mergeCell ref="A73:R73"/>
    <mergeCell ref="A70:R70"/>
    <mergeCell ref="A66:B66"/>
    <mergeCell ref="A65:B65"/>
    <mergeCell ref="C65:D65"/>
    <mergeCell ref="E65:F65"/>
    <mergeCell ref="G65:H65"/>
    <mergeCell ref="I65:J65"/>
    <mergeCell ref="A71:R71"/>
    <mergeCell ref="I66:J66"/>
    <mergeCell ref="E27:F27"/>
    <mergeCell ref="H26:I26"/>
    <mergeCell ref="H23:I23"/>
    <mergeCell ref="A22:D22"/>
    <mergeCell ref="A35:B35"/>
    <mergeCell ref="H25:I25"/>
    <mergeCell ref="G35:H35"/>
    <mergeCell ref="H24:I24"/>
    <mergeCell ref="H22:I22"/>
    <mergeCell ref="E23:F23"/>
    <mergeCell ref="C63:D63"/>
    <mergeCell ref="A64:B64"/>
    <mergeCell ref="O38:P38"/>
    <mergeCell ref="Q31:R31"/>
    <mergeCell ref="I32:J32"/>
    <mergeCell ref="K33:L33"/>
    <mergeCell ref="C64:D64"/>
    <mergeCell ref="O39:P39"/>
    <mergeCell ref="I42:J42"/>
    <mergeCell ref="A31:B31"/>
    <mergeCell ref="A12:B12"/>
    <mergeCell ref="F14:G14"/>
    <mergeCell ref="A14:B14"/>
    <mergeCell ref="C14:E14"/>
    <mergeCell ref="A9:B9"/>
    <mergeCell ref="E26:F26"/>
    <mergeCell ref="E25:F25"/>
    <mergeCell ref="A21:R21"/>
    <mergeCell ref="A15:B15"/>
    <mergeCell ref="C15:E15"/>
    <mergeCell ref="E22:F22"/>
    <mergeCell ref="M38:N38"/>
    <mergeCell ref="M35:N35"/>
    <mergeCell ref="K24:R24"/>
    <mergeCell ref="A30:P30"/>
    <mergeCell ref="Q30:R30"/>
    <mergeCell ref="K32:L32"/>
    <mergeCell ref="A26:D26"/>
    <mergeCell ref="K26:R26"/>
    <mergeCell ref="C36:D36"/>
    <mergeCell ref="M31:N31"/>
    <mergeCell ref="Q32:R32"/>
    <mergeCell ref="A39:B39"/>
    <mergeCell ref="I38:J38"/>
    <mergeCell ref="A37:B37"/>
    <mergeCell ref="Q36:R36"/>
    <mergeCell ref="Q35:R35"/>
    <mergeCell ref="E36:F36"/>
    <mergeCell ref="O34:P34"/>
    <mergeCell ref="E31:F31"/>
    <mergeCell ref="E44:F44"/>
    <mergeCell ref="A38:B38"/>
    <mergeCell ref="E37:F37"/>
    <mergeCell ref="C42:D42"/>
    <mergeCell ref="C43:D43"/>
    <mergeCell ref="G43:H43"/>
    <mergeCell ref="E43:F43"/>
    <mergeCell ref="C44:D44"/>
    <mergeCell ref="A43:B43"/>
    <mergeCell ref="E39:F39"/>
    <mergeCell ref="C39:D39"/>
    <mergeCell ref="E33:F33"/>
    <mergeCell ref="C37:D37"/>
    <mergeCell ref="C38:D38"/>
    <mergeCell ref="C35:D35"/>
    <mergeCell ref="C33:D33"/>
    <mergeCell ref="K39:L39"/>
    <mergeCell ref="I39:J39"/>
    <mergeCell ref="A42:B42"/>
    <mergeCell ref="A33:B33"/>
    <mergeCell ref="G40:H40"/>
    <mergeCell ref="A34:B34"/>
    <mergeCell ref="E40:F40"/>
    <mergeCell ref="E42:F42"/>
    <mergeCell ref="G42:H42"/>
    <mergeCell ref="E35:F35"/>
    <mergeCell ref="O31:P31"/>
    <mergeCell ref="H29:I29"/>
    <mergeCell ref="K29:R29"/>
    <mergeCell ref="G33:H33"/>
    <mergeCell ref="I40:J40"/>
    <mergeCell ref="G38:H38"/>
    <mergeCell ref="M36:N36"/>
    <mergeCell ref="M33:N33"/>
    <mergeCell ref="I35:J35"/>
    <mergeCell ref="G34:H34"/>
    <mergeCell ref="C31:D31"/>
    <mergeCell ref="A24:D24"/>
    <mergeCell ref="E24:F24"/>
    <mergeCell ref="A25:D25"/>
    <mergeCell ref="E28:F28"/>
    <mergeCell ref="A72:R72"/>
    <mergeCell ref="E29:F29"/>
    <mergeCell ref="I31:J31"/>
    <mergeCell ref="I33:J33"/>
    <mergeCell ref="O36:P36"/>
    <mergeCell ref="C40:D40"/>
    <mergeCell ref="A40:B40"/>
    <mergeCell ref="A41:B41"/>
    <mergeCell ref="A44:B44"/>
    <mergeCell ref="Q4:R4"/>
    <mergeCell ref="A32:B32"/>
    <mergeCell ref="O37:P37"/>
    <mergeCell ref="C32:D32"/>
    <mergeCell ref="E32:F32"/>
    <mergeCell ref="G39:H39"/>
    <mergeCell ref="I37:J37"/>
    <mergeCell ref="K35:L35"/>
    <mergeCell ref="E34:F34"/>
    <mergeCell ref="K37:L37"/>
    <mergeCell ref="M37:N37"/>
    <mergeCell ref="I36:J36"/>
    <mergeCell ref="G37:H37"/>
    <mergeCell ref="G36:H36"/>
    <mergeCell ref="A7:R7"/>
    <mergeCell ref="A8:B8"/>
    <mergeCell ref="C8:R8"/>
    <mergeCell ref="K22:R22"/>
    <mergeCell ref="A23:D23"/>
    <mergeCell ref="K36:L36"/>
    <mergeCell ref="K23:R23"/>
    <mergeCell ref="A11:B11"/>
    <mergeCell ref="A10:B10"/>
    <mergeCell ref="O35:P35"/>
    <mergeCell ref="A2:B2"/>
    <mergeCell ref="K2:L2"/>
    <mergeCell ref="C2:J2"/>
    <mergeCell ref="M3:R3"/>
    <mergeCell ref="C3:J3"/>
    <mergeCell ref="A6:B6"/>
    <mergeCell ref="K3:L3"/>
    <mergeCell ref="M2:R2"/>
    <mergeCell ref="H4:J4"/>
    <mergeCell ref="A3:B3"/>
    <mergeCell ref="K4:L4"/>
    <mergeCell ref="C6:R6"/>
    <mergeCell ref="O4:P4"/>
    <mergeCell ref="M4:N4"/>
    <mergeCell ref="A4:B4"/>
    <mergeCell ref="A5:B5"/>
    <mergeCell ref="C5:R5"/>
    <mergeCell ref="C4:E4"/>
    <mergeCell ref="F4:G4"/>
    <mergeCell ref="Q37:R37"/>
    <mergeCell ref="Q38:R38"/>
    <mergeCell ref="O32:P32"/>
    <mergeCell ref="K38:L38"/>
    <mergeCell ref="M32:N32"/>
    <mergeCell ref="Q33:R33"/>
    <mergeCell ref="O33:P33"/>
    <mergeCell ref="Q34:R34"/>
    <mergeCell ref="K42:L42"/>
    <mergeCell ref="M39:N39"/>
    <mergeCell ref="Q42:R42"/>
    <mergeCell ref="Q39:R39"/>
    <mergeCell ref="K40:L40"/>
    <mergeCell ref="M40:N40"/>
    <mergeCell ref="M42:N42"/>
    <mergeCell ref="Q40:R40"/>
    <mergeCell ref="O40:P40"/>
    <mergeCell ref="O42:P42"/>
    <mergeCell ref="K62:L62"/>
    <mergeCell ref="K63:L63"/>
    <mergeCell ref="K64:L64"/>
    <mergeCell ref="K65:L65"/>
    <mergeCell ref="K66:L66"/>
    <mergeCell ref="M61:R61"/>
    <mergeCell ref="M66:R66"/>
    <mergeCell ref="M62:R62"/>
    <mergeCell ref="M63:R63"/>
    <mergeCell ref="M64:R64"/>
    <mergeCell ref="A48:B48"/>
    <mergeCell ref="A53:A54"/>
    <mergeCell ref="C53:R53"/>
    <mergeCell ref="C54:R54"/>
    <mergeCell ref="A51:A52"/>
    <mergeCell ref="C52:R52"/>
    <mergeCell ref="A59:B59"/>
    <mergeCell ref="C59:R59"/>
    <mergeCell ref="A55:A56"/>
    <mergeCell ref="C55:R55"/>
    <mergeCell ref="C56:R56"/>
    <mergeCell ref="A57:B57"/>
    <mergeCell ref="C57:R57"/>
    <mergeCell ref="A58:B58"/>
    <mergeCell ref="C58:R58"/>
  </mergeCells>
  <phoneticPr fontId="2"/>
  <pageMargins left="0.27866666666666667" right="0.105" top="0.51333333333333331" bottom="0.33433333333333332" header="0.187" footer="0.17566666666666667"/>
  <pageSetup paperSize="9" scale="87" fitToWidth="0" orientation="portrait" r:id="rId1"/>
  <headerFooter alignWithMargins="0">
    <oddHeader>&amp;C&amp;12【応募用紙】いしかわアクセラレータープログラム&amp;R&amp;D</oddHeader>
    <oddFooter>&amp;C
&amp;P</oddFooter>
  </headerFooter>
  <rowBreaks count="1" manualBreakCount="1">
    <brk id="44" max="17"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046A1-F7F5-4D9B-B5E9-0A373C2BD3FE}">
  <dimension ref="A1:R67"/>
  <sheetViews>
    <sheetView showGridLines="0" view="pageBreakPreview" zoomScale="110" zoomScaleNormal="100" zoomScaleSheetLayoutView="110" workbookViewId="0">
      <selection activeCell="X13" sqref="X13"/>
    </sheetView>
  </sheetViews>
  <sheetFormatPr defaultRowHeight="14.25" x14ac:dyDescent="0.15"/>
  <cols>
    <col min="1" max="18" width="6.375" style="1" customWidth="1"/>
    <col min="19" max="20" width="10.625" style="2" customWidth="1"/>
    <col min="21" max="21" width="11.625" style="2" customWidth="1"/>
    <col min="22" max="22" width="14.625" style="2" customWidth="1"/>
    <col min="23" max="16384" width="9" style="2"/>
  </cols>
  <sheetData>
    <row r="1" spans="1:18" ht="19.5" customHeight="1" thickBot="1" x14ac:dyDescent="0.2">
      <c r="A1" s="324" t="s">
        <v>13</v>
      </c>
      <c r="B1" s="325"/>
      <c r="C1" s="325"/>
      <c r="D1" s="325"/>
      <c r="E1" s="325"/>
      <c r="F1" s="325"/>
      <c r="G1" s="325"/>
      <c r="H1" s="325"/>
      <c r="I1" s="325"/>
      <c r="J1" s="325"/>
      <c r="K1" s="320" t="s">
        <v>46</v>
      </c>
      <c r="L1" s="321"/>
      <c r="M1" s="345" t="str">
        <f>C15</f>
        <v>山田　一郎</v>
      </c>
      <c r="N1" s="322"/>
      <c r="O1" s="320" t="s">
        <v>45</v>
      </c>
      <c r="P1" s="321"/>
      <c r="Q1" s="346">
        <v>45850</v>
      </c>
      <c r="R1" s="347"/>
    </row>
    <row r="2" spans="1:18" ht="19.5" customHeight="1" x14ac:dyDescent="0.15">
      <c r="A2" s="103" t="s">
        <v>1</v>
      </c>
      <c r="B2" s="104"/>
      <c r="C2" s="106" t="s">
        <v>97</v>
      </c>
      <c r="D2" s="107"/>
      <c r="E2" s="107"/>
      <c r="F2" s="107"/>
      <c r="G2" s="107"/>
      <c r="H2" s="107"/>
      <c r="I2" s="107"/>
      <c r="J2" s="104"/>
      <c r="K2" s="60" t="s">
        <v>40</v>
      </c>
      <c r="L2" s="105"/>
      <c r="M2" s="114" t="s">
        <v>98</v>
      </c>
      <c r="N2" s="115"/>
      <c r="O2" s="115"/>
      <c r="P2" s="115"/>
      <c r="Q2" s="115"/>
      <c r="R2" s="116"/>
    </row>
    <row r="3" spans="1:18" ht="19.5" customHeight="1" x14ac:dyDescent="0.15">
      <c r="A3" s="93" t="s">
        <v>42</v>
      </c>
      <c r="B3" s="94"/>
      <c r="C3" s="111" t="s">
        <v>101</v>
      </c>
      <c r="D3" s="109"/>
      <c r="E3" s="109"/>
      <c r="F3" s="109"/>
      <c r="G3" s="109"/>
      <c r="H3" s="109"/>
      <c r="I3" s="109"/>
      <c r="J3" s="109"/>
      <c r="K3" s="87" t="s">
        <v>41</v>
      </c>
      <c r="L3" s="88"/>
      <c r="M3" s="348" t="s">
        <v>102</v>
      </c>
      <c r="N3" s="109"/>
      <c r="O3" s="109"/>
      <c r="P3" s="109"/>
      <c r="Q3" s="109"/>
      <c r="R3" s="110"/>
    </row>
    <row r="4" spans="1:18" ht="19.5" customHeight="1" x14ac:dyDescent="0.15">
      <c r="A4" s="93" t="s">
        <v>3</v>
      </c>
      <c r="B4" s="94"/>
      <c r="C4" s="98">
        <v>42095</v>
      </c>
      <c r="D4" s="99"/>
      <c r="E4" s="100"/>
      <c r="F4" s="101" t="s">
        <v>44</v>
      </c>
      <c r="G4" s="102"/>
      <c r="H4" s="117">
        <v>20000</v>
      </c>
      <c r="I4" s="118"/>
      <c r="J4" s="119"/>
      <c r="K4" s="87" t="s">
        <v>48</v>
      </c>
      <c r="L4" s="88"/>
      <c r="M4" s="91">
        <v>1200</v>
      </c>
      <c r="N4" s="92"/>
      <c r="O4" s="87" t="s">
        <v>49</v>
      </c>
      <c r="P4" s="88"/>
      <c r="Q4" s="149">
        <v>10</v>
      </c>
      <c r="R4" s="150"/>
    </row>
    <row r="5" spans="1:18" ht="19.5" customHeight="1" x14ac:dyDescent="0.15">
      <c r="A5" s="93" t="s">
        <v>2</v>
      </c>
      <c r="B5" s="94"/>
      <c r="C5" s="95" t="s">
        <v>99</v>
      </c>
      <c r="D5" s="96"/>
      <c r="E5" s="96"/>
      <c r="F5" s="96"/>
      <c r="G5" s="96"/>
      <c r="H5" s="96"/>
      <c r="I5" s="96"/>
      <c r="J5" s="96"/>
      <c r="K5" s="96"/>
      <c r="L5" s="96"/>
      <c r="M5" s="96"/>
      <c r="N5" s="96"/>
      <c r="O5" s="96"/>
      <c r="P5" s="96"/>
      <c r="Q5" s="96"/>
      <c r="R5" s="97"/>
    </row>
    <row r="6" spans="1:18" ht="19.5" customHeight="1" thickBot="1" x14ac:dyDescent="0.2">
      <c r="A6" s="112" t="s">
        <v>37</v>
      </c>
      <c r="B6" s="113"/>
      <c r="C6" s="349" t="s">
        <v>100</v>
      </c>
      <c r="D6" s="89"/>
      <c r="E6" s="89"/>
      <c r="F6" s="89"/>
      <c r="G6" s="89"/>
      <c r="H6" s="89"/>
      <c r="I6" s="89"/>
      <c r="J6" s="89"/>
      <c r="K6" s="89"/>
      <c r="L6" s="89"/>
      <c r="M6" s="89"/>
      <c r="N6" s="89"/>
      <c r="O6" s="89"/>
      <c r="P6" s="89"/>
      <c r="Q6" s="89"/>
      <c r="R6" s="90"/>
    </row>
    <row r="7" spans="1:18" ht="19.5" customHeight="1" thickBot="1" x14ac:dyDescent="0.2">
      <c r="A7" s="120" t="s">
        <v>22</v>
      </c>
      <c r="B7" s="120"/>
      <c r="C7" s="120"/>
      <c r="D7" s="121"/>
      <c r="E7" s="121"/>
      <c r="F7" s="121"/>
      <c r="G7" s="121"/>
      <c r="H7" s="121"/>
      <c r="I7" s="121"/>
      <c r="J7" s="121"/>
      <c r="K7" s="121"/>
      <c r="L7" s="121"/>
      <c r="M7" s="121"/>
      <c r="N7" s="121"/>
      <c r="O7" s="121"/>
      <c r="P7" s="121"/>
      <c r="Q7" s="121"/>
      <c r="R7" s="121"/>
    </row>
    <row r="8" spans="1:18" ht="36" customHeight="1" x14ac:dyDescent="0.15">
      <c r="A8" s="122" t="s">
        <v>103</v>
      </c>
      <c r="B8" s="123"/>
      <c r="C8" s="124" t="s">
        <v>104</v>
      </c>
      <c r="D8" s="125"/>
      <c r="E8" s="125"/>
      <c r="F8" s="125"/>
      <c r="G8" s="125"/>
      <c r="H8" s="125"/>
      <c r="I8" s="125"/>
      <c r="J8" s="125"/>
      <c r="K8" s="125"/>
      <c r="L8" s="125"/>
      <c r="M8" s="125"/>
      <c r="N8" s="125"/>
      <c r="O8" s="125"/>
      <c r="P8" s="125"/>
      <c r="Q8" s="125"/>
      <c r="R8" s="126"/>
    </row>
    <row r="9" spans="1:18" ht="19.5" customHeight="1" x14ac:dyDescent="0.15">
      <c r="A9" s="135">
        <v>42278</v>
      </c>
      <c r="B9" s="136"/>
      <c r="C9" s="248" t="s">
        <v>105</v>
      </c>
      <c r="D9" s="249"/>
      <c r="E9" s="249"/>
      <c r="F9" s="249"/>
      <c r="G9" s="249"/>
      <c r="H9" s="249"/>
      <c r="I9" s="249"/>
      <c r="J9" s="249"/>
      <c r="K9" s="249"/>
      <c r="L9" s="249"/>
      <c r="M9" s="249"/>
      <c r="N9" s="249"/>
      <c r="O9" s="249"/>
      <c r="P9" s="249"/>
      <c r="Q9" s="249"/>
      <c r="R9" s="250"/>
    </row>
    <row r="10" spans="1:18" ht="19.5" customHeight="1" x14ac:dyDescent="0.15">
      <c r="A10" s="135">
        <v>42461</v>
      </c>
      <c r="B10" s="136"/>
      <c r="C10" s="248" t="s">
        <v>106</v>
      </c>
      <c r="D10" s="249"/>
      <c r="E10" s="249"/>
      <c r="F10" s="249"/>
      <c r="G10" s="249"/>
      <c r="H10" s="249"/>
      <c r="I10" s="249"/>
      <c r="J10" s="249"/>
      <c r="K10" s="249"/>
      <c r="L10" s="249"/>
      <c r="M10" s="249"/>
      <c r="N10" s="249"/>
      <c r="O10" s="249"/>
      <c r="P10" s="249"/>
      <c r="Q10" s="249"/>
      <c r="R10" s="250"/>
    </row>
    <row r="11" spans="1:18" ht="19.5" customHeight="1" x14ac:dyDescent="0.15">
      <c r="A11" s="135">
        <v>43922</v>
      </c>
      <c r="B11" s="136"/>
      <c r="C11" s="248" t="s">
        <v>107</v>
      </c>
      <c r="D11" s="249"/>
      <c r="E11" s="249"/>
      <c r="F11" s="249"/>
      <c r="G11" s="249"/>
      <c r="H11" s="249"/>
      <c r="I11" s="249"/>
      <c r="J11" s="249"/>
      <c r="K11" s="249"/>
      <c r="L11" s="249"/>
      <c r="M11" s="249"/>
      <c r="N11" s="249"/>
      <c r="O11" s="249"/>
      <c r="P11" s="249"/>
      <c r="Q11" s="249"/>
      <c r="R11" s="250"/>
    </row>
    <row r="12" spans="1:18" ht="19.5" customHeight="1" thickBot="1" x14ac:dyDescent="0.2">
      <c r="A12" s="213">
        <v>44075</v>
      </c>
      <c r="B12" s="214"/>
      <c r="C12" s="350" t="s">
        <v>145</v>
      </c>
      <c r="D12" s="351"/>
      <c r="E12" s="351"/>
      <c r="F12" s="351"/>
      <c r="G12" s="351"/>
      <c r="H12" s="351"/>
      <c r="I12" s="351"/>
      <c r="J12" s="351"/>
      <c r="K12" s="351"/>
      <c r="L12" s="351"/>
      <c r="M12" s="351"/>
      <c r="N12" s="351"/>
      <c r="O12" s="351"/>
      <c r="P12" s="351"/>
      <c r="Q12" s="351"/>
      <c r="R12" s="352"/>
    </row>
    <row r="13" spans="1:18" ht="19.5" customHeight="1" thickBot="1" x14ac:dyDescent="0.2">
      <c r="A13" s="238" t="s">
        <v>23</v>
      </c>
      <c r="B13" s="238"/>
      <c r="C13" s="238"/>
      <c r="D13" s="238"/>
      <c r="E13" s="238"/>
      <c r="F13" s="238"/>
      <c r="G13" s="238"/>
      <c r="H13" s="238"/>
      <c r="I13" s="238"/>
      <c r="J13" s="238"/>
      <c r="K13" s="238"/>
      <c r="L13" s="238"/>
      <c r="M13" s="238"/>
      <c r="N13" s="238"/>
      <c r="O13" s="238"/>
      <c r="P13" s="238"/>
      <c r="Q13" s="238"/>
      <c r="R13" s="238"/>
    </row>
    <row r="14" spans="1:18" ht="19.5" customHeight="1" x14ac:dyDescent="0.15">
      <c r="A14" s="103" t="s">
        <v>12</v>
      </c>
      <c r="B14" s="215"/>
      <c r="C14" s="60" t="s">
        <v>8</v>
      </c>
      <c r="D14" s="216"/>
      <c r="E14" s="217"/>
      <c r="F14" s="60" t="s">
        <v>6</v>
      </c>
      <c r="G14" s="105"/>
      <c r="H14" s="123" t="s">
        <v>11</v>
      </c>
      <c r="I14" s="265"/>
      <c r="J14" s="265"/>
      <c r="K14" s="265"/>
      <c r="L14" s="265"/>
      <c r="M14" s="265"/>
      <c r="N14" s="265"/>
      <c r="O14" s="266" t="s">
        <v>19</v>
      </c>
      <c r="P14" s="266"/>
      <c r="Q14" s="266" t="s">
        <v>20</v>
      </c>
      <c r="R14" s="267"/>
    </row>
    <row r="15" spans="1:18" ht="54" customHeight="1" x14ac:dyDescent="0.15">
      <c r="A15" s="218" t="s">
        <v>59</v>
      </c>
      <c r="B15" s="219"/>
      <c r="C15" s="353" t="s">
        <v>108</v>
      </c>
      <c r="D15" s="133"/>
      <c r="E15" s="219"/>
      <c r="F15" s="257">
        <v>30255</v>
      </c>
      <c r="G15" s="258"/>
      <c r="H15" s="259" t="s">
        <v>139</v>
      </c>
      <c r="I15" s="260"/>
      <c r="J15" s="260"/>
      <c r="K15" s="260"/>
      <c r="L15" s="260"/>
      <c r="M15" s="260"/>
      <c r="N15" s="261"/>
      <c r="O15" s="262">
        <f>C4</f>
        <v>42095</v>
      </c>
      <c r="P15" s="262"/>
      <c r="Q15" s="263">
        <v>900</v>
      </c>
      <c r="R15" s="264"/>
    </row>
    <row r="16" spans="1:18" ht="36" customHeight="1" x14ac:dyDescent="0.15">
      <c r="A16" s="218" t="s">
        <v>56</v>
      </c>
      <c r="B16" s="162"/>
      <c r="C16" s="353" t="s">
        <v>109</v>
      </c>
      <c r="D16" s="354"/>
      <c r="E16" s="355"/>
      <c r="F16" s="257">
        <v>30159</v>
      </c>
      <c r="G16" s="258"/>
      <c r="H16" s="259" t="s">
        <v>140</v>
      </c>
      <c r="I16" s="260"/>
      <c r="J16" s="260"/>
      <c r="K16" s="260"/>
      <c r="L16" s="260"/>
      <c r="M16" s="260"/>
      <c r="N16" s="261"/>
      <c r="O16" s="262">
        <f>C4</f>
        <v>42095</v>
      </c>
      <c r="P16" s="262"/>
      <c r="Q16" s="263">
        <v>100</v>
      </c>
      <c r="R16" s="264"/>
    </row>
    <row r="17" spans="1:18" ht="19.5" customHeight="1" x14ac:dyDescent="0.15">
      <c r="A17" s="93" t="s">
        <v>35</v>
      </c>
      <c r="B17" s="162"/>
      <c r="C17" s="353" t="s">
        <v>110</v>
      </c>
      <c r="D17" s="354"/>
      <c r="E17" s="355"/>
      <c r="F17" s="257">
        <v>27645</v>
      </c>
      <c r="G17" s="258"/>
      <c r="H17" s="270" t="s">
        <v>141</v>
      </c>
      <c r="I17" s="270"/>
      <c r="J17" s="270"/>
      <c r="K17" s="270"/>
      <c r="L17" s="270"/>
      <c r="M17" s="270"/>
      <c r="N17" s="270"/>
      <c r="O17" s="262">
        <v>44075</v>
      </c>
      <c r="P17" s="262"/>
      <c r="Q17" s="263">
        <v>0</v>
      </c>
      <c r="R17" s="264"/>
    </row>
    <row r="18" spans="1:18" ht="19.5" customHeight="1" thickBot="1" x14ac:dyDescent="0.2">
      <c r="A18" s="218" t="s">
        <v>57</v>
      </c>
      <c r="B18" s="162"/>
      <c r="C18" s="353" t="s">
        <v>111</v>
      </c>
      <c r="D18" s="354"/>
      <c r="E18" s="355"/>
      <c r="F18" s="257">
        <v>25660</v>
      </c>
      <c r="G18" s="258"/>
      <c r="H18" s="270" t="s">
        <v>142</v>
      </c>
      <c r="I18" s="270"/>
      <c r="J18" s="270"/>
      <c r="K18" s="270"/>
      <c r="L18" s="270"/>
      <c r="M18" s="270"/>
      <c r="N18" s="270"/>
      <c r="O18" s="262">
        <v>44075</v>
      </c>
      <c r="P18" s="262"/>
      <c r="Q18" s="263">
        <v>0</v>
      </c>
      <c r="R18" s="264"/>
    </row>
    <row r="19" spans="1:18" ht="19.5" customHeight="1" thickBot="1" x14ac:dyDescent="0.2">
      <c r="A19" s="120" t="s">
        <v>24</v>
      </c>
      <c r="B19" s="120"/>
      <c r="C19" s="120"/>
      <c r="D19" s="121"/>
      <c r="E19" s="121"/>
      <c r="F19" s="121"/>
      <c r="G19" s="121"/>
      <c r="H19" s="121"/>
      <c r="I19" s="121"/>
      <c r="J19" s="121"/>
      <c r="K19" s="121"/>
      <c r="L19" s="121"/>
      <c r="M19" s="121"/>
      <c r="N19" s="121"/>
      <c r="O19" s="121"/>
      <c r="P19" s="121"/>
      <c r="Q19" s="121"/>
      <c r="R19" s="121"/>
    </row>
    <row r="20" spans="1:18" ht="19.5" customHeight="1" x14ac:dyDescent="0.15">
      <c r="A20" s="230" t="s">
        <v>5</v>
      </c>
      <c r="B20" s="231"/>
      <c r="C20" s="231"/>
      <c r="D20" s="205"/>
      <c r="E20" s="204" t="s">
        <v>18</v>
      </c>
      <c r="F20" s="205"/>
      <c r="G20" s="6" t="s">
        <v>47</v>
      </c>
      <c r="H20" s="234" t="s">
        <v>50</v>
      </c>
      <c r="I20" s="61"/>
      <c r="J20" s="7" t="s">
        <v>47</v>
      </c>
      <c r="K20" s="60" t="s">
        <v>36</v>
      </c>
      <c r="L20" s="61"/>
      <c r="M20" s="61"/>
      <c r="N20" s="61"/>
      <c r="O20" s="61"/>
      <c r="P20" s="61"/>
      <c r="Q20" s="61"/>
      <c r="R20" s="62"/>
    </row>
    <row r="21" spans="1:18" ht="19.5" customHeight="1" x14ac:dyDescent="0.15">
      <c r="A21" s="127" t="str">
        <f>C15</f>
        <v>山田　一郎</v>
      </c>
      <c r="B21" s="96"/>
      <c r="C21" s="96"/>
      <c r="D21" s="128"/>
      <c r="E21" s="160">
        <v>900</v>
      </c>
      <c r="F21" s="161"/>
      <c r="G21" s="8">
        <f>E21/$E$25</f>
        <v>0.75</v>
      </c>
      <c r="H21" s="160">
        <v>1000</v>
      </c>
      <c r="I21" s="161"/>
      <c r="J21" s="9">
        <f>H21/$H$25</f>
        <v>0.7407407407407407</v>
      </c>
      <c r="K21" s="131" t="s">
        <v>112</v>
      </c>
      <c r="L21" s="132"/>
      <c r="M21" s="132"/>
      <c r="N21" s="132"/>
      <c r="O21" s="133"/>
      <c r="P21" s="133"/>
      <c r="Q21" s="133"/>
      <c r="R21" s="134"/>
    </row>
    <row r="22" spans="1:18" ht="19.5" customHeight="1" x14ac:dyDescent="0.15">
      <c r="A22" s="159" t="s">
        <v>109</v>
      </c>
      <c r="B22" s="96"/>
      <c r="C22" s="96"/>
      <c r="D22" s="128"/>
      <c r="E22" s="160">
        <v>100</v>
      </c>
      <c r="F22" s="161"/>
      <c r="G22" s="8">
        <f>E22/$E$25</f>
        <v>8.3333333333333329E-2</v>
      </c>
      <c r="H22" s="160">
        <v>150</v>
      </c>
      <c r="I22" s="161"/>
      <c r="J22" s="9">
        <f>H22/$H$25</f>
        <v>0.1111111111111111</v>
      </c>
      <c r="K22" s="356" t="s">
        <v>56</v>
      </c>
      <c r="L22" s="207"/>
      <c r="M22" s="207"/>
      <c r="N22" s="207"/>
      <c r="O22" s="37"/>
      <c r="P22" s="37"/>
      <c r="Q22" s="37"/>
      <c r="R22" s="208"/>
    </row>
    <row r="23" spans="1:18" ht="19.5" customHeight="1" x14ac:dyDescent="0.15">
      <c r="A23" s="159" t="s">
        <v>143</v>
      </c>
      <c r="B23" s="96"/>
      <c r="C23" s="96"/>
      <c r="D23" s="128"/>
      <c r="E23" s="160">
        <v>100</v>
      </c>
      <c r="F23" s="161"/>
      <c r="G23" s="8">
        <f>E23/$E$25</f>
        <v>8.3333333333333329E-2</v>
      </c>
      <c r="H23" s="160">
        <v>100</v>
      </c>
      <c r="I23" s="161"/>
      <c r="J23" s="9">
        <f>H23/$H$25</f>
        <v>7.407407407407407E-2</v>
      </c>
      <c r="K23" s="131" t="s">
        <v>113</v>
      </c>
      <c r="L23" s="133"/>
      <c r="M23" s="133"/>
      <c r="N23" s="133"/>
      <c r="O23" s="133"/>
      <c r="P23" s="133"/>
      <c r="Q23" s="133"/>
      <c r="R23" s="134"/>
    </row>
    <row r="24" spans="1:18" ht="19.5" customHeight="1" thickBot="1" x14ac:dyDescent="0.2">
      <c r="A24" s="159" t="s">
        <v>144</v>
      </c>
      <c r="B24" s="95"/>
      <c r="C24" s="95"/>
      <c r="D24" s="357"/>
      <c r="E24" s="160">
        <v>100</v>
      </c>
      <c r="F24" s="161"/>
      <c r="G24" s="8">
        <f>E24/$E$25</f>
        <v>8.3333333333333329E-2</v>
      </c>
      <c r="H24" s="160">
        <v>100</v>
      </c>
      <c r="I24" s="161"/>
      <c r="J24" s="9">
        <f>H24/$H$25</f>
        <v>7.407407407407407E-2</v>
      </c>
      <c r="K24" s="356" t="s">
        <v>114</v>
      </c>
      <c r="L24" s="207"/>
      <c r="M24" s="207"/>
      <c r="N24" s="207"/>
      <c r="O24" s="207"/>
      <c r="P24" s="207"/>
      <c r="Q24" s="207"/>
      <c r="R24" s="358"/>
    </row>
    <row r="25" spans="1:18" ht="19.5" customHeight="1" thickTop="1" thickBot="1" x14ac:dyDescent="0.2">
      <c r="A25" s="289" t="s">
        <v>9</v>
      </c>
      <c r="B25" s="290"/>
      <c r="C25" s="290"/>
      <c r="D25" s="169"/>
      <c r="E25" s="168">
        <f>SUM(E21:E24)</f>
        <v>1200</v>
      </c>
      <c r="F25" s="169"/>
      <c r="G25" s="10">
        <f>SUM(G21:G24)</f>
        <v>1</v>
      </c>
      <c r="H25" s="168">
        <f>SUM(H21:H24)</f>
        <v>1350</v>
      </c>
      <c r="I25" s="169"/>
      <c r="J25" s="10">
        <f>SUM(J21:J24)</f>
        <v>1</v>
      </c>
      <c r="K25" s="170"/>
      <c r="L25" s="171"/>
      <c r="M25" s="172"/>
      <c r="N25" s="172"/>
      <c r="O25" s="172"/>
      <c r="P25" s="172"/>
      <c r="Q25" s="172"/>
      <c r="R25" s="173"/>
    </row>
    <row r="26" spans="1:18" ht="19.5" customHeight="1" thickBot="1" x14ac:dyDescent="0.2">
      <c r="A26" s="209" t="s">
        <v>119</v>
      </c>
      <c r="B26" s="210"/>
      <c r="C26" s="210"/>
      <c r="D26" s="210"/>
      <c r="E26" s="210"/>
      <c r="F26" s="210"/>
      <c r="G26" s="210"/>
      <c r="H26" s="210"/>
      <c r="I26" s="210"/>
      <c r="J26" s="210"/>
      <c r="K26" s="210"/>
      <c r="L26" s="210"/>
      <c r="M26" s="210"/>
      <c r="N26" s="210"/>
      <c r="O26" s="210"/>
      <c r="P26" s="210"/>
      <c r="Q26" s="211" t="s">
        <v>15</v>
      </c>
      <c r="R26" s="212"/>
    </row>
    <row r="27" spans="1:18" ht="19.5" customHeight="1" x14ac:dyDescent="0.15">
      <c r="A27" s="228" t="s">
        <v>38</v>
      </c>
      <c r="B27" s="229"/>
      <c r="C27" s="158">
        <f>(C28-$C$4)/365</f>
        <v>7.7561643835616438</v>
      </c>
      <c r="D27" s="158"/>
      <c r="E27" s="158">
        <f>(E28-$C$4)/365</f>
        <v>8.7561643835616429</v>
      </c>
      <c r="F27" s="158"/>
      <c r="G27" s="158">
        <f>(G28-$C$4)/365</f>
        <v>9.7561643835616429</v>
      </c>
      <c r="H27" s="158"/>
      <c r="I27" s="158">
        <f>(I28-$C$4)/365</f>
        <v>10.756164383561643</v>
      </c>
      <c r="J27" s="158"/>
      <c r="K27" s="158">
        <f>(K28-$C$4)/365</f>
        <v>11.756164383561643</v>
      </c>
      <c r="L27" s="158"/>
      <c r="M27" s="158">
        <f>(M28-$C$4)/365</f>
        <v>12.756164383561643</v>
      </c>
      <c r="N27" s="158"/>
      <c r="O27" s="158">
        <f>(O28-$C$4)/365</f>
        <v>13.756164383561643</v>
      </c>
      <c r="P27" s="158"/>
      <c r="Q27" s="158">
        <f>(Q28-$C$4)/365</f>
        <v>14.756164383561643</v>
      </c>
      <c r="R27" s="227"/>
    </row>
    <row r="28" spans="1:18" ht="19.5" customHeight="1" thickBot="1" x14ac:dyDescent="0.2">
      <c r="A28" s="151" t="s">
        <v>14</v>
      </c>
      <c r="B28" s="152"/>
      <c r="C28" s="153">
        <v>44926</v>
      </c>
      <c r="D28" s="154"/>
      <c r="E28" s="155">
        <f>C28+365</f>
        <v>45291</v>
      </c>
      <c r="F28" s="156"/>
      <c r="G28" s="155">
        <f>E28+365</f>
        <v>45656</v>
      </c>
      <c r="H28" s="156"/>
      <c r="I28" s="78">
        <f>G28+365</f>
        <v>46021</v>
      </c>
      <c r="J28" s="81"/>
      <c r="K28" s="78">
        <f>I28+365</f>
        <v>46386</v>
      </c>
      <c r="L28" s="81"/>
      <c r="M28" s="78">
        <f>K28+365</f>
        <v>46751</v>
      </c>
      <c r="N28" s="81"/>
      <c r="O28" s="78">
        <f>M28+365</f>
        <v>47116</v>
      </c>
      <c r="P28" s="79"/>
      <c r="Q28" s="78">
        <f>O28+365</f>
        <v>47481</v>
      </c>
      <c r="R28" s="197"/>
    </row>
    <row r="29" spans="1:18" ht="19.5" customHeight="1" thickTop="1" x14ac:dyDescent="0.15">
      <c r="A29" s="179" t="s">
        <v>4</v>
      </c>
      <c r="B29" s="180"/>
      <c r="C29" s="186">
        <f>SUM(C30:D31)</f>
        <v>24000</v>
      </c>
      <c r="D29" s="187"/>
      <c r="E29" s="186">
        <f>SUM(E30:F31)</f>
        <v>36000</v>
      </c>
      <c r="F29" s="187"/>
      <c r="G29" s="186">
        <f>SUM(G30:H31)</f>
        <v>63000</v>
      </c>
      <c r="H29" s="187"/>
      <c r="I29" s="186">
        <f>SUM(I30:J31)</f>
        <v>120000</v>
      </c>
      <c r="J29" s="187"/>
      <c r="K29" s="186">
        <f>SUM(K30:L31)</f>
        <v>192000</v>
      </c>
      <c r="L29" s="187"/>
      <c r="M29" s="186">
        <f>SUM(M30:N31)</f>
        <v>300000</v>
      </c>
      <c r="N29" s="187"/>
      <c r="O29" s="186">
        <f>SUM(O30:P31)</f>
        <v>600000</v>
      </c>
      <c r="P29" s="187"/>
      <c r="Q29" s="186">
        <f>SUM(Q30:R31)</f>
        <v>1050000</v>
      </c>
      <c r="R29" s="360"/>
    </row>
    <row r="30" spans="1:18" ht="19.5" customHeight="1" x14ac:dyDescent="0.15">
      <c r="A30" s="361" t="s">
        <v>115</v>
      </c>
      <c r="B30" s="362"/>
      <c r="C30" s="291">
        <f>C32*120</f>
        <v>24000</v>
      </c>
      <c r="D30" s="141"/>
      <c r="E30" s="291">
        <f>E32*120</f>
        <v>36000</v>
      </c>
      <c r="F30" s="141"/>
      <c r="G30" s="291">
        <f>G32*120</f>
        <v>42000</v>
      </c>
      <c r="H30" s="141"/>
      <c r="I30" s="291">
        <f>I32*120</f>
        <v>60000</v>
      </c>
      <c r="J30" s="141"/>
      <c r="K30" s="291">
        <f>K32*120</f>
        <v>96000</v>
      </c>
      <c r="L30" s="141"/>
      <c r="M30" s="291">
        <f>M32*120</f>
        <v>120000</v>
      </c>
      <c r="N30" s="141"/>
      <c r="O30" s="291">
        <f>O32*120</f>
        <v>240000</v>
      </c>
      <c r="P30" s="141"/>
      <c r="Q30" s="291">
        <f>Q32*120</f>
        <v>420000</v>
      </c>
      <c r="R30" s="359"/>
    </row>
    <row r="31" spans="1:18" ht="19.5" customHeight="1" x14ac:dyDescent="0.15">
      <c r="A31" s="365" t="s">
        <v>116</v>
      </c>
      <c r="B31" s="366"/>
      <c r="C31" s="129">
        <v>0</v>
      </c>
      <c r="D31" s="130"/>
      <c r="E31" s="363">
        <v>0</v>
      </c>
      <c r="F31" s="367"/>
      <c r="G31" s="129">
        <f>G32*600*0.1</f>
        <v>21000</v>
      </c>
      <c r="H31" s="130"/>
      <c r="I31" s="129">
        <f>I32*600*0.2</f>
        <v>60000</v>
      </c>
      <c r="J31" s="130"/>
      <c r="K31" s="129">
        <f>K32*600*0.2</f>
        <v>96000</v>
      </c>
      <c r="L31" s="130"/>
      <c r="M31" s="363">
        <f>M32*600*0.3</f>
        <v>180000</v>
      </c>
      <c r="N31" s="367"/>
      <c r="O31" s="363">
        <f>O32*600*0.3</f>
        <v>360000</v>
      </c>
      <c r="P31" s="367"/>
      <c r="Q31" s="363">
        <f>Q32*600*0.3</f>
        <v>630000</v>
      </c>
      <c r="R31" s="364"/>
    </row>
    <row r="32" spans="1:18" ht="19.5" customHeight="1" x14ac:dyDescent="0.15">
      <c r="A32" s="200" t="s">
        <v>117</v>
      </c>
      <c r="B32" s="189"/>
      <c r="C32" s="368">
        <v>200</v>
      </c>
      <c r="D32" s="369"/>
      <c r="E32" s="370">
        <v>300</v>
      </c>
      <c r="F32" s="369"/>
      <c r="G32" s="370">
        <v>350</v>
      </c>
      <c r="H32" s="369"/>
      <c r="I32" s="370">
        <v>500</v>
      </c>
      <c r="J32" s="369"/>
      <c r="K32" s="370">
        <v>800</v>
      </c>
      <c r="L32" s="371"/>
      <c r="M32" s="370">
        <v>1000</v>
      </c>
      <c r="N32" s="371"/>
      <c r="O32" s="370">
        <v>2000</v>
      </c>
      <c r="P32" s="371"/>
      <c r="Q32" s="370">
        <v>3500</v>
      </c>
      <c r="R32" s="372"/>
    </row>
    <row r="33" spans="1:18" ht="19.5" customHeight="1" x14ac:dyDescent="0.15">
      <c r="A33" s="192" t="s">
        <v>25</v>
      </c>
      <c r="B33" s="193"/>
      <c r="C33" s="174">
        <f>C30*0.9+C31*0.5</f>
        <v>21600</v>
      </c>
      <c r="D33" s="174"/>
      <c r="E33" s="174">
        <f>E30*0.9+E31*0.5</f>
        <v>32400</v>
      </c>
      <c r="F33" s="174"/>
      <c r="G33" s="174">
        <f>G30*0.9+G31*0.5</f>
        <v>48300</v>
      </c>
      <c r="H33" s="174"/>
      <c r="I33" s="174">
        <f>I30*0.9+I31*0.5</f>
        <v>84000</v>
      </c>
      <c r="J33" s="174"/>
      <c r="K33" s="174">
        <f>K30*0.9+K31*0.5</f>
        <v>134400</v>
      </c>
      <c r="L33" s="174"/>
      <c r="M33" s="174">
        <f>M30*0.9+M31*0.5</f>
        <v>198000</v>
      </c>
      <c r="N33" s="174"/>
      <c r="O33" s="174">
        <f>O30*0.9+O31*0.5</f>
        <v>396000</v>
      </c>
      <c r="P33" s="174"/>
      <c r="Q33" s="174">
        <f>Q30*0.9+Q31*0.5</f>
        <v>693000</v>
      </c>
      <c r="R33" s="373"/>
    </row>
    <row r="34" spans="1:18" ht="19.5" customHeight="1" x14ac:dyDescent="0.15">
      <c r="A34" s="198" t="s">
        <v>39</v>
      </c>
      <c r="B34" s="199"/>
      <c r="C34" s="157">
        <f>C33/C29</f>
        <v>0.9</v>
      </c>
      <c r="D34" s="157"/>
      <c r="E34" s="157">
        <f>E33/E29</f>
        <v>0.9</v>
      </c>
      <c r="F34" s="157"/>
      <c r="G34" s="157">
        <f>G33/G29</f>
        <v>0.76666666666666672</v>
      </c>
      <c r="H34" s="157"/>
      <c r="I34" s="157">
        <f>I33/I29</f>
        <v>0.7</v>
      </c>
      <c r="J34" s="157"/>
      <c r="K34" s="70">
        <f>K33/K29</f>
        <v>0.7</v>
      </c>
      <c r="L34" s="71"/>
      <c r="M34" s="70">
        <f>M33/M29</f>
        <v>0.66</v>
      </c>
      <c r="N34" s="71"/>
      <c r="O34" s="70">
        <f>O33/O29</f>
        <v>0.66</v>
      </c>
      <c r="P34" s="71"/>
      <c r="Q34" s="70">
        <f>Q33/Q29</f>
        <v>0.66</v>
      </c>
      <c r="R34" s="73"/>
    </row>
    <row r="35" spans="1:18" ht="19.5" customHeight="1" x14ac:dyDescent="0.15">
      <c r="A35" s="93" t="s">
        <v>31</v>
      </c>
      <c r="B35" s="94"/>
      <c r="C35" s="143">
        <f>C36*1500</f>
        <v>30000</v>
      </c>
      <c r="D35" s="144"/>
      <c r="E35" s="143">
        <f>E36*1500</f>
        <v>45000</v>
      </c>
      <c r="F35" s="144"/>
      <c r="G35" s="143">
        <f>G36*1500</f>
        <v>52500</v>
      </c>
      <c r="H35" s="144"/>
      <c r="I35" s="143">
        <f>I36*1500</f>
        <v>75000</v>
      </c>
      <c r="J35" s="144"/>
      <c r="K35" s="143">
        <f>K36*1500</f>
        <v>120000</v>
      </c>
      <c r="L35" s="144"/>
      <c r="M35" s="143">
        <f>M36*1500</f>
        <v>150000</v>
      </c>
      <c r="N35" s="144"/>
      <c r="O35" s="143">
        <f>O36*1500</f>
        <v>225000</v>
      </c>
      <c r="P35" s="144"/>
      <c r="Q35" s="143">
        <f>Q36*1500</f>
        <v>300000</v>
      </c>
      <c r="R35" s="374"/>
    </row>
    <row r="36" spans="1:18" ht="19.5" customHeight="1" x14ac:dyDescent="0.15">
      <c r="A36" s="145" t="s">
        <v>118</v>
      </c>
      <c r="B36" s="146"/>
      <c r="C36" s="11">
        <v>20</v>
      </c>
      <c r="D36" s="3">
        <v>2</v>
      </c>
      <c r="E36" s="11">
        <v>30</v>
      </c>
      <c r="F36" s="3">
        <v>3</v>
      </c>
      <c r="G36" s="11">
        <v>35</v>
      </c>
      <c r="H36" s="3">
        <v>5</v>
      </c>
      <c r="I36" s="11">
        <v>50</v>
      </c>
      <c r="J36" s="3">
        <v>5</v>
      </c>
      <c r="K36" s="11">
        <v>80</v>
      </c>
      <c r="L36" s="3">
        <v>5</v>
      </c>
      <c r="M36" s="11">
        <v>100</v>
      </c>
      <c r="N36" s="3">
        <v>10</v>
      </c>
      <c r="O36" s="11">
        <v>150</v>
      </c>
      <c r="P36" s="3">
        <v>10</v>
      </c>
      <c r="Q36" s="11">
        <v>200</v>
      </c>
      <c r="R36" s="4">
        <v>20</v>
      </c>
    </row>
    <row r="37" spans="1:18" ht="19.5" customHeight="1" x14ac:dyDescent="0.15">
      <c r="A37" s="177" t="s">
        <v>26</v>
      </c>
      <c r="B37" s="178"/>
      <c r="C37" s="183">
        <f>C33-C35</f>
        <v>-8400</v>
      </c>
      <c r="D37" s="183"/>
      <c r="E37" s="183">
        <f>E33-E35</f>
        <v>-12600</v>
      </c>
      <c r="F37" s="183"/>
      <c r="G37" s="183">
        <f>G33-G35</f>
        <v>-4200</v>
      </c>
      <c r="H37" s="183"/>
      <c r="I37" s="183">
        <f>I33-I35</f>
        <v>9000</v>
      </c>
      <c r="J37" s="183"/>
      <c r="K37" s="183">
        <f>K33-K35</f>
        <v>14400</v>
      </c>
      <c r="L37" s="183"/>
      <c r="M37" s="183">
        <f>M33-M35</f>
        <v>48000</v>
      </c>
      <c r="N37" s="183"/>
      <c r="O37" s="183">
        <f>O33-O35</f>
        <v>171000</v>
      </c>
      <c r="P37" s="183"/>
      <c r="Q37" s="183">
        <f>Q33-Q35</f>
        <v>393000</v>
      </c>
      <c r="R37" s="375"/>
    </row>
    <row r="38" spans="1:18" ht="19.5" customHeight="1" x14ac:dyDescent="0.15">
      <c r="A38" s="195" t="s">
        <v>30</v>
      </c>
      <c r="B38" s="196"/>
      <c r="C38" s="183">
        <f>C37-100</f>
        <v>-8500</v>
      </c>
      <c r="D38" s="183"/>
      <c r="E38" s="183">
        <f>E37-100</f>
        <v>-12700</v>
      </c>
      <c r="F38" s="183"/>
      <c r="G38" s="183">
        <f>G37-100</f>
        <v>-4300</v>
      </c>
      <c r="H38" s="183"/>
      <c r="I38" s="183">
        <f>I37-100</f>
        <v>8900</v>
      </c>
      <c r="J38" s="183"/>
      <c r="K38" s="183">
        <f>K37-100</f>
        <v>14300</v>
      </c>
      <c r="L38" s="183"/>
      <c r="M38" s="183">
        <f>M37-100</f>
        <v>47900</v>
      </c>
      <c r="N38" s="183"/>
      <c r="O38" s="183">
        <f>O37-100</f>
        <v>170900</v>
      </c>
      <c r="P38" s="183"/>
      <c r="Q38" s="183">
        <f>Q37-100</f>
        <v>392900</v>
      </c>
      <c r="R38" s="375"/>
    </row>
    <row r="39" spans="1:18" ht="19.5" customHeight="1" thickBot="1" x14ac:dyDescent="0.2">
      <c r="A39" s="147" t="s">
        <v>7</v>
      </c>
      <c r="B39" s="148"/>
      <c r="C39" s="191">
        <f>C38</f>
        <v>-8500</v>
      </c>
      <c r="D39" s="191"/>
      <c r="E39" s="191">
        <f>E38</f>
        <v>-12700</v>
      </c>
      <c r="F39" s="191"/>
      <c r="G39" s="191">
        <f>G38</f>
        <v>-4300</v>
      </c>
      <c r="H39" s="191"/>
      <c r="I39" s="191">
        <f>I38*0.6</f>
        <v>5340</v>
      </c>
      <c r="J39" s="191"/>
      <c r="K39" s="191">
        <f>K38*0.6</f>
        <v>8580</v>
      </c>
      <c r="L39" s="191"/>
      <c r="M39" s="191">
        <f>M38*0.6</f>
        <v>28740</v>
      </c>
      <c r="N39" s="191"/>
      <c r="O39" s="191">
        <f>O38*0.6</f>
        <v>102540</v>
      </c>
      <c r="P39" s="191"/>
      <c r="Q39" s="191">
        <f>Q38*0.6</f>
        <v>235740</v>
      </c>
      <c r="R39" s="376"/>
    </row>
    <row r="40" spans="1:18" ht="21.6" customHeight="1" thickBot="1" x14ac:dyDescent="0.2">
      <c r="A40" s="330" t="s">
        <v>32</v>
      </c>
      <c r="B40" s="330"/>
      <c r="C40" s="330"/>
      <c r="D40" s="330"/>
      <c r="E40" s="331"/>
      <c r="F40" s="331"/>
      <c r="G40" s="331"/>
      <c r="H40" s="331"/>
      <c r="I40" s="331"/>
      <c r="J40" s="331"/>
      <c r="K40" s="331"/>
      <c r="L40" s="331"/>
      <c r="M40" s="331"/>
      <c r="N40" s="331"/>
      <c r="O40" s="331"/>
      <c r="P40" s="331"/>
      <c r="Q40" s="331"/>
      <c r="R40" s="331"/>
    </row>
    <row r="41" spans="1:18" ht="36" customHeight="1" x14ac:dyDescent="0.15">
      <c r="A41" s="304" t="s">
        <v>68</v>
      </c>
      <c r="B41" s="305"/>
      <c r="C41" s="297" t="s">
        <v>120</v>
      </c>
      <c r="D41" s="298"/>
      <c r="E41" s="298"/>
      <c r="F41" s="298"/>
      <c r="G41" s="298"/>
      <c r="H41" s="298"/>
      <c r="I41" s="298"/>
      <c r="J41" s="298"/>
      <c r="K41" s="298"/>
      <c r="L41" s="298"/>
      <c r="M41" s="298"/>
      <c r="N41" s="298"/>
      <c r="O41" s="298"/>
      <c r="P41" s="298"/>
      <c r="Q41" s="298"/>
      <c r="R41" s="299"/>
    </row>
    <row r="42" spans="1:18" ht="36" customHeight="1" x14ac:dyDescent="0.15">
      <c r="A42" s="45" t="s">
        <v>78</v>
      </c>
      <c r="B42" s="46"/>
      <c r="C42" s="48" t="s">
        <v>135</v>
      </c>
      <c r="D42" s="30"/>
      <c r="E42" s="30"/>
      <c r="F42" s="30"/>
      <c r="G42" s="30"/>
      <c r="H42" s="30"/>
      <c r="I42" s="30"/>
      <c r="J42" s="30"/>
      <c r="K42" s="30"/>
      <c r="L42" s="30"/>
      <c r="M42" s="30"/>
      <c r="N42" s="30"/>
      <c r="O42" s="30"/>
      <c r="P42" s="30"/>
      <c r="Q42" s="30"/>
      <c r="R42" s="31"/>
    </row>
    <row r="43" spans="1:18" ht="36" customHeight="1" x14ac:dyDescent="0.15">
      <c r="A43" s="45" t="s">
        <v>53</v>
      </c>
      <c r="B43" s="46"/>
      <c r="C43" s="48" t="s">
        <v>121</v>
      </c>
      <c r="D43" s="30"/>
      <c r="E43" s="30"/>
      <c r="F43" s="30"/>
      <c r="G43" s="30"/>
      <c r="H43" s="30"/>
      <c r="I43" s="30"/>
      <c r="J43" s="30"/>
      <c r="K43" s="30"/>
      <c r="L43" s="30"/>
      <c r="M43" s="30"/>
      <c r="N43" s="30"/>
      <c r="O43" s="30"/>
      <c r="P43" s="30"/>
      <c r="Q43" s="30"/>
      <c r="R43" s="31"/>
    </row>
    <row r="44" spans="1:18" ht="36" customHeight="1" x14ac:dyDescent="0.15">
      <c r="A44" s="306" t="s">
        <v>69</v>
      </c>
      <c r="B44" s="17" t="s">
        <v>70</v>
      </c>
      <c r="C44" s="48" t="s">
        <v>122</v>
      </c>
      <c r="D44" s="30"/>
      <c r="E44" s="30"/>
      <c r="F44" s="30"/>
      <c r="G44" s="30"/>
      <c r="H44" s="30"/>
      <c r="I44" s="30"/>
      <c r="J44" s="30"/>
      <c r="K44" s="30"/>
      <c r="L44" s="30"/>
      <c r="M44" s="30"/>
      <c r="N44" s="30"/>
      <c r="O44" s="30"/>
      <c r="P44" s="30"/>
      <c r="Q44" s="30"/>
      <c r="R44" s="31"/>
    </row>
    <row r="45" spans="1:18" ht="36" customHeight="1" x14ac:dyDescent="0.15">
      <c r="A45" s="306"/>
      <c r="B45" s="17" t="s">
        <v>84</v>
      </c>
      <c r="C45" s="32" t="s">
        <v>85</v>
      </c>
      <c r="D45" s="34"/>
      <c r="E45" s="34"/>
      <c r="F45" s="34"/>
      <c r="G45" s="34"/>
      <c r="H45" s="34"/>
      <c r="I45" s="34"/>
      <c r="J45" s="34"/>
      <c r="K45" s="34"/>
      <c r="L45" s="34"/>
      <c r="M45" s="34"/>
      <c r="N45" s="34"/>
      <c r="O45" s="34"/>
      <c r="P45" s="34"/>
      <c r="Q45" s="34"/>
      <c r="R45" s="35"/>
    </row>
    <row r="46" spans="1:18" ht="36" customHeight="1" x14ac:dyDescent="0.15">
      <c r="A46" s="26" t="s">
        <v>71</v>
      </c>
      <c r="B46" s="18" t="s">
        <v>76</v>
      </c>
      <c r="C46" s="28" t="s">
        <v>134</v>
      </c>
      <c r="D46" s="29"/>
      <c r="E46" s="30"/>
      <c r="F46" s="30"/>
      <c r="G46" s="30"/>
      <c r="H46" s="30"/>
      <c r="I46" s="30"/>
      <c r="J46" s="30"/>
      <c r="K46" s="30"/>
      <c r="L46" s="30"/>
      <c r="M46" s="30"/>
      <c r="N46" s="30"/>
      <c r="O46" s="30"/>
      <c r="P46" s="30"/>
      <c r="Q46" s="30"/>
      <c r="R46" s="31"/>
    </row>
    <row r="47" spans="1:18" ht="36" customHeight="1" x14ac:dyDescent="0.15">
      <c r="A47" s="47"/>
      <c r="B47" s="17" t="s">
        <v>79</v>
      </c>
      <c r="C47" s="32" t="s">
        <v>123</v>
      </c>
      <c r="D47" s="34"/>
      <c r="E47" s="34"/>
      <c r="F47" s="34"/>
      <c r="G47" s="34"/>
      <c r="H47" s="34"/>
      <c r="I47" s="34"/>
      <c r="J47" s="34"/>
      <c r="K47" s="34"/>
      <c r="L47" s="34"/>
      <c r="M47" s="34"/>
      <c r="N47" s="34"/>
      <c r="O47" s="34"/>
      <c r="P47" s="34"/>
      <c r="Q47" s="34"/>
      <c r="R47" s="35"/>
    </row>
    <row r="48" spans="1:18" ht="36" customHeight="1" x14ac:dyDescent="0.15">
      <c r="A48" s="26" t="s">
        <v>58</v>
      </c>
      <c r="B48" s="16" t="s">
        <v>77</v>
      </c>
      <c r="C48" s="48" t="s">
        <v>124</v>
      </c>
      <c r="D48" s="30"/>
      <c r="E48" s="30"/>
      <c r="F48" s="30"/>
      <c r="G48" s="30"/>
      <c r="H48" s="30"/>
      <c r="I48" s="30"/>
      <c r="J48" s="30"/>
      <c r="K48" s="30"/>
      <c r="L48" s="30"/>
      <c r="M48" s="30"/>
      <c r="N48" s="30"/>
      <c r="O48" s="30"/>
      <c r="P48" s="30"/>
      <c r="Q48" s="30"/>
      <c r="R48" s="31"/>
    </row>
    <row r="49" spans="1:18" ht="36" customHeight="1" x14ac:dyDescent="0.15">
      <c r="A49" s="47"/>
      <c r="B49" s="17" t="s">
        <v>72</v>
      </c>
      <c r="C49" s="49" t="s">
        <v>125</v>
      </c>
      <c r="D49" s="50"/>
      <c r="E49" s="50"/>
      <c r="F49" s="50"/>
      <c r="G49" s="50"/>
      <c r="H49" s="50"/>
      <c r="I49" s="50"/>
      <c r="J49" s="50"/>
      <c r="K49" s="50"/>
      <c r="L49" s="50"/>
      <c r="M49" s="50"/>
      <c r="N49" s="50"/>
      <c r="O49" s="50"/>
      <c r="P49" s="50"/>
      <c r="Q49" s="50"/>
      <c r="R49" s="51"/>
    </row>
    <row r="50" spans="1:18" ht="48" customHeight="1" x14ac:dyDescent="0.15">
      <c r="A50" s="26" t="s">
        <v>73</v>
      </c>
      <c r="B50" s="19" t="s">
        <v>80</v>
      </c>
      <c r="C50" s="28" t="s">
        <v>127</v>
      </c>
      <c r="D50" s="29"/>
      <c r="E50" s="30"/>
      <c r="F50" s="30"/>
      <c r="G50" s="30"/>
      <c r="H50" s="30"/>
      <c r="I50" s="30"/>
      <c r="J50" s="30"/>
      <c r="K50" s="30"/>
      <c r="L50" s="30"/>
      <c r="M50" s="30"/>
      <c r="N50" s="30"/>
      <c r="O50" s="30"/>
      <c r="P50" s="30"/>
      <c r="Q50" s="30"/>
      <c r="R50" s="31"/>
    </row>
    <row r="51" spans="1:18" ht="36" customHeight="1" x14ac:dyDescent="0.15">
      <c r="A51" s="27"/>
      <c r="B51" s="17" t="s">
        <v>74</v>
      </c>
      <c r="C51" s="32" t="s">
        <v>126</v>
      </c>
      <c r="D51" s="33"/>
      <c r="E51" s="34"/>
      <c r="F51" s="34"/>
      <c r="G51" s="34"/>
      <c r="H51" s="34"/>
      <c r="I51" s="34"/>
      <c r="J51" s="34"/>
      <c r="K51" s="34"/>
      <c r="L51" s="34"/>
      <c r="M51" s="34"/>
      <c r="N51" s="34"/>
      <c r="O51" s="34"/>
      <c r="P51" s="34"/>
      <c r="Q51" s="34"/>
      <c r="R51" s="35"/>
    </row>
    <row r="52" spans="1:18" ht="19.5" customHeight="1" x14ac:dyDescent="0.15">
      <c r="A52" s="36" t="s">
        <v>51</v>
      </c>
      <c r="B52" s="37"/>
      <c r="C52" s="38" t="s">
        <v>128</v>
      </c>
      <c r="D52" s="39"/>
      <c r="E52" s="39"/>
      <c r="F52" s="39"/>
      <c r="G52" s="39"/>
      <c r="H52" s="39"/>
      <c r="I52" s="39"/>
      <c r="J52" s="39"/>
      <c r="K52" s="39"/>
      <c r="L52" s="39"/>
      <c r="M52" s="39"/>
      <c r="N52" s="39"/>
      <c r="O52" s="39"/>
      <c r="P52" s="39"/>
      <c r="Q52" s="39"/>
      <c r="R52" s="40"/>
    </row>
    <row r="53" spans="1:18" ht="19.5" customHeight="1" x14ac:dyDescent="0.15">
      <c r="A53" s="41" t="s">
        <v>61</v>
      </c>
      <c r="B53" s="37"/>
      <c r="C53" s="42" t="s">
        <v>129</v>
      </c>
      <c r="D53" s="43"/>
      <c r="E53" s="43"/>
      <c r="F53" s="43"/>
      <c r="G53" s="43"/>
      <c r="H53" s="43"/>
      <c r="I53" s="43"/>
      <c r="J53" s="43"/>
      <c r="K53" s="43"/>
      <c r="L53" s="43"/>
      <c r="M53" s="43"/>
      <c r="N53" s="43"/>
      <c r="O53" s="43"/>
      <c r="P53" s="43"/>
      <c r="Q53" s="43"/>
      <c r="R53" s="44"/>
    </row>
    <row r="54" spans="1:18" ht="19.5" customHeight="1" thickBot="1" x14ac:dyDescent="0.2">
      <c r="A54" s="21" t="s">
        <v>75</v>
      </c>
      <c r="B54" s="22"/>
      <c r="C54" s="23" t="s">
        <v>130</v>
      </c>
      <c r="D54" s="24"/>
      <c r="E54" s="24"/>
      <c r="F54" s="24"/>
      <c r="G54" s="24"/>
      <c r="H54" s="24"/>
      <c r="I54" s="24"/>
      <c r="J54" s="24"/>
      <c r="K54" s="24"/>
      <c r="L54" s="24"/>
      <c r="M54" s="24"/>
      <c r="N54" s="24"/>
      <c r="O54" s="24"/>
      <c r="P54" s="24"/>
      <c r="Q54" s="24"/>
      <c r="R54" s="25"/>
    </row>
    <row r="55" spans="1:18" ht="19.5" customHeight="1" thickBot="1" x14ac:dyDescent="0.2">
      <c r="A55" s="328" t="s">
        <v>34</v>
      </c>
      <c r="B55" s="329"/>
      <c r="C55" s="329"/>
      <c r="D55" s="329"/>
      <c r="E55" s="329"/>
      <c r="F55" s="329"/>
      <c r="G55" s="329"/>
      <c r="H55" s="329"/>
      <c r="I55" s="329"/>
      <c r="J55" s="329"/>
      <c r="K55" s="329"/>
      <c r="L55" s="329"/>
      <c r="M55" s="329"/>
      <c r="N55" s="329"/>
      <c r="O55" s="329"/>
      <c r="P55" s="329"/>
      <c r="Q55" s="329"/>
      <c r="R55" s="329"/>
    </row>
    <row r="56" spans="1:18" ht="19.5" customHeight="1" x14ac:dyDescent="0.15">
      <c r="A56" s="251" t="s">
        <v>10</v>
      </c>
      <c r="B56" s="123"/>
      <c r="C56" s="300" t="s">
        <v>54</v>
      </c>
      <c r="D56" s="301"/>
      <c r="E56" s="300" t="s">
        <v>21</v>
      </c>
      <c r="F56" s="302"/>
      <c r="G56" s="234" t="s">
        <v>43</v>
      </c>
      <c r="H56" s="301"/>
      <c r="I56" s="300" t="s">
        <v>55</v>
      </c>
      <c r="J56" s="301"/>
      <c r="K56" s="303" t="s">
        <v>63</v>
      </c>
      <c r="L56" s="205"/>
      <c r="M56" s="60" t="s">
        <v>16</v>
      </c>
      <c r="N56" s="61"/>
      <c r="O56" s="61"/>
      <c r="P56" s="61"/>
      <c r="Q56" s="61"/>
      <c r="R56" s="62"/>
    </row>
    <row r="57" spans="1:18" ht="19.5" customHeight="1" x14ac:dyDescent="0.15">
      <c r="A57" s="225">
        <f>C4</f>
        <v>42095</v>
      </c>
      <c r="B57" s="226"/>
      <c r="C57" s="54">
        <v>10000</v>
      </c>
      <c r="D57" s="55"/>
      <c r="E57" s="316">
        <v>1000</v>
      </c>
      <c r="F57" s="317"/>
      <c r="G57" s="318">
        <v>10000</v>
      </c>
      <c r="H57" s="319"/>
      <c r="I57" s="54">
        <v>10000</v>
      </c>
      <c r="J57" s="55"/>
      <c r="K57" s="54">
        <f>E57*G57/1000</f>
        <v>10000</v>
      </c>
      <c r="L57" s="55"/>
      <c r="M57" s="65" t="s">
        <v>131</v>
      </c>
      <c r="N57" s="66"/>
      <c r="O57" s="66"/>
      <c r="P57" s="66"/>
      <c r="Q57" s="66"/>
      <c r="R57" s="67"/>
    </row>
    <row r="58" spans="1:18" ht="19.5" customHeight="1" thickBot="1" x14ac:dyDescent="0.2">
      <c r="A58" s="326">
        <v>44075</v>
      </c>
      <c r="B58" s="327"/>
      <c r="C58" s="54">
        <v>20000</v>
      </c>
      <c r="D58" s="55"/>
      <c r="E58" s="316">
        <v>1200</v>
      </c>
      <c r="F58" s="317"/>
      <c r="G58" s="318">
        <v>50000</v>
      </c>
      <c r="H58" s="319"/>
      <c r="I58" s="54">
        <v>10000</v>
      </c>
      <c r="J58" s="55"/>
      <c r="K58" s="54">
        <f>E58*G58/1000</f>
        <v>60000</v>
      </c>
      <c r="L58" s="55"/>
      <c r="M58" s="377" t="s">
        <v>146</v>
      </c>
      <c r="N58" s="378"/>
      <c r="O58" s="378"/>
      <c r="P58" s="378"/>
      <c r="Q58" s="378"/>
      <c r="R58" s="379"/>
    </row>
    <row r="59" spans="1:18" ht="19.5" customHeight="1" thickBot="1" x14ac:dyDescent="0.2">
      <c r="A59" s="238" t="s">
        <v>33</v>
      </c>
      <c r="B59" s="238"/>
      <c r="C59" s="238"/>
      <c r="D59" s="238"/>
      <c r="E59" s="238"/>
      <c r="F59" s="238"/>
      <c r="G59" s="238"/>
      <c r="H59" s="238"/>
      <c r="I59" s="238"/>
      <c r="J59" s="238"/>
      <c r="K59" s="238"/>
      <c r="L59" s="238"/>
      <c r="M59" s="238"/>
      <c r="N59" s="238"/>
      <c r="O59" s="238"/>
      <c r="P59" s="238"/>
      <c r="Q59" s="238"/>
      <c r="R59" s="238"/>
    </row>
    <row r="60" spans="1:18" ht="19.5" customHeight="1" x14ac:dyDescent="0.15">
      <c r="A60" s="41" t="s">
        <v>28</v>
      </c>
      <c r="B60" s="335"/>
      <c r="C60" s="380" t="s">
        <v>147</v>
      </c>
      <c r="D60" s="381"/>
      <c r="E60" s="381"/>
      <c r="F60" s="381"/>
      <c r="G60" s="381"/>
      <c r="H60" s="381"/>
      <c r="I60" s="382"/>
      <c r="J60" s="343" t="s">
        <v>29</v>
      </c>
      <c r="K60" s="335"/>
      <c r="L60" s="336" t="s">
        <v>132</v>
      </c>
      <c r="M60" s="337"/>
      <c r="N60" s="337"/>
      <c r="O60" s="337"/>
      <c r="P60" s="337"/>
      <c r="Q60" s="337"/>
      <c r="R60" s="344"/>
    </row>
    <row r="61" spans="1:18" ht="19.5" customHeight="1" thickBot="1" x14ac:dyDescent="0.2">
      <c r="A61" s="21" t="s">
        <v>0</v>
      </c>
      <c r="B61" s="333"/>
      <c r="C61" s="307" t="s">
        <v>133</v>
      </c>
      <c r="D61" s="308"/>
      <c r="E61" s="308"/>
      <c r="F61" s="308"/>
      <c r="G61" s="308"/>
      <c r="H61" s="308"/>
      <c r="I61" s="309"/>
      <c r="J61" s="332" t="s">
        <v>27</v>
      </c>
      <c r="K61" s="333"/>
      <c r="L61" s="307" t="s">
        <v>132</v>
      </c>
      <c r="M61" s="308"/>
      <c r="N61" s="308"/>
      <c r="O61" s="308"/>
      <c r="P61" s="308"/>
      <c r="Q61" s="308"/>
      <c r="R61" s="334"/>
    </row>
    <row r="62" spans="1:18" ht="19.5" customHeight="1" thickBot="1" x14ac:dyDescent="0.2">
      <c r="A62" s="238" t="s">
        <v>136</v>
      </c>
      <c r="B62" s="238"/>
      <c r="C62" s="238"/>
      <c r="D62" s="238"/>
      <c r="E62" s="238"/>
      <c r="F62" s="238"/>
      <c r="G62" s="238"/>
      <c r="H62" s="238"/>
      <c r="I62" s="238"/>
      <c r="J62" s="238"/>
      <c r="K62" s="238"/>
      <c r="L62" s="238"/>
      <c r="M62" s="238"/>
      <c r="N62" s="238"/>
      <c r="O62" s="238"/>
      <c r="P62" s="238"/>
      <c r="Q62" s="238"/>
      <c r="R62" s="238"/>
    </row>
    <row r="63" spans="1:18" s="20" customFormat="1" ht="60" customHeight="1" x14ac:dyDescent="0.15">
      <c r="A63" s="245" t="s">
        <v>137</v>
      </c>
      <c r="B63" s="246"/>
      <c r="C63" s="246"/>
      <c r="D63" s="246"/>
      <c r="E63" s="246"/>
      <c r="F63" s="246"/>
      <c r="G63" s="246"/>
      <c r="H63" s="246"/>
      <c r="I63" s="246"/>
      <c r="J63" s="246"/>
      <c r="K63" s="246"/>
      <c r="L63" s="246"/>
      <c r="M63" s="246"/>
      <c r="N63" s="246"/>
      <c r="O63" s="246"/>
      <c r="P63" s="246"/>
      <c r="Q63" s="246"/>
      <c r="R63" s="247"/>
    </row>
    <row r="64" spans="1:18" s="20" customFormat="1" ht="60" customHeight="1" x14ac:dyDescent="0.15">
      <c r="A64" s="165" t="s">
        <v>138</v>
      </c>
      <c r="B64" s="166"/>
      <c r="C64" s="166"/>
      <c r="D64" s="166"/>
      <c r="E64" s="166"/>
      <c r="F64" s="166"/>
      <c r="G64" s="166"/>
      <c r="H64" s="166"/>
      <c r="I64" s="166"/>
      <c r="J64" s="166"/>
      <c r="K64" s="166"/>
      <c r="L64" s="166"/>
      <c r="M64" s="166"/>
      <c r="N64" s="166"/>
      <c r="O64" s="166"/>
      <c r="P64" s="166"/>
      <c r="Q64" s="166"/>
      <c r="R64" s="167"/>
    </row>
    <row r="65" spans="1:18" s="20" customFormat="1" ht="81" customHeight="1" thickBot="1" x14ac:dyDescent="0.2">
      <c r="A65" s="235" t="s">
        <v>148</v>
      </c>
      <c r="B65" s="236"/>
      <c r="C65" s="236"/>
      <c r="D65" s="236"/>
      <c r="E65" s="236"/>
      <c r="F65" s="236"/>
      <c r="G65" s="236"/>
      <c r="H65" s="236"/>
      <c r="I65" s="236"/>
      <c r="J65" s="236"/>
      <c r="K65" s="236"/>
      <c r="L65" s="236"/>
      <c r="M65" s="236"/>
      <c r="N65" s="236"/>
      <c r="O65" s="236"/>
      <c r="P65" s="236"/>
      <c r="Q65" s="236"/>
      <c r="R65" s="237"/>
    </row>
    <row r="66" spans="1:18" ht="19.5" customHeight="1" x14ac:dyDescent="0.15">
      <c r="A66" s="14"/>
      <c r="B66" s="15"/>
      <c r="C66" s="15"/>
      <c r="D66" s="15"/>
      <c r="E66" s="15"/>
      <c r="F66" s="15"/>
      <c r="G66" s="15"/>
      <c r="H66" s="15"/>
      <c r="I66" s="15"/>
      <c r="J66" s="15"/>
      <c r="K66" s="15"/>
      <c r="L66" s="15"/>
      <c r="M66" s="15"/>
      <c r="N66" s="15"/>
      <c r="O66" s="15"/>
      <c r="P66" s="15"/>
      <c r="Q66" s="15"/>
      <c r="R66" s="15"/>
    </row>
    <row r="67" spans="1:18" x14ac:dyDescent="0.15">
      <c r="A67" s="2"/>
      <c r="B67" s="2"/>
      <c r="C67" s="2"/>
      <c r="D67" s="2"/>
      <c r="E67" s="2"/>
      <c r="F67" s="2"/>
      <c r="G67" s="2"/>
      <c r="H67" s="2"/>
      <c r="I67" s="2"/>
      <c r="J67" s="2"/>
      <c r="K67" s="2"/>
      <c r="L67" s="2"/>
      <c r="M67" s="13"/>
      <c r="N67" s="12"/>
      <c r="O67" s="12"/>
      <c r="P67" s="12"/>
      <c r="Q67" s="12"/>
      <c r="R67" s="5"/>
    </row>
  </sheetData>
  <mergeCells count="263">
    <mergeCell ref="A64:R64"/>
    <mergeCell ref="A65:R65"/>
    <mergeCell ref="A61:B61"/>
    <mergeCell ref="C61:I61"/>
    <mergeCell ref="J61:K61"/>
    <mergeCell ref="L61:R61"/>
    <mergeCell ref="A62:R62"/>
    <mergeCell ref="A63:R63"/>
    <mergeCell ref="A59:R59"/>
    <mergeCell ref="A60:B60"/>
    <mergeCell ref="C60:I60"/>
    <mergeCell ref="J60:K60"/>
    <mergeCell ref="L60:R60"/>
    <mergeCell ref="M57:R57"/>
    <mergeCell ref="A58:B58"/>
    <mergeCell ref="C58:D58"/>
    <mergeCell ref="E58:F58"/>
    <mergeCell ref="G58:H58"/>
    <mergeCell ref="I58:J58"/>
    <mergeCell ref="K58:L58"/>
    <mergeCell ref="M58:R58"/>
    <mergeCell ref="A57:B57"/>
    <mergeCell ref="C57:D57"/>
    <mergeCell ref="E57:F57"/>
    <mergeCell ref="G57:H57"/>
    <mergeCell ref="I57:J57"/>
    <mergeCell ref="K57:L57"/>
    <mergeCell ref="A55:R55"/>
    <mergeCell ref="A56:B56"/>
    <mergeCell ref="C56:D56"/>
    <mergeCell ref="E56:F56"/>
    <mergeCell ref="G56:H56"/>
    <mergeCell ref="I56:J56"/>
    <mergeCell ref="K56:L56"/>
    <mergeCell ref="M56:R56"/>
    <mergeCell ref="A52:B52"/>
    <mergeCell ref="C52:R52"/>
    <mergeCell ref="A53:B53"/>
    <mergeCell ref="C53:R53"/>
    <mergeCell ref="A54:B54"/>
    <mergeCell ref="C54:R54"/>
    <mergeCell ref="A48:A49"/>
    <mergeCell ref="C48:R48"/>
    <mergeCell ref="C49:R49"/>
    <mergeCell ref="A50:A51"/>
    <mergeCell ref="C50:R50"/>
    <mergeCell ref="C51:R51"/>
    <mergeCell ref="A43:B43"/>
    <mergeCell ref="C43:R43"/>
    <mergeCell ref="A44:A45"/>
    <mergeCell ref="C44:R44"/>
    <mergeCell ref="C45:R45"/>
    <mergeCell ref="A46:A47"/>
    <mergeCell ref="C46:R46"/>
    <mergeCell ref="C47:R47"/>
    <mergeCell ref="O39:P39"/>
    <mergeCell ref="Q39:R39"/>
    <mergeCell ref="A40:R40"/>
    <mergeCell ref="A41:B41"/>
    <mergeCell ref="C41:R41"/>
    <mergeCell ref="A42:B42"/>
    <mergeCell ref="C42:R42"/>
    <mergeCell ref="M38:N38"/>
    <mergeCell ref="O38:P38"/>
    <mergeCell ref="Q38:R38"/>
    <mergeCell ref="A39:B39"/>
    <mergeCell ref="C39:D39"/>
    <mergeCell ref="E39:F39"/>
    <mergeCell ref="G39:H39"/>
    <mergeCell ref="I39:J39"/>
    <mergeCell ref="K39:L39"/>
    <mergeCell ref="M39:N39"/>
    <mergeCell ref="K37:L37"/>
    <mergeCell ref="M37:N37"/>
    <mergeCell ref="O37:P37"/>
    <mergeCell ref="Q37:R37"/>
    <mergeCell ref="A38:B38"/>
    <mergeCell ref="C38:D38"/>
    <mergeCell ref="E38:F38"/>
    <mergeCell ref="G38:H38"/>
    <mergeCell ref="I38:J38"/>
    <mergeCell ref="K38:L38"/>
    <mergeCell ref="A36:B36"/>
    <mergeCell ref="A37:B37"/>
    <mergeCell ref="C37:D37"/>
    <mergeCell ref="E37:F37"/>
    <mergeCell ref="G37:H37"/>
    <mergeCell ref="I37:J37"/>
    <mergeCell ref="Q34:R34"/>
    <mergeCell ref="A35:B35"/>
    <mergeCell ref="C35:D35"/>
    <mergeCell ref="E35:F35"/>
    <mergeCell ref="G35:H35"/>
    <mergeCell ref="I35:J35"/>
    <mergeCell ref="K35:L35"/>
    <mergeCell ref="M35:N35"/>
    <mergeCell ref="O35:P35"/>
    <mergeCell ref="Q35:R35"/>
    <mergeCell ref="O33:P33"/>
    <mergeCell ref="Q33:R33"/>
    <mergeCell ref="A34:B34"/>
    <mergeCell ref="C34:D34"/>
    <mergeCell ref="E34:F34"/>
    <mergeCell ref="G34:H34"/>
    <mergeCell ref="I34:J34"/>
    <mergeCell ref="K34:L34"/>
    <mergeCell ref="M34:N34"/>
    <mergeCell ref="O34:P34"/>
    <mergeCell ref="M32:N32"/>
    <mergeCell ref="O32:P32"/>
    <mergeCell ref="Q32:R32"/>
    <mergeCell ref="A33:B33"/>
    <mergeCell ref="C33:D33"/>
    <mergeCell ref="E33:F33"/>
    <mergeCell ref="G33:H33"/>
    <mergeCell ref="I33:J33"/>
    <mergeCell ref="K33:L33"/>
    <mergeCell ref="M33:N33"/>
    <mergeCell ref="A32:B32"/>
    <mergeCell ref="C32:D32"/>
    <mergeCell ref="E32:F32"/>
    <mergeCell ref="G32:H32"/>
    <mergeCell ref="I32:J32"/>
    <mergeCell ref="K32:L32"/>
    <mergeCell ref="Q31:R31"/>
    <mergeCell ref="A31:B31"/>
    <mergeCell ref="C31:D31"/>
    <mergeCell ref="E31:F31"/>
    <mergeCell ref="G31:H31"/>
    <mergeCell ref="I31:J31"/>
    <mergeCell ref="K31:L31"/>
    <mergeCell ref="M31:N31"/>
    <mergeCell ref="O31:P31"/>
    <mergeCell ref="O30:P30"/>
    <mergeCell ref="Q30:R30"/>
    <mergeCell ref="M29:N29"/>
    <mergeCell ref="O29:P29"/>
    <mergeCell ref="Q29:R29"/>
    <mergeCell ref="A30:B30"/>
    <mergeCell ref="C30:D30"/>
    <mergeCell ref="E30:F30"/>
    <mergeCell ref="G30:H30"/>
    <mergeCell ref="I30:J30"/>
    <mergeCell ref="K30:L30"/>
    <mergeCell ref="M30:N30"/>
    <mergeCell ref="A29:B29"/>
    <mergeCell ref="C29:D29"/>
    <mergeCell ref="E29:F29"/>
    <mergeCell ref="G29:H29"/>
    <mergeCell ref="I29:J29"/>
    <mergeCell ref="K29:L29"/>
    <mergeCell ref="Q27:R27"/>
    <mergeCell ref="A28:B28"/>
    <mergeCell ref="C28:D28"/>
    <mergeCell ref="E28:F28"/>
    <mergeCell ref="G28:H28"/>
    <mergeCell ref="I28:J28"/>
    <mergeCell ref="K28:L28"/>
    <mergeCell ref="M28:N28"/>
    <mergeCell ref="O28:P28"/>
    <mergeCell ref="Q28:R28"/>
    <mergeCell ref="A26:P26"/>
    <mergeCell ref="Q26:R26"/>
    <mergeCell ref="A27:B27"/>
    <mergeCell ref="C27:D27"/>
    <mergeCell ref="E27:F27"/>
    <mergeCell ref="G27:H27"/>
    <mergeCell ref="I27:J27"/>
    <mergeCell ref="K27:L27"/>
    <mergeCell ref="M27:N27"/>
    <mergeCell ref="O27:P27"/>
    <mergeCell ref="A25:D25"/>
    <mergeCell ref="E25:F25"/>
    <mergeCell ref="H25:I25"/>
    <mergeCell ref="K25:R25"/>
    <mergeCell ref="A24:D24"/>
    <mergeCell ref="E24:F24"/>
    <mergeCell ref="H24:I24"/>
    <mergeCell ref="K24:R24"/>
    <mergeCell ref="A22:D22"/>
    <mergeCell ref="E22:F22"/>
    <mergeCell ref="H22:I22"/>
    <mergeCell ref="K22:R22"/>
    <mergeCell ref="A23:D23"/>
    <mergeCell ref="E23:F23"/>
    <mergeCell ref="H23:I23"/>
    <mergeCell ref="K23:R23"/>
    <mergeCell ref="A19:R19"/>
    <mergeCell ref="A20:D20"/>
    <mergeCell ref="E20:F20"/>
    <mergeCell ref="H20:I20"/>
    <mergeCell ref="K20:R20"/>
    <mergeCell ref="A21:D21"/>
    <mergeCell ref="E21:F21"/>
    <mergeCell ref="H21:I21"/>
    <mergeCell ref="K21:R21"/>
    <mergeCell ref="A18:B18"/>
    <mergeCell ref="C18:E18"/>
    <mergeCell ref="F18:G18"/>
    <mergeCell ref="H18:N18"/>
    <mergeCell ref="O18:P18"/>
    <mergeCell ref="Q18:R18"/>
    <mergeCell ref="A17:B17"/>
    <mergeCell ref="C17:E17"/>
    <mergeCell ref="F17:G17"/>
    <mergeCell ref="H17:N17"/>
    <mergeCell ref="O17:P17"/>
    <mergeCell ref="Q17:R17"/>
    <mergeCell ref="A16:B16"/>
    <mergeCell ref="C16:E16"/>
    <mergeCell ref="F16:G16"/>
    <mergeCell ref="H16:N16"/>
    <mergeCell ref="O16:P16"/>
    <mergeCell ref="Q16:R16"/>
    <mergeCell ref="Q14:R14"/>
    <mergeCell ref="A15:B15"/>
    <mergeCell ref="C15:E15"/>
    <mergeCell ref="F15:G15"/>
    <mergeCell ref="H15:N15"/>
    <mergeCell ref="O15:P15"/>
    <mergeCell ref="Q15:R15"/>
    <mergeCell ref="A11:B11"/>
    <mergeCell ref="C11:R11"/>
    <mergeCell ref="A12:B12"/>
    <mergeCell ref="C12:R12"/>
    <mergeCell ref="A13:R13"/>
    <mergeCell ref="A14:B14"/>
    <mergeCell ref="C14:E14"/>
    <mergeCell ref="F14:G14"/>
    <mergeCell ref="H14:N14"/>
    <mergeCell ref="O14:P14"/>
    <mergeCell ref="A7:R7"/>
    <mergeCell ref="A8:B8"/>
    <mergeCell ref="C8:R8"/>
    <mergeCell ref="A9:B9"/>
    <mergeCell ref="C9:R9"/>
    <mergeCell ref="A10:B10"/>
    <mergeCell ref="C10:R10"/>
    <mergeCell ref="O4:P4"/>
    <mergeCell ref="Q4:R4"/>
    <mergeCell ref="A5:B5"/>
    <mergeCell ref="C5:R5"/>
    <mergeCell ref="A6:B6"/>
    <mergeCell ref="C6:R6"/>
    <mergeCell ref="A3:B3"/>
    <mergeCell ref="C3:J3"/>
    <mergeCell ref="K3:L3"/>
    <mergeCell ref="M3:R3"/>
    <mergeCell ref="A4:B4"/>
    <mergeCell ref="C4:E4"/>
    <mergeCell ref="F4:G4"/>
    <mergeCell ref="H4:J4"/>
    <mergeCell ref="K4:L4"/>
    <mergeCell ref="M4:N4"/>
    <mergeCell ref="A1:J1"/>
    <mergeCell ref="K1:L1"/>
    <mergeCell ref="M1:N1"/>
    <mergeCell ref="O1:P1"/>
    <mergeCell ref="Q1:R1"/>
    <mergeCell ref="A2:B2"/>
    <mergeCell ref="C2:J2"/>
    <mergeCell ref="K2:L2"/>
    <mergeCell ref="M2:R2"/>
  </mergeCells>
  <phoneticPr fontId="2"/>
  <pageMargins left="0.27866666666666667" right="0.105" top="0.51333333333333331" bottom="0.33433333333333332" header="0.187" footer="0.17566666666666667"/>
  <pageSetup paperSize="9" scale="87" fitToWidth="0" orientation="portrait" r:id="rId1"/>
  <headerFooter alignWithMargins="0">
    <oddHeader>&amp;C&amp;12【応募用紙】いしかわアクセラレータープログラム&amp;R&amp;D</oddHeader>
    <oddFooter>&amp;C
&amp;P</oddFooter>
  </headerFooter>
  <rowBreaks count="1" manualBreakCount="1">
    <brk id="39" max="17"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応募用紙</vt:lpstr>
      <vt:lpstr>記入例</vt:lpstr>
      <vt:lpstr>応募用紙!Print_Area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kips</dc:creator>
  <cp:lastModifiedBy>y.takada@isico.or.jp</cp:lastModifiedBy>
  <cp:lastPrinted>2023-08-04T08:27:18Z</cp:lastPrinted>
  <dcterms:created xsi:type="dcterms:W3CDTF">2005-09-30T04:40:10Z</dcterms:created>
  <dcterms:modified xsi:type="dcterms:W3CDTF">2026-07-03T00:25:32Z</dcterms:modified>
</cp:coreProperties>
</file>